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C076F6F7-5E4A-4D5A-A72D-05FAD2CBEEB8}" xr6:coauthVersionLast="45" xr6:coauthVersionMax="45" xr10:uidLastSave="{00000000-0000-0000-0000-000000000000}"/>
  <bookViews>
    <workbookView xWindow="-120" yWindow="-120" windowWidth="28050" windowHeight="16440" activeTab="1" xr2:uid="{00000000-000D-0000-FFFF-FFFF00000000}"/>
  </bookViews>
  <sheets>
    <sheet name="Readme" sheetId="7" r:id="rId1"/>
    <sheet name="Master" sheetId="1" r:id="rId2"/>
    <sheet name="Tbills" sheetId="36" r:id="rId3"/>
    <sheet name="Sheet1" sheetId="5" r:id="rId4"/>
    <sheet name="VIXY-IV" sheetId="35" r:id="rId5"/>
    <sheet name="VIXY-Web" sheetId="52" r:id="rId6"/>
  </sheets>
  <definedNames>
    <definedName name="solver_adj" localSheetId="1" hidden="1">Master!$I$2</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Master!$I$1712</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078" i="1" l="1"/>
  <c r="H4078" i="1"/>
  <c r="J4077" i="1"/>
  <c r="H4077" i="1"/>
  <c r="J4076" i="1"/>
  <c r="H4076" i="1"/>
  <c r="J4075" i="1"/>
  <c r="H4075" i="1"/>
  <c r="J4074" i="1"/>
  <c r="H4074" i="1"/>
  <c r="J4073" i="1"/>
  <c r="H4073" i="1"/>
  <c r="J4072" i="1"/>
  <c r="H4072" i="1"/>
  <c r="J4071" i="1"/>
  <c r="H4071" i="1"/>
  <c r="J4070" i="1"/>
  <c r="H4070" i="1"/>
  <c r="J4069" i="1"/>
  <c r="H4069" i="1"/>
  <c r="J4068" i="1"/>
  <c r="H4068" i="1"/>
  <c r="J4067" i="1"/>
  <c r="H4067" i="1"/>
  <c r="J4066" i="1"/>
  <c r="H4066" i="1"/>
  <c r="J4065" i="1"/>
  <c r="H4065" i="1"/>
  <c r="J4064" i="1"/>
  <c r="H4064" i="1"/>
  <c r="J4063" i="1"/>
  <c r="H4063" i="1"/>
  <c r="J4062" i="1"/>
  <c r="H4062" i="1"/>
  <c r="J4061" i="1"/>
  <c r="H4061" i="1"/>
  <c r="J4060" i="1"/>
  <c r="H4060" i="1"/>
  <c r="J4059" i="1"/>
  <c r="H4059" i="1"/>
  <c r="J4058" i="1"/>
  <c r="H4058" i="1"/>
  <c r="J4057" i="1"/>
  <c r="H4057" i="1"/>
  <c r="J4056" i="1"/>
  <c r="H4056" i="1"/>
  <c r="J4055" i="1"/>
  <c r="H4055" i="1"/>
  <c r="J4054" i="1"/>
  <c r="H4054" i="1"/>
  <c r="J4053" i="1"/>
  <c r="H4053" i="1"/>
  <c r="J4052" i="1"/>
  <c r="H4052" i="1"/>
  <c r="J4051" i="1"/>
  <c r="H4051" i="1"/>
  <c r="J4050" i="1"/>
  <c r="H4050" i="1"/>
  <c r="J4049" i="1"/>
  <c r="H4049" i="1"/>
  <c r="J4048" i="1"/>
  <c r="H4048" i="1"/>
  <c r="J4047" i="1"/>
  <c r="H4047" i="1"/>
  <c r="J4046" i="1"/>
  <c r="H4046" i="1"/>
  <c r="J4045" i="1"/>
  <c r="H4045" i="1"/>
  <c r="J4044" i="1"/>
  <c r="H4044" i="1"/>
  <c r="J4043" i="1"/>
  <c r="H4043" i="1"/>
  <c r="J4042" i="1"/>
  <c r="H4042" i="1"/>
  <c r="J4041" i="1"/>
  <c r="H4041" i="1"/>
  <c r="J4040" i="1"/>
  <c r="H4040" i="1"/>
  <c r="J4039" i="1"/>
  <c r="H4039" i="1"/>
  <c r="J4038" i="1"/>
  <c r="H4038" i="1"/>
  <c r="J4037" i="1"/>
  <c r="H4037" i="1"/>
  <c r="J4036" i="1"/>
  <c r="H4036" i="1"/>
  <c r="J4035" i="1"/>
  <c r="H4035" i="1"/>
  <c r="J4034" i="1"/>
  <c r="H4034" i="1"/>
  <c r="J4033" i="1"/>
  <c r="H4033" i="1"/>
  <c r="J4032" i="1"/>
  <c r="H4032" i="1"/>
  <c r="J4031" i="1"/>
  <c r="H4031" i="1"/>
  <c r="J4030" i="1"/>
  <c r="H4030" i="1"/>
  <c r="J4029" i="1"/>
  <c r="H4029" i="1"/>
  <c r="J4028" i="1"/>
  <c r="H4028" i="1"/>
  <c r="J4027" i="1"/>
  <c r="H4027" i="1"/>
  <c r="J4026" i="1"/>
  <c r="H4026" i="1"/>
  <c r="J4025" i="1"/>
  <c r="H4025" i="1"/>
  <c r="J4024" i="1"/>
  <c r="H4024" i="1"/>
  <c r="J4023" i="1"/>
  <c r="H4023" i="1"/>
  <c r="J4022" i="1"/>
  <c r="H4022" i="1"/>
  <c r="J4021" i="1"/>
  <c r="H4021" i="1"/>
  <c r="J4020" i="1"/>
  <c r="H4020" i="1"/>
  <c r="J4019" i="1"/>
  <c r="H4019" i="1"/>
  <c r="J4018" i="1"/>
  <c r="H4018" i="1"/>
  <c r="J4017" i="1"/>
  <c r="H4017" i="1"/>
  <c r="J4016" i="1"/>
  <c r="H4016" i="1"/>
  <c r="J4015" i="1"/>
  <c r="H4015" i="1"/>
  <c r="J4014" i="1"/>
  <c r="H4014" i="1"/>
  <c r="J4013" i="1"/>
  <c r="H4013" i="1"/>
  <c r="J4012" i="1"/>
  <c r="H4012" i="1"/>
  <c r="J4011" i="1"/>
  <c r="H4011" i="1"/>
  <c r="J4010" i="1"/>
  <c r="H4010" i="1"/>
  <c r="J4009" i="1"/>
  <c r="H4009" i="1"/>
  <c r="J4008" i="1"/>
  <c r="H4008" i="1"/>
  <c r="J4007" i="1"/>
  <c r="H4007" i="1"/>
  <c r="J4006" i="1"/>
  <c r="H4006" i="1"/>
  <c r="J4005" i="1"/>
  <c r="H4005" i="1"/>
  <c r="J4004" i="1"/>
  <c r="H4004" i="1"/>
  <c r="J4003" i="1"/>
  <c r="H4003" i="1"/>
  <c r="J4002" i="1"/>
  <c r="H4002" i="1"/>
  <c r="J4001" i="1"/>
  <c r="H4001" i="1"/>
  <c r="J4000" i="1"/>
  <c r="H4000" i="1"/>
  <c r="J3999" i="1"/>
  <c r="H3999" i="1"/>
  <c r="J3998" i="1"/>
  <c r="H3998" i="1"/>
  <c r="J3997" i="1"/>
  <c r="H3997" i="1"/>
  <c r="J3996" i="1"/>
  <c r="H3996" i="1"/>
  <c r="J3995" i="1"/>
  <c r="H3995" i="1"/>
  <c r="J3994" i="1"/>
  <c r="H3994" i="1"/>
  <c r="J3993" i="1"/>
  <c r="H3993" i="1"/>
  <c r="J3992" i="1"/>
  <c r="H3992" i="1"/>
  <c r="J3991" i="1"/>
  <c r="H3991" i="1"/>
  <c r="J3990" i="1"/>
  <c r="H3990" i="1"/>
  <c r="J3989" i="1"/>
  <c r="H3989" i="1"/>
  <c r="J3988" i="1"/>
  <c r="H3988" i="1"/>
  <c r="J3987" i="1"/>
  <c r="H3987" i="1"/>
  <c r="J3986" i="1"/>
  <c r="H3986" i="1"/>
  <c r="J3985" i="1"/>
  <c r="H3985" i="1"/>
  <c r="J3984" i="1"/>
  <c r="H3984" i="1"/>
  <c r="J3983" i="1"/>
  <c r="H3983" i="1"/>
  <c r="J3982" i="1" l="1"/>
  <c r="H3982" i="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3"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H3863" i="1" l="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J3517" i="1" l="1"/>
  <c r="L3684" i="1"/>
  <c r="K3684" i="1"/>
  <c r="J3684" i="1"/>
  <c r="L3683" i="1"/>
  <c r="K3683" i="1"/>
  <c r="J3683" i="1"/>
  <c r="L3682" i="1"/>
  <c r="K3682" i="1"/>
  <c r="J3682" i="1"/>
  <c r="L3681" i="1"/>
  <c r="K3681" i="1"/>
  <c r="J3681" i="1"/>
  <c r="L3680" i="1"/>
  <c r="K3680" i="1"/>
  <c r="J3680" i="1"/>
  <c r="L3679" i="1"/>
  <c r="K3679" i="1"/>
  <c r="J3679" i="1"/>
  <c r="L3678" i="1"/>
  <c r="K3678" i="1"/>
  <c r="J3678" i="1"/>
  <c r="L3677" i="1"/>
  <c r="K3677" i="1"/>
  <c r="J3677" i="1"/>
  <c r="L3676" i="1"/>
  <c r="K3676" i="1"/>
  <c r="J3676" i="1"/>
  <c r="L3675" i="1"/>
  <c r="K3675" i="1"/>
  <c r="J3675" i="1"/>
  <c r="L3674" i="1"/>
  <c r="K3674" i="1"/>
  <c r="J3674" i="1"/>
  <c r="L3673" i="1"/>
  <c r="K3673" i="1"/>
  <c r="J3673" i="1"/>
  <c r="L3672" i="1"/>
  <c r="K3672" i="1"/>
  <c r="J3672" i="1"/>
  <c r="L3671" i="1"/>
  <c r="K3671" i="1"/>
  <c r="J3671" i="1"/>
  <c r="L3670" i="1"/>
  <c r="K3670" i="1"/>
  <c r="J3670" i="1"/>
  <c r="L3669" i="1"/>
  <c r="K3669" i="1"/>
  <c r="J3669" i="1"/>
  <c r="L3668" i="1"/>
  <c r="K3668" i="1"/>
  <c r="J3668" i="1"/>
  <c r="L3667" i="1"/>
  <c r="K3667" i="1"/>
  <c r="J3667" i="1"/>
  <c r="L3666" i="1"/>
  <c r="K3666" i="1"/>
  <c r="J3666" i="1"/>
  <c r="H3684" i="1"/>
  <c r="H3683" i="1"/>
  <c r="H3682" i="1"/>
  <c r="H3681" i="1"/>
  <c r="H3680" i="1"/>
  <c r="H3679" i="1"/>
  <c r="H3678" i="1"/>
  <c r="H3677" i="1"/>
  <c r="H3676" i="1"/>
  <c r="H3675" i="1"/>
  <c r="H3674" i="1"/>
  <c r="H3673" i="1"/>
  <c r="H3672" i="1"/>
  <c r="H3671" i="1"/>
  <c r="H3670" i="1"/>
  <c r="H3669" i="1"/>
  <c r="H3668" i="1"/>
  <c r="H3667" i="1"/>
  <c r="H3666" i="1"/>
  <c r="L3665" i="1" l="1"/>
  <c r="K3665" i="1"/>
  <c r="J3665" i="1"/>
  <c r="L3664" i="1"/>
  <c r="K3664" i="1"/>
  <c r="J3664" i="1"/>
  <c r="L3663" i="1"/>
  <c r="K3663" i="1"/>
  <c r="J3663" i="1"/>
  <c r="L3662" i="1"/>
  <c r="K3662" i="1"/>
  <c r="J3662" i="1"/>
  <c r="L3661" i="1"/>
  <c r="K3661" i="1"/>
  <c r="J3661" i="1"/>
  <c r="L3660" i="1"/>
  <c r="K3660" i="1"/>
  <c r="J3660" i="1"/>
  <c r="L3659" i="1"/>
  <c r="K3659" i="1"/>
  <c r="J3659" i="1"/>
  <c r="L3658" i="1"/>
  <c r="K3658" i="1"/>
  <c r="J3658" i="1"/>
  <c r="L3657" i="1"/>
  <c r="K3657" i="1"/>
  <c r="J3657" i="1"/>
  <c r="L3656" i="1"/>
  <c r="K3656" i="1"/>
  <c r="J3656" i="1"/>
  <c r="L3655" i="1"/>
  <c r="K3655" i="1"/>
  <c r="J3655" i="1"/>
  <c r="L3654" i="1"/>
  <c r="K3654" i="1"/>
  <c r="J3654" i="1"/>
  <c r="L3653" i="1"/>
  <c r="K3653" i="1"/>
  <c r="J3653" i="1"/>
  <c r="L3652" i="1"/>
  <c r="K3652" i="1"/>
  <c r="J3652" i="1"/>
  <c r="L3651" i="1"/>
  <c r="K3651" i="1"/>
  <c r="J3651" i="1"/>
  <c r="L3650" i="1"/>
  <c r="K3650" i="1"/>
  <c r="J3650" i="1"/>
  <c r="L3649" i="1"/>
  <c r="K3649" i="1"/>
  <c r="J3649" i="1"/>
  <c r="L3648" i="1"/>
  <c r="K3648" i="1"/>
  <c r="J3648" i="1"/>
  <c r="L3647" i="1"/>
  <c r="K3647" i="1"/>
  <c r="J3647" i="1"/>
  <c r="L3646" i="1"/>
  <c r="K3646" i="1"/>
  <c r="J3646" i="1"/>
  <c r="L3645" i="1"/>
  <c r="K3645" i="1"/>
  <c r="J3645" i="1"/>
  <c r="L3644" i="1"/>
  <c r="K3644" i="1"/>
  <c r="J3644" i="1"/>
  <c r="L3643" i="1"/>
  <c r="K3643" i="1"/>
  <c r="J3643" i="1"/>
  <c r="L3642" i="1"/>
  <c r="K3642" i="1"/>
  <c r="J3642" i="1"/>
  <c r="L3641" i="1"/>
  <c r="K3641" i="1"/>
  <c r="J3641" i="1"/>
  <c r="L3640" i="1"/>
  <c r="K3640" i="1"/>
  <c r="J3640" i="1"/>
  <c r="L3639" i="1"/>
  <c r="K3639" i="1"/>
  <c r="J3639" i="1"/>
  <c r="L3638" i="1"/>
  <c r="K3638" i="1"/>
  <c r="J3638" i="1"/>
  <c r="L3637" i="1"/>
  <c r="K3637" i="1"/>
  <c r="J3637" i="1"/>
  <c r="L3636" i="1"/>
  <c r="K3636" i="1"/>
  <c r="J3636" i="1"/>
  <c r="L3635" i="1"/>
  <c r="K3635" i="1"/>
  <c r="J3635" i="1"/>
  <c r="L3634" i="1"/>
  <c r="K3634" i="1"/>
  <c r="J3634" i="1"/>
  <c r="L3633" i="1"/>
  <c r="K3633" i="1"/>
  <c r="J3633" i="1"/>
  <c r="L3632" i="1"/>
  <c r="K3632" i="1"/>
  <c r="J3632" i="1"/>
  <c r="L3631" i="1"/>
  <c r="K3631" i="1"/>
  <c r="J3631" i="1"/>
  <c r="L3630" i="1"/>
  <c r="K3630" i="1"/>
  <c r="J3630" i="1"/>
  <c r="L3629" i="1"/>
  <c r="K3629" i="1"/>
  <c r="J3629" i="1"/>
  <c r="L3628" i="1"/>
  <c r="K3628" i="1"/>
  <c r="J3628" i="1"/>
  <c r="L3627" i="1"/>
  <c r="K3627" i="1"/>
  <c r="J3627" i="1"/>
  <c r="L3626" i="1"/>
  <c r="K3626" i="1"/>
  <c r="J3626" i="1"/>
  <c r="L3625" i="1"/>
  <c r="K3625" i="1"/>
  <c r="J3625" i="1"/>
  <c r="L3624" i="1"/>
  <c r="K3624" i="1"/>
  <c r="J3624" i="1"/>
  <c r="L3623" i="1"/>
  <c r="K3623" i="1"/>
  <c r="J3623" i="1"/>
  <c r="L3622" i="1"/>
  <c r="K3622" i="1"/>
  <c r="J3622" i="1"/>
  <c r="L3621" i="1"/>
  <c r="K3621" i="1"/>
  <c r="J3621" i="1"/>
  <c r="L3620" i="1"/>
  <c r="K3620" i="1"/>
  <c r="J3620" i="1"/>
  <c r="L3619" i="1"/>
  <c r="K3619" i="1"/>
  <c r="J3619" i="1"/>
  <c r="L3618" i="1"/>
  <c r="K3618" i="1"/>
  <c r="J3618" i="1"/>
  <c r="L3617" i="1"/>
  <c r="K3617" i="1"/>
  <c r="J3617" i="1"/>
  <c r="L3616" i="1"/>
  <c r="K3616" i="1"/>
  <c r="J3616" i="1"/>
  <c r="L3615" i="1"/>
  <c r="K3615" i="1"/>
  <c r="J3615" i="1"/>
  <c r="L3614" i="1"/>
  <c r="K3614" i="1"/>
  <c r="J3614" i="1"/>
  <c r="L3613" i="1"/>
  <c r="K3613" i="1"/>
  <c r="J3613" i="1"/>
  <c r="L3612" i="1"/>
  <c r="K3612" i="1"/>
  <c r="J3612" i="1"/>
  <c r="L3611" i="1"/>
  <c r="K3611" i="1"/>
  <c r="J3611" i="1"/>
  <c r="L3610" i="1"/>
  <c r="K3610" i="1"/>
  <c r="J3610" i="1"/>
  <c r="L3609" i="1"/>
  <c r="K3609" i="1"/>
  <c r="J3609" i="1"/>
  <c r="L3608" i="1"/>
  <c r="K3608" i="1"/>
  <c r="J3608" i="1"/>
  <c r="L3607" i="1"/>
  <c r="K3607" i="1"/>
  <c r="J3607" i="1"/>
  <c r="L3606" i="1"/>
  <c r="K3606" i="1"/>
  <c r="J3606" i="1"/>
  <c r="L3605" i="1"/>
  <c r="K3605" i="1"/>
  <c r="J3605" i="1"/>
  <c r="L3604" i="1"/>
  <c r="K3604" i="1"/>
  <c r="J3604" i="1"/>
  <c r="L3603" i="1"/>
  <c r="K3603" i="1"/>
  <c r="J3603" i="1"/>
  <c r="L3602" i="1"/>
  <c r="K3602" i="1"/>
  <c r="J3602" i="1"/>
  <c r="L3601" i="1"/>
  <c r="K3601" i="1"/>
  <c r="J3601" i="1"/>
  <c r="L3600" i="1"/>
  <c r="K3600" i="1"/>
  <c r="J3600" i="1"/>
  <c r="L3599" i="1"/>
  <c r="K3599" i="1"/>
  <c r="J3599" i="1"/>
  <c r="L3598" i="1"/>
  <c r="K3598" i="1"/>
  <c r="J3598" i="1"/>
  <c r="L3597" i="1"/>
  <c r="K3597" i="1"/>
  <c r="J3597" i="1"/>
  <c r="L3596" i="1"/>
  <c r="K3596" i="1"/>
  <c r="J3596" i="1"/>
  <c r="L3595" i="1"/>
  <c r="K3595" i="1"/>
  <c r="J3595" i="1"/>
  <c r="L3594" i="1"/>
  <c r="K3594" i="1"/>
  <c r="J3594" i="1"/>
  <c r="L3593" i="1"/>
  <c r="K3593" i="1"/>
  <c r="J3593" i="1"/>
  <c r="L3592" i="1"/>
  <c r="K3592" i="1"/>
  <c r="J3592" i="1"/>
  <c r="L3591" i="1"/>
  <c r="K3591" i="1"/>
  <c r="J3591" i="1"/>
  <c r="L3590" i="1"/>
  <c r="K3590" i="1"/>
  <c r="J3590" i="1"/>
  <c r="L3589" i="1"/>
  <c r="K3589" i="1"/>
  <c r="J3589" i="1"/>
  <c r="L3588" i="1"/>
  <c r="K3588" i="1"/>
  <c r="J3588" i="1"/>
  <c r="L3587" i="1"/>
  <c r="K3587" i="1"/>
  <c r="J3587" i="1"/>
  <c r="L3586" i="1"/>
  <c r="K3586" i="1"/>
  <c r="J3586" i="1"/>
  <c r="L3585" i="1"/>
  <c r="K3585" i="1"/>
  <c r="J3585" i="1"/>
  <c r="L3584" i="1"/>
  <c r="K3584" i="1"/>
  <c r="J3584" i="1"/>
  <c r="L3583" i="1"/>
  <c r="K3583" i="1"/>
  <c r="J3583" i="1"/>
  <c r="L3582" i="1"/>
  <c r="K3582" i="1"/>
  <c r="J3582" i="1"/>
  <c r="L3581" i="1"/>
  <c r="K3581" i="1"/>
  <c r="J3581" i="1"/>
  <c r="L3580" i="1"/>
  <c r="K3580" i="1"/>
  <c r="J3580" i="1"/>
  <c r="L3579" i="1"/>
  <c r="K3579" i="1"/>
  <c r="J3579" i="1"/>
  <c r="L3578" i="1"/>
  <c r="K3578" i="1"/>
  <c r="J3578" i="1"/>
  <c r="L3577" i="1"/>
  <c r="K3577" i="1"/>
  <c r="J3577" i="1"/>
  <c r="L3576" i="1"/>
  <c r="K3576" i="1"/>
  <c r="J3576" i="1"/>
  <c r="L3575" i="1"/>
  <c r="K3575" i="1"/>
  <c r="J3575" i="1"/>
  <c r="L3574" i="1"/>
  <c r="K3574" i="1"/>
  <c r="J3574" i="1"/>
  <c r="L3573" i="1"/>
  <c r="K3573" i="1"/>
  <c r="J3573" i="1"/>
  <c r="L3572" i="1"/>
  <c r="K3572" i="1"/>
  <c r="J3572" i="1"/>
  <c r="L3571" i="1"/>
  <c r="K3571" i="1"/>
  <c r="J3571" i="1"/>
  <c r="L3570" i="1"/>
  <c r="K3570" i="1"/>
  <c r="J3570" i="1"/>
  <c r="L3569" i="1"/>
  <c r="K3569" i="1"/>
  <c r="J3569" i="1"/>
  <c r="L3568" i="1"/>
  <c r="K3568" i="1"/>
  <c r="J3568" i="1"/>
  <c r="L3567" i="1"/>
  <c r="K3567" i="1"/>
  <c r="J3567" i="1"/>
  <c r="L3566" i="1"/>
  <c r="K3566" i="1"/>
  <c r="J3566" i="1"/>
  <c r="L3565" i="1"/>
  <c r="K3565" i="1"/>
  <c r="J3565" i="1"/>
  <c r="L3564" i="1"/>
  <c r="K3564" i="1"/>
  <c r="J3564" i="1"/>
  <c r="L3563" i="1"/>
  <c r="K3563" i="1"/>
  <c r="J3563" i="1"/>
  <c r="L3562" i="1"/>
  <c r="K3562" i="1"/>
  <c r="J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5" i="1" l="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7" i="1" l="1"/>
  <c r="I1" i="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l="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l="1"/>
  <c r="I3687" i="1" l="1"/>
  <c r="I3688" i="1" l="1"/>
  <c r="I3689" i="1" l="1"/>
  <c r="I3690" i="1" s="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J1" authorId="0" shapeId="0" xr:uid="{00000000-0006-0000-0200-000004000000}">
      <text>
        <r>
          <rPr>
            <b/>
            <sz val="9"/>
            <color indexed="81"/>
            <rFont val="Tahoma"/>
            <family val="2"/>
          </rPr>
          <t>Vance:</t>
        </r>
        <r>
          <rPr>
            <sz val="9"/>
            <color indexed="81"/>
            <rFont val="Tahoma"/>
            <family val="2"/>
          </rPr>
          <t xml:space="preserve">
ETF cost for commisions, spreads</t>
        </r>
      </text>
    </comment>
    <comment ref="J2" authorId="0" shapeId="0" xr:uid="{00000000-0006-0000-0200-000006000000}">
      <text>
        <r>
          <rPr>
            <b/>
            <sz val="9"/>
            <color indexed="81"/>
            <rFont val="Tahoma"/>
            <family val="2"/>
          </rPr>
          <t>Vance:</t>
        </r>
        <r>
          <rPr>
            <sz val="9"/>
            <color indexed="81"/>
            <rFont val="Tahoma"/>
            <family val="2"/>
          </rPr>
          <t xml:space="preserve">
Expense factors shifted significantly around this date</t>
        </r>
      </text>
    </comment>
    <comment ref="J3" authorId="0" shapeId="0" xr:uid="{00000000-0006-0000-0200-000007000000}">
      <text>
        <r>
          <rPr>
            <b/>
            <sz val="9"/>
            <color indexed="81"/>
            <rFont val="Tahoma"/>
            <family val="2"/>
          </rPr>
          <t>Vance:</t>
        </r>
        <r>
          <rPr>
            <sz val="9"/>
            <color indexed="81"/>
            <rFont val="Tahoma"/>
            <family val="2"/>
          </rPr>
          <t xml:space="preserve">
ETF cost for commisions, spreads</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<sst xmlns="http://schemas.openxmlformats.org/spreadsheetml/2006/main" count="4789" uniqueCount="55">
  <si>
    <t>Trade Date</t>
  </si>
  <si>
    <t>VIX</t>
  </si>
  <si>
    <t>M1-M2 ER</t>
  </si>
  <si>
    <t>Med ER</t>
  </si>
  <si>
    <t>Med TR</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</si>
  <si>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</si>
  <si>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</si>
  <si>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</si>
  <si>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</si>
  <si>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</si>
  <si>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</si>
  <si>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</si>
  <si>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</si>
  <si>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</si>
  <si>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</si>
  <si>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VIXY w Fee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</si>
  <si>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</si>
  <si>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</si>
  <si>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</si>
  <si>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</si>
  <si>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</si>
  <si>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</si>
  <si>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</si>
  <si>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</si>
  <si>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</si>
  <si>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</si>
  <si>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</si>
  <si>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</si>
  <si>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</si>
  <si>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</si>
  <si>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</si>
  <si>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</si>
  <si>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</si>
  <si>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</si>
  <si>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</si>
  <si>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</si>
  <si>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</si>
  <si>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</si>
  <si>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</si>
  <si>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VIXY-IV</t>
  </si>
  <si>
    <t>ProShares VIX Short-Term Futures ETF</t>
  </si>
  <si>
    <t>VIXY</t>
  </si>
  <si>
    <t>Auction</t>
  </si>
  <si>
    <t>Discount</t>
  </si>
  <si>
    <t>Price per $100</t>
  </si>
  <si>
    <t>Rate %</t>
  </si>
  <si>
    <t>TBR</t>
  </si>
  <si>
    <t>VIX/VXV</t>
  </si>
  <si>
    <t>VIX3M</t>
  </si>
  <si>
    <t>Sum of VIXY % err</t>
  </si>
  <si>
    <t>(blank)</t>
  </si>
  <si>
    <t>© 2020 VH2 LLC </t>
  </si>
  <si>
    <t>Web data no funnies</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</si>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</sst>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39">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3">
    <xf numFmtId="0" fontId="0" fillId="0" borderId="0" xfId="0"/>
    <xf numFmtId="164"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168" fontId="0" fillId="0" borderId="0" xfId="0" applyNumberFormat="1"/>
    <xf numFmtId="0" fontId="0" fillId="3" borderId="0" xfId="0" applyFill="1"/>
    <xf numFmtId="11" fontId="0" fillId="4" borderId="0" xfId="0" applyNumberFormat="1"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 Product rev-L 31May2020.xlsx]Sheet1!PivotTable1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 Product rev-L 31May2020.xlsx]Sheet1!PivotTable1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M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3" t="s">
        <v>51</v>
      </c>
      <c r="C1" s="4"/>
    </row>
    <row r="2" spans="1:3" ht="14.1" customHeight="1" x14ac:dyDescent="0.25">
      <c r="A2" t="s">
        <v>54</v>
      </c>
      <c r="B2" s="5"/>
      <c r="C2" s="4" t="s">
        <v>9</v>
      </c>
    </row>
    <row r="3" spans="1:3" ht="14.1" customHeight="1" x14ac:dyDescent="0.25">
      <c r="C3" s="4"/>
    </row>
    <row r="4" spans="1:3" ht="14.1" customHeight="1" x14ac:dyDescent="0.25">
      <c r="A4" s="6"/>
      <c r="B4" s="7" t="s">
        <v>10</v>
      </c>
      <c r="C4" s="7"/>
    </row>
    <row r="5" spans="1:3" ht="14.1" customHeight="1" x14ac:dyDescent="0.25">
      <c r="A5" s="6"/>
      <c r="B5" s="7">
        <v>1</v>
      </c>
      <c r="C5" s="7" t="s">
        <v>11</v>
      </c>
    </row>
    <row r="6" spans="1:3" ht="45" x14ac:dyDescent="0.25">
      <c r="A6" s="6"/>
      <c r="B6" s="7">
        <v>2</v>
      </c>
      <c r="C6" s="7" t="s">
        <v>12</v>
      </c>
    </row>
    <row r="7" spans="1:3" ht="120" x14ac:dyDescent="0.25">
      <c r="A7" s="6"/>
      <c r="B7" s="7">
        <v>3</v>
      </c>
      <c r="C7" s="7" t="s">
        <v>20</v>
      </c>
    </row>
    <row r="8" spans="1:3" ht="60" x14ac:dyDescent="0.25">
      <c r="A8" s="6"/>
      <c r="B8" s="7">
        <v>4</v>
      </c>
      <c r="C8" s="7" t="s">
        <v>13</v>
      </c>
    </row>
    <row r="9" spans="1:3" ht="45" x14ac:dyDescent="0.25">
      <c r="A9" s="6"/>
      <c r="B9" s="7">
        <v>5</v>
      </c>
      <c r="C9" s="7" t="s">
        <v>17</v>
      </c>
    </row>
    <row r="10" spans="1:3" ht="75" x14ac:dyDescent="0.25">
      <c r="A10" s="6"/>
      <c r="B10" s="7">
        <v>6</v>
      </c>
      <c r="C10" s="7" t="s">
        <v>18</v>
      </c>
    </row>
    <row r="11" spans="1:3" ht="75" x14ac:dyDescent="0.25">
      <c r="A11" s="6"/>
      <c r="B11" s="7">
        <v>7</v>
      </c>
      <c r="C11" s="7" t="s">
        <v>19</v>
      </c>
    </row>
    <row r="12" spans="1:3" ht="30" x14ac:dyDescent="0.25">
      <c r="A12" s="6"/>
      <c r="B12" s="7">
        <v>8</v>
      </c>
      <c r="C12" s="7" t="s">
        <v>29</v>
      </c>
    </row>
    <row r="13" spans="1:3" ht="255" x14ac:dyDescent="0.25">
      <c r="A13" s="6"/>
      <c r="B13" s="7">
        <v>9</v>
      </c>
      <c r="C13" s="7" t="s">
        <v>53</v>
      </c>
    </row>
    <row r="14" spans="1:3" ht="105" x14ac:dyDescent="0.25">
      <c r="A14" s="6"/>
      <c r="B14" s="7">
        <v>10</v>
      </c>
      <c r="C14" s="7" t="s">
        <v>14</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4994"/>
  <sheetViews>
    <sheetView tabSelected="1" workbookViewId="0">
      <pane xSplit="1" ySplit="6" topLeftCell="H7" activePane="bottomRight" state="frozen"/>
      <selection pane="topRight" activeCell="B1" sqref="B1"/>
      <selection pane="bottomLeft" activeCell="A5" sqref="A5"/>
      <selection pane="bottomRight" activeCell="M1" sqref="M1:T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10" width="12" bestFit="1" customWidth="1"/>
    <col min="11" max="12" width="12" customWidth="1"/>
  </cols>
  <sheetData>
    <row r="1" spans="1:13" x14ac:dyDescent="0.25">
      <c r="A1" s="1" t="str">
        <f>Readme!A1</f>
        <v>© 2020 VH2 LLC </v>
      </c>
      <c r="C1" t="s">
        <v>8</v>
      </c>
      <c r="D1" s="12">
        <v>38072</v>
      </c>
      <c r="I1">
        <f>0.0085/365</f>
        <v>2.3287671232876714E-5</v>
      </c>
      <c r="J1" s="8">
        <v>0</v>
      </c>
    </row>
    <row r="2" spans="1:13" x14ac:dyDescent="0.25">
      <c r="F2">
        <v>39842</v>
      </c>
      <c r="I2">
        <v>19556</v>
      </c>
      <c r="J2" s="5">
        <v>42430</v>
      </c>
    </row>
    <row r="3" spans="1:13" x14ac:dyDescent="0.25">
      <c r="I3" t="s">
        <v>28</v>
      </c>
      <c r="J3" s="16">
        <f>-0.014/365</f>
        <v>-3.8356164383561644E-5</v>
      </c>
    </row>
    <row r="4" spans="1:13" x14ac:dyDescent="0.25">
      <c r="I4" s="8">
        <v>20</v>
      </c>
    </row>
    <row r="5" spans="1:13" x14ac:dyDescent="0.25">
      <c r="I5">
        <f>0.002/365</f>
        <v>5.4794520547945209E-6</v>
      </c>
    </row>
    <row r="6" spans="1:13" x14ac:dyDescent="0.25">
      <c r="A6" s="1" t="s">
        <v>0</v>
      </c>
      <c r="B6" t="s">
        <v>1</v>
      </c>
      <c r="C6" t="s">
        <v>48</v>
      </c>
      <c r="D6" t="s">
        <v>16</v>
      </c>
      <c r="E6" t="s">
        <v>2</v>
      </c>
      <c r="F6" t="s">
        <v>4</v>
      </c>
      <c r="G6" t="s">
        <v>3</v>
      </c>
      <c r="H6" t="s">
        <v>46</v>
      </c>
      <c r="I6" t="s">
        <v>15</v>
      </c>
      <c r="J6" t="s">
        <v>39</v>
      </c>
      <c r="K6" t="s">
        <v>30</v>
      </c>
      <c r="L6" t="s">
        <v>47</v>
      </c>
      <c r="M6" t="s">
        <v>5</v>
      </c>
    </row>
    <row r="7" spans="1:13" x14ac:dyDescent="0.25">
      <c r="A7" s="1">
        <v>38072</v>
      </c>
      <c r="B7" s="9">
        <v>17.329999999999998</v>
      </c>
      <c r="C7" s="9">
        <v>19.11</v>
      </c>
      <c r="D7" s="8">
        <v>590641.48798226926</v>
      </c>
      <c r="E7" s="8">
        <v>616477.08214546472</v>
      </c>
      <c r="F7" s="8">
        <v>179017.30004942772</v>
      </c>
      <c r="G7" s="8">
        <v>186825.78404718498</v>
      </c>
      <c r="H7" s="2">
        <v>7.8847315372110316E-5</v>
      </c>
      <c r="I7" s="2">
        <f>I2*I4</f>
        <v>391120</v>
      </c>
      <c r="K7">
        <f>ROW()</f>
        <v>7</v>
      </c>
      <c r="L7">
        <f>B7/C7</f>
        <v>0.90685504971219255</v>
      </c>
    </row>
    <row r="8" spans="1:13" x14ac:dyDescent="0.25">
      <c r="A8" s="1">
        <v>38075</v>
      </c>
      <c r="B8" s="9">
        <v>16.5</v>
      </c>
      <c r="C8" s="9">
        <v>17.93</v>
      </c>
      <c r="D8">
        <v>572387.96</v>
      </c>
      <c r="E8">
        <v>597377.28000000003</v>
      </c>
      <c r="F8">
        <v>176011.83</v>
      </c>
      <c r="G8">
        <v>183674.72</v>
      </c>
      <c r="H8">
        <f>(1/(1-91/360*VLOOKUP($A8,Tbills!$B$4:$C$974,2,1)/100))^((1)/91)-1</f>
        <v>2.6281747721013105E-5</v>
      </c>
      <c r="I8">
        <f>I7*$E8/$E7*(1-(I$1+I$5+IF(AND(WEEKDAY(A8)&lt;&gt;1,WEEKDAY(A8)&lt;&gt;7),IF(A8&lt;J$2,J$1,J$3),0)))^($A8-$A7)</f>
        <v>378969.54341484024</v>
      </c>
      <c r="K8">
        <f>ROW()</f>
        <v>8</v>
      </c>
      <c r="L8">
        <f>B8/C8</f>
        <v>0.92024539877300615</v>
      </c>
    </row>
    <row r="9" spans="1:13" x14ac:dyDescent="0.25">
      <c r="A9" s="1">
        <v>38076</v>
      </c>
      <c r="B9" s="9">
        <v>16.28</v>
      </c>
      <c r="C9" s="9">
        <v>17.989999999999998</v>
      </c>
      <c r="D9">
        <v>562338.31999999995</v>
      </c>
      <c r="E9">
        <v>586873.18999999994</v>
      </c>
      <c r="F9">
        <v>177524.97</v>
      </c>
      <c r="G9">
        <v>185248.91</v>
      </c>
      <c r="H9">
        <f>(1/(1-91/360*VLOOKUP($A9,Tbills!$B$4:$C$974,2,1)/100))^((1)/91)-1</f>
        <v>2.6281747721013105E-5</v>
      </c>
      <c r="I9">
        <f>I8*$E9/$E8*(1-(I$1+I$5+IF(AND(WEEKDAY(A9)&lt;&gt;1,WEEKDAY(A9)&lt;&gt;7),IF(A9&lt;J$2,J$1,J$3),0)))^($A9-$A8)</f>
        <v>372295.15465545654</v>
      </c>
      <c r="K9">
        <f>ROW()</f>
        <v>9</v>
      </c>
      <c r="L9">
        <f>B9/C9</f>
        <v>0.90494719288493619</v>
      </c>
    </row>
    <row r="10" spans="1:13" x14ac:dyDescent="0.25">
      <c r="A10" s="1">
        <v>38077</v>
      </c>
      <c r="B10" s="9">
        <v>16.739999999999998</v>
      </c>
      <c r="C10" s="9">
        <v>17.98</v>
      </c>
      <c r="D10">
        <v>567704.59</v>
      </c>
      <c r="E10">
        <v>592458.17000000004</v>
      </c>
      <c r="F10">
        <v>179173.38</v>
      </c>
      <c r="G10">
        <v>186964.18</v>
      </c>
      <c r="H10">
        <f>(1/(1-91/360*VLOOKUP($A10,Tbills!$B$4:$C$974,2,1)/100))^((1)/91)-1</f>
        <v>2.6281747721013105E-5</v>
      </c>
      <c r="I10">
        <f>I9*$E10/$E9*(1-(I$1+I$5+IF(AND(WEEKDAY(A10)&lt;&gt;1,WEEKDAY(A10)&lt;&gt;7),IF(A10&lt;J$2,J$1,J$3),0)))^($A10-$A9)</f>
        <v>375827.29053037649</v>
      </c>
      <c r="K10">
        <f>ROW()</f>
        <v>10</v>
      </c>
      <c r="L10">
        <f>B10/C10</f>
        <v>0.93103448275862055</v>
      </c>
    </row>
    <row r="11" spans="1:13" x14ac:dyDescent="0.25">
      <c r="A11" s="1">
        <v>38078</v>
      </c>
      <c r="B11" s="9">
        <v>16.649999999999999</v>
      </c>
      <c r="C11" s="9">
        <v>18.02</v>
      </c>
      <c r="D11">
        <v>566279.27</v>
      </c>
      <c r="E11">
        <v>590955.14</v>
      </c>
      <c r="F11">
        <v>179439.16</v>
      </c>
      <c r="G11">
        <v>187236.6</v>
      </c>
      <c r="H11">
        <f>(1/(1-91/360*VLOOKUP($A11,Tbills!$B$4:$C$974,2,1)/100))^((1)/91)-1</f>
        <v>2.6281747721013105E-5</v>
      </c>
      <c r="I11">
        <f>I10*$E11/$E10*(1-(I$1+I$5+IF(AND(WEEKDAY(A11)&lt;&gt;1,WEEKDAY(A11)&lt;&gt;7),IF(A11&lt;J$2,J$1,J$3),0)))^($A11-$A10)</f>
        <v>374863.05572835787</v>
      </c>
      <c r="K11">
        <f>ROW()</f>
        <v>11</v>
      </c>
      <c r="L11">
        <f>B11/C11</f>
        <v>0.92397336293007759</v>
      </c>
    </row>
    <row r="12" spans="1:13" x14ac:dyDescent="0.25">
      <c r="A12" s="1">
        <v>38079</v>
      </c>
      <c r="B12" s="9">
        <v>15.64</v>
      </c>
      <c r="C12" s="9">
        <v>17.23</v>
      </c>
      <c r="D12">
        <v>539747.57999999996</v>
      </c>
      <c r="E12">
        <v>563251.78</v>
      </c>
      <c r="F12">
        <v>177848.05</v>
      </c>
      <c r="G12">
        <v>185571.43</v>
      </c>
      <c r="H12">
        <f>(1/(1-91/360*VLOOKUP($A12,Tbills!$B$4:$C$974,2,1)/100))^((1)/91)-1</f>
        <v>2.6281747721013105E-5</v>
      </c>
      <c r="I12">
        <f>I11*$E12/$E11*(1-(I$1+I$5+IF(AND(WEEKDAY(A12)&lt;&gt;1,WEEKDAY(A12)&lt;&gt;7),IF(A12&lt;J$2,J$1,J$3),0)))^($A12-$A11)</f>
        <v>357279.58883501566</v>
      </c>
      <c r="K12">
        <f>ROW()</f>
        <v>12</v>
      </c>
      <c r="L12">
        <f>B12/C12</f>
        <v>0.9077190946024376</v>
      </c>
    </row>
    <row r="13" spans="1:13" x14ac:dyDescent="0.25">
      <c r="A13" s="1">
        <v>38082</v>
      </c>
      <c r="B13" s="9">
        <v>14.97</v>
      </c>
      <c r="C13" s="9">
        <v>16.79</v>
      </c>
      <c r="D13">
        <v>532658.81999999995</v>
      </c>
      <c r="E13">
        <v>555809.92000000004</v>
      </c>
      <c r="F13">
        <v>177060.83</v>
      </c>
      <c r="G13">
        <v>184735.4</v>
      </c>
      <c r="H13">
        <f>(1/(1-91/360*VLOOKUP($A13,Tbills!$B$4:$C$974,2,1)/100))^((1)/91)-1</f>
        <v>2.5864080406057255E-5</v>
      </c>
      <c r="I13">
        <f>I12*$E13/$E12*(1-(I$1+I$5+IF(AND(WEEKDAY(A13)&lt;&gt;1,WEEKDAY(A13)&lt;&gt;7),IF(A13&lt;J$2,J$1,J$3),0)))^($A13-$A12)</f>
        <v>352528.67286938406</v>
      </c>
      <c r="K13">
        <f>ROW()</f>
        <v>13</v>
      </c>
      <c r="L13">
        <f>B13/C13</f>
        <v>0.89160214413341288</v>
      </c>
    </row>
    <row r="14" spans="1:13" x14ac:dyDescent="0.25">
      <c r="A14" s="1">
        <v>38083</v>
      </c>
      <c r="B14" s="9">
        <v>15.32</v>
      </c>
      <c r="C14" s="9">
        <v>17.16</v>
      </c>
      <c r="D14">
        <v>541619.61</v>
      </c>
      <c r="E14">
        <v>565145.80000000005</v>
      </c>
      <c r="F14">
        <v>179322.42</v>
      </c>
      <c r="G14">
        <v>187090.24</v>
      </c>
      <c r="H14">
        <f>(1/(1-91/360*VLOOKUP($A14,Tbills!$B$4:$C$974,2,1)/100))^((1)/91)-1</f>
        <v>2.5864080406057255E-5</v>
      </c>
      <c r="I14">
        <f>I13*$E14/$E13*(1-(I$1+I$5+IF(AND(WEEKDAY(A14)&lt;&gt;1,WEEKDAY(A14)&lt;&gt;7),IF(A14&lt;J$2,J$1,J$3),0)))^($A14-$A13)</f>
        <v>358439.74784561252</v>
      </c>
      <c r="K14">
        <f>ROW()</f>
        <v>14</v>
      </c>
      <c r="L14">
        <f>B14/C14</f>
        <v>0.89277389277389274</v>
      </c>
    </row>
    <row r="15" spans="1:13" x14ac:dyDescent="0.25">
      <c r="A15" s="1">
        <v>38084</v>
      </c>
      <c r="B15" s="9">
        <v>15.76</v>
      </c>
      <c r="C15" s="9">
        <v>17.559999999999999</v>
      </c>
      <c r="D15">
        <v>549845.25</v>
      </c>
      <c r="E15">
        <v>573714.12</v>
      </c>
      <c r="F15">
        <v>181964.96</v>
      </c>
      <c r="G15">
        <v>189842.41</v>
      </c>
      <c r="H15">
        <f>(1/(1-91/360*VLOOKUP($A15,Tbills!$B$4:$C$974,2,1)/100))^((1)/91)-1</f>
        <v>2.5864080406057255E-5</v>
      </c>
      <c r="I15">
        <f>I14*$E15/$E14*(1-(I$1+I$5+IF(AND(WEEKDAY(A15)&lt;&gt;1,WEEKDAY(A15)&lt;&gt;7),IF(A15&lt;J$2,J$1,J$3),0)))^($A15-$A14)</f>
        <v>363863.67691504856</v>
      </c>
      <c r="K15">
        <f>ROW()</f>
        <v>15</v>
      </c>
      <c r="L15">
        <f>B15/C15</f>
        <v>0.89749430523918006</v>
      </c>
    </row>
    <row r="16" spans="1:13" x14ac:dyDescent="0.25">
      <c r="A16" s="1">
        <v>38085</v>
      </c>
      <c r="B16" s="9">
        <v>16.260000000000002</v>
      </c>
      <c r="C16" s="9">
        <v>17.829999999999998</v>
      </c>
      <c r="D16">
        <v>549730.34</v>
      </c>
      <c r="E16">
        <v>573579.39</v>
      </c>
      <c r="F16">
        <v>181422.03</v>
      </c>
      <c r="G16">
        <v>189271.06</v>
      </c>
      <c r="H16">
        <f>(1/(1-91/360*VLOOKUP($A16,Tbills!$B$4:$C$974,2,1)/100))^((1)/91)-1</f>
        <v>2.5864080406057255E-5</v>
      </c>
      <c r="I16">
        <f>I15*$E16/$E15*(1-(I$1+I$5+IF(AND(WEEKDAY(A16)&lt;&gt;1,WEEKDAY(A16)&lt;&gt;7),IF(A16&lt;J$2,J$1,J$3),0)))^($A16-$A15)</f>
        <v>363767.76296544133</v>
      </c>
      <c r="K16">
        <f>ROW()</f>
        <v>16</v>
      </c>
      <c r="L16">
        <f>B16/C16</f>
        <v>0.91194615816040403</v>
      </c>
    </row>
    <row r="17" spans="1:12" x14ac:dyDescent="0.25">
      <c r="A17" s="1">
        <v>38089</v>
      </c>
      <c r="B17" s="9">
        <v>15.28</v>
      </c>
      <c r="C17" s="9">
        <v>17.73</v>
      </c>
      <c r="D17">
        <v>535660.34</v>
      </c>
      <c r="E17">
        <v>558839.65</v>
      </c>
      <c r="F17">
        <v>180115.59</v>
      </c>
      <c r="G17">
        <v>187888.51</v>
      </c>
      <c r="H17">
        <f>(1/(1-91/360*VLOOKUP($A17,Tbills!$B$4:$C$974,2,1)/100))^((1)/91)-1</f>
        <v>2.5446429139153182E-5</v>
      </c>
      <c r="I17">
        <f>I16*$E17/$E16*(1-(I$1+I$5+IF(AND(WEEKDAY(A17)&lt;&gt;1,WEEKDAY(A17)&lt;&gt;7),IF(A17&lt;J$2,J$1,J$3),0)))^($A17-$A16)</f>
        <v>354378.94363630068</v>
      </c>
      <c r="K17">
        <f>ROW()</f>
        <v>17</v>
      </c>
      <c r="L17">
        <f>B17/C17</f>
        <v>0.86181613085166375</v>
      </c>
    </row>
    <row r="18" spans="1:12" x14ac:dyDescent="0.25">
      <c r="A18" s="1">
        <v>38090</v>
      </c>
      <c r="B18" s="9">
        <v>17.260000000000002</v>
      </c>
      <c r="C18" s="9">
        <v>18.920000000000002</v>
      </c>
      <c r="D18">
        <v>556162.02</v>
      </c>
      <c r="E18">
        <v>580214.27</v>
      </c>
      <c r="F18">
        <v>183532.19</v>
      </c>
      <c r="G18">
        <v>191447.77</v>
      </c>
      <c r="H18">
        <f>(1/(1-91/360*VLOOKUP($A18,Tbills!$B$4:$C$974,2,1)/100))^((1)/91)-1</f>
        <v>2.5446429139153182E-5</v>
      </c>
      <c r="I18">
        <f>I17*$E18/$E17*(1-(I$1+I$5+IF(AND(WEEKDAY(A18)&lt;&gt;1,WEEKDAY(A18)&lt;&gt;7),IF(A18&lt;J$2,J$1,J$3),0)))^($A18-$A17)</f>
        <v>367922.72186223319</v>
      </c>
      <c r="K18">
        <f>ROW()</f>
        <v>18</v>
      </c>
      <c r="L18">
        <f>B18/C18</f>
        <v>0.91226215644820297</v>
      </c>
    </row>
    <row r="19" spans="1:12" x14ac:dyDescent="0.25">
      <c r="A19" s="1">
        <v>38091</v>
      </c>
      <c r="B19" s="9">
        <v>15.62</v>
      </c>
      <c r="C19" s="9">
        <v>18.170000000000002</v>
      </c>
      <c r="D19">
        <v>560624.81999999995</v>
      </c>
      <c r="E19">
        <v>584855.31000000006</v>
      </c>
      <c r="F19">
        <v>180523.35</v>
      </c>
      <c r="G19">
        <v>188304.28</v>
      </c>
      <c r="H19">
        <f>(1/(1-91/360*VLOOKUP($A19,Tbills!$B$4:$C$974,2,1)/100))^((1)/91)-1</f>
        <v>2.5446429139153182E-5</v>
      </c>
      <c r="I19">
        <f>I18*$E19/$E18*(1-(I$1+I$5+IF(AND(WEEKDAY(A19)&lt;&gt;1,WEEKDAY(A19)&lt;&gt;7),IF(A19&lt;J$2,J$1,J$3),0)))^($A19-$A18)</f>
        <v>370855.00740335957</v>
      </c>
      <c r="K19">
        <f>ROW()</f>
        <v>19</v>
      </c>
      <c r="L19">
        <f>B19/C19</f>
        <v>0.8596587782058337</v>
      </c>
    </row>
    <row r="20" spans="1:12" x14ac:dyDescent="0.25">
      <c r="A20" s="1">
        <v>38092</v>
      </c>
      <c r="B20" s="9">
        <v>15.74</v>
      </c>
      <c r="C20" s="9">
        <v>17.989999999999998</v>
      </c>
      <c r="D20">
        <v>556759.78</v>
      </c>
      <c r="E20">
        <v>580808.34</v>
      </c>
      <c r="F20">
        <v>181692.33</v>
      </c>
      <c r="G20">
        <v>189518.86</v>
      </c>
      <c r="H20">
        <f>(1/(1-91/360*VLOOKUP($A20,Tbills!$B$4:$C$974,2,1)/100))^((1)/91)-1</f>
        <v>2.5446429139153182E-5</v>
      </c>
      <c r="I20">
        <f>I19*$E20/$E19*(1-(I$1+I$5+IF(AND(WEEKDAY(A20)&lt;&gt;1,WEEKDAY(A20)&lt;&gt;7),IF(A20&lt;J$2,J$1,J$3),0)))^($A20-$A19)</f>
        <v>368278.24118843232</v>
      </c>
      <c r="K20">
        <f>ROW()</f>
        <v>20</v>
      </c>
      <c r="L20">
        <f>B20/C20</f>
        <v>0.87493051695386337</v>
      </c>
    </row>
    <row r="21" spans="1:12" x14ac:dyDescent="0.25">
      <c r="A21" s="1">
        <v>38093</v>
      </c>
      <c r="B21" s="9">
        <v>14.94</v>
      </c>
      <c r="C21" s="9">
        <v>17.53</v>
      </c>
      <c r="D21">
        <v>545151.31000000006</v>
      </c>
      <c r="E21">
        <v>568683.68000000005</v>
      </c>
      <c r="F21">
        <v>180535.03</v>
      </c>
      <c r="G21">
        <v>188306.88</v>
      </c>
      <c r="H21">
        <f>(1/(1-91/360*VLOOKUP($A21,Tbills!$B$4:$C$974,2,1)/100))^((1)/91)-1</f>
        <v>2.5446429139153182E-5</v>
      </c>
      <c r="I21">
        <f>I20*$E21/$E20*(1-(I$1+I$5+IF(AND(WEEKDAY(A21)&lt;&gt;1,WEEKDAY(A21)&lt;&gt;7),IF(A21&lt;J$2,J$1,J$3),0)))^($A21-$A20)</f>
        <v>360579.878474692</v>
      </c>
      <c r="K21">
        <f>ROW()</f>
        <v>21</v>
      </c>
      <c r="L21">
        <f>B21/C21</f>
        <v>0.85225328009127199</v>
      </c>
    </row>
    <row r="22" spans="1:12" x14ac:dyDescent="0.25">
      <c r="A22" s="1">
        <v>38096</v>
      </c>
      <c r="B22" s="9">
        <v>15.42</v>
      </c>
      <c r="C22" s="9">
        <v>17.68</v>
      </c>
      <c r="D22">
        <v>540136.92000000004</v>
      </c>
      <c r="E22">
        <v>563409.42000000004</v>
      </c>
      <c r="F22">
        <v>181346.89</v>
      </c>
      <c r="G22">
        <v>189139.32</v>
      </c>
      <c r="H22">
        <f>(1/(1-91/360*VLOOKUP($A22,Tbills!$B$4:$C$974,2,1)/100))^((1)/91)-1</f>
        <v>2.6003301061283679E-5</v>
      </c>
      <c r="I22">
        <f>I21*$E22/$E21*(1-(I$1+I$5+IF(AND(WEEKDAY(A22)&lt;&gt;1,WEEKDAY(A22)&lt;&gt;7),IF(A22&lt;J$2,J$1,J$3),0)))^($A22-$A21)</f>
        <v>357204.84931501927</v>
      </c>
      <c r="K22">
        <f>ROW()</f>
        <v>22</v>
      </c>
      <c r="L22">
        <f>B22/C22</f>
        <v>0.87217194570135748</v>
      </c>
    </row>
    <row r="23" spans="1:12" x14ac:dyDescent="0.25">
      <c r="A23" s="1">
        <v>38097</v>
      </c>
      <c r="B23" s="9">
        <v>16.670000000000002</v>
      </c>
      <c r="C23" s="9">
        <v>18.73</v>
      </c>
      <c r="D23">
        <v>548187.06000000006</v>
      </c>
      <c r="E23">
        <v>571791.76</v>
      </c>
      <c r="F23">
        <v>182858.23</v>
      </c>
      <c r="G23">
        <v>190710.68</v>
      </c>
      <c r="H23">
        <f>(1/(1-91/360*VLOOKUP($A23,Tbills!$B$4:$C$974,2,1)/100))^((1)/91)-1</f>
        <v>2.6003301061283679E-5</v>
      </c>
      <c r="I23">
        <f>I22*$E23/$E22*(1-(I$1+I$5+IF(AND(WEEKDAY(A23)&lt;&gt;1,WEEKDAY(A23)&lt;&gt;7),IF(A23&lt;J$2,J$1,J$3),0)))^($A23-$A22)</f>
        <v>362508.87299292197</v>
      </c>
      <c r="K23">
        <f>ROW()</f>
        <v>23</v>
      </c>
      <c r="L23">
        <f>B23/C23</f>
        <v>0.89001601708489064</v>
      </c>
    </row>
    <row r="24" spans="1:12" x14ac:dyDescent="0.25">
      <c r="A24" s="1">
        <v>38098</v>
      </c>
      <c r="B24" s="9">
        <v>15.6</v>
      </c>
      <c r="C24" s="9">
        <v>17.920000000000002</v>
      </c>
      <c r="D24">
        <v>534747.12</v>
      </c>
      <c r="E24">
        <v>557758.23</v>
      </c>
      <c r="F24">
        <v>180242.91</v>
      </c>
      <c r="G24">
        <v>187978.09</v>
      </c>
      <c r="H24">
        <f>(1/(1-91/360*VLOOKUP($A24,Tbills!$B$4:$C$974,2,1)/100))^((1)/91)-1</f>
        <v>2.6003301061283679E-5</v>
      </c>
      <c r="I24">
        <f>I23*$E24/$E23*(1-(I$1+I$5+IF(AND(WEEKDAY(A24)&lt;&gt;1,WEEKDAY(A24)&lt;&gt;7),IF(A24&lt;J$2,J$1,J$3),0)))^($A24-$A23)</f>
        <v>353601.61690471601</v>
      </c>
      <c r="K24">
        <f>ROW()</f>
        <v>24</v>
      </c>
      <c r="L24">
        <f>B24/C24</f>
        <v>0.87053571428571419</v>
      </c>
    </row>
    <row r="25" spans="1:12" x14ac:dyDescent="0.25">
      <c r="A25" s="1">
        <v>38099</v>
      </c>
      <c r="B25" s="9">
        <v>14.61</v>
      </c>
      <c r="C25" s="9">
        <v>17.11</v>
      </c>
      <c r="D25">
        <v>497362.13</v>
      </c>
      <c r="E25">
        <v>518749.99</v>
      </c>
      <c r="F25">
        <v>175651.37</v>
      </c>
      <c r="G25">
        <v>183184.62</v>
      </c>
      <c r="H25">
        <f>(1/(1-91/360*VLOOKUP($A25,Tbills!$B$4:$C$974,2,1)/100))^((1)/91)-1</f>
        <v>2.6003301061283679E-5</v>
      </c>
      <c r="I25">
        <f>I24*$E25/$E24*(1-(I$1+I$5+IF(AND(WEEKDAY(A25)&lt;&gt;1,WEEKDAY(A25)&lt;&gt;7),IF(A25&lt;J$2,J$1,J$3),0)))^($A25-$A24)</f>
        <v>328862.12805116893</v>
      </c>
      <c r="K25">
        <f>ROW()</f>
        <v>25</v>
      </c>
      <c r="L25">
        <f>B25/C25</f>
        <v>0.85388661601402693</v>
      </c>
    </row>
    <row r="26" spans="1:12" x14ac:dyDescent="0.25">
      <c r="A26" s="1">
        <v>38100</v>
      </c>
      <c r="B26" s="9">
        <v>14.01</v>
      </c>
      <c r="C26" s="9">
        <v>16.62</v>
      </c>
      <c r="D26">
        <v>498029.04</v>
      </c>
      <c r="E26">
        <v>519432.09</v>
      </c>
      <c r="F26">
        <v>176817.83</v>
      </c>
      <c r="G26">
        <v>184396.34</v>
      </c>
      <c r="H26">
        <f>(1/(1-91/360*VLOOKUP($A26,Tbills!$B$4:$C$974,2,1)/100))^((1)/91)-1</f>
        <v>2.6003301061283679E-5</v>
      </c>
      <c r="I26">
        <f>I25*$E26/$E25*(1-(I$1+I$5+IF(AND(WEEKDAY(A26)&lt;&gt;1,WEEKDAY(A26)&lt;&gt;7),IF(A26&lt;J$2,J$1,J$3),0)))^($A26-$A25)</f>
        <v>329285.07324133761</v>
      </c>
      <c r="K26">
        <f>ROW()</f>
        <v>26</v>
      </c>
      <c r="L26">
        <f>B26/C26</f>
        <v>0.84296028880866425</v>
      </c>
    </row>
    <row r="27" spans="1:12" x14ac:dyDescent="0.25">
      <c r="A27" s="1">
        <v>38103</v>
      </c>
      <c r="B27" s="9">
        <v>14.77</v>
      </c>
      <c r="C27" s="9">
        <v>17.059999999999999</v>
      </c>
      <c r="D27">
        <v>492465.86</v>
      </c>
      <c r="E27">
        <v>513589.31</v>
      </c>
      <c r="F27">
        <v>176767.79</v>
      </c>
      <c r="G27">
        <v>184329.77</v>
      </c>
      <c r="H27">
        <f>(1/(1-91/360*VLOOKUP($A27,Tbills!$B$4:$C$974,2,1)/100))^((1)/91)-1</f>
        <v>2.6977895578150779E-5</v>
      </c>
      <c r="I27">
        <f>I26*$E27/$E26*(1-(I$1+I$5+IF(AND(WEEKDAY(A27)&lt;&gt;1,WEEKDAY(A27)&lt;&gt;7),IF(A27&lt;J$2,J$1,J$3),0)))^($A27-$A26)</f>
        <v>325553.04568316141</v>
      </c>
      <c r="K27">
        <f>ROW()</f>
        <v>27</v>
      </c>
      <c r="L27">
        <f>B27/C27</f>
        <v>0.86576787807737399</v>
      </c>
    </row>
    <row r="28" spans="1:12" x14ac:dyDescent="0.25">
      <c r="A28" s="1">
        <v>38104</v>
      </c>
      <c r="B28" s="9">
        <v>15.07</v>
      </c>
      <c r="C28" s="9">
        <v>17.149999999999999</v>
      </c>
      <c r="D28">
        <v>483978.65</v>
      </c>
      <c r="E28">
        <v>504724.2</v>
      </c>
      <c r="F28">
        <v>176717.49</v>
      </c>
      <c r="G28">
        <v>184272.35</v>
      </c>
      <c r="H28">
        <f>(1/(1-91/360*VLOOKUP($A28,Tbills!$B$4:$C$974,2,1)/100))^((1)/91)-1</f>
        <v>2.6977895578150779E-5</v>
      </c>
      <c r="I28">
        <f>I27*$E28/$E27*(1-(I$1+I$5+IF(AND(WEEKDAY(A28)&lt;&gt;1,WEEKDAY(A28)&lt;&gt;7),IF(A28&lt;J$2,J$1,J$3),0)))^($A28-$A27)</f>
        <v>319924.44251711958</v>
      </c>
      <c r="K28">
        <f>ROW()</f>
        <v>28</v>
      </c>
      <c r="L28">
        <f>B28/C28</f>
        <v>0.87871720116618079</v>
      </c>
    </row>
    <row r="29" spans="1:12" x14ac:dyDescent="0.25">
      <c r="A29" s="1">
        <v>38105</v>
      </c>
      <c r="B29" s="9">
        <v>16.29</v>
      </c>
      <c r="C29" s="9">
        <v>18.07</v>
      </c>
      <c r="D29">
        <v>499454.95</v>
      </c>
      <c r="E29">
        <v>520850.27</v>
      </c>
      <c r="F29">
        <v>179348.12</v>
      </c>
      <c r="G29">
        <v>187010.47</v>
      </c>
      <c r="H29">
        <f>(1/(1-91/360*VLOOKUP($A29,Tbills!$B$4:$C$974,2,1)/100))^((1)/91)-1</f>
        <v>2.6977895578150779E-5</v>
      </c>
      <c r="I29">
        <f>I28*$E29/$E28*(1-(I$1+I$5+IF(AND(WEEKDAY(A29)&lt;&gt;1,WEEKDAY(A29)&lt;&gt;7),IF(A29&lt;J$2,J$1,J$3),0)))^($A29-$A28)</f>
        <v>330136.61465071101</v>
      </c>
      <c r="K29">
        <f>ROW()</f>
        <v>29</v>
      </c>
      <c r="L29">
        <f>B29/C29</f>
        <v>0.9014941892639734</v>
      </c>
    </row>
    <row r="30" spans="1:12" x14ac:dyDescent="0.25">
      <c r="A30" s="1">
        <v>38106</v>
      </c>
      <c r="B30" s="9">
        <v>16.600000000000001</v>
      </c>
      <c r="C30" s="9">
        <v>18.510000000000002</v>
      </c>
      <c r="D30">
        <v>510353.98</v>
      </c>
      <c r="E30">
        <v>532202.13</v>
      </c>
      <c r="F30">
        <v>181933.38</v>
      </c>
      <c r="G30">
        <v>189701.14</v>
      </c>
      <c r="H30">
        <f>(1/(1-91/360*VLOOKUP($A30,Tbills!$B$4:$C$974,2,1)/100))^((1)/91)-1</f>
        <v>2.6977895578150779E-5</v>
      </c>
      <c r="I30">
        <f>I29*$E30/$E29*(1-(I$1+I$5+IF(AND(WEEKDAY(A30)&lt;&gt;1,WEEKDAY(A30)&lt;&gt;7),IF(A30&lt;J$2,J$1,J$3),0)))^($A30-$A29)</f>
        <v>337322.19269373268</v>
      </c>
      <c r="K30">
        <f>ROW()</f>
        <v>30</v>
      </c>
      <c r="L30">
        <f>B30/C30</f>
        <v>0.89681253376553216</v>
      </c>
    </row>
    <row r="31" spans="1:12" x14ac:dyDescent="0.25">
      <c r="A31" s="1">
        <v>38107</v>
      </c>
      <c r="B31" s="9">
        <v>17.190000000000001</v>
      </c>
      <c r="C31" s="9">
        <v>18.71</v>
      </c>
      <c r="D31">
        <v>520505.86</v>
      </c>
      <c r="E31">
        <v>542774.25</v>
      </c>
      <c r="F31">
        <v>183339.13</v>
      </c>
      <c r="G31">
        <v>191161.79</v>
      </c>
      <c r="H31">
        <f>(1/(1-91/360*VLOOKUP($A31,Tbills!$B$4:$C$974,2,1)/100))^((1)/91)-1</f>
        <v>2.6977895578150779E-5</v>
      </c>
      <c r="I31">
        <f>I30*$E31/$E30*(1-(I$1+I$5+IF(AND(WEEKDAY(A31)&lt;&gt;1,WEEKDAY(A31)&lt;&gt;7),IF(A31&lt;J$2,J$1,J$3),0)))^($A31-$A30)</f>
        <v>344013.1537632941</v>
      </c>
      <c r="K31">
        <f>ROW()</f>
        <v>31</v>
      </c>
      <c r="L31">
        <f>B31/C31</f>
        <v>0.91876002137894175</v>
      </c>
    </row>
    <row r="32" spans="1:12" x14ac:dyDescent="0.25">
      <c r="A32" s="1">
        <v>38110</v>
      </c>
      <c r="B32" s="9">
        <v>16.62</v>
      </c>
      <c r="C32" s="9">
        <v>18.13</v>
      </c>
      <c r="D32">
        <v>505378.52</v>
      </c>
      <c r="E32">
        <v>526955.80000000005</v>
      </c>
      <c r="F32">
        <v>180692.02</v>
      </c>
      <c r="G32">
        <v>188386.26</v>
      </c>
      <c r="H32">
        <f>(1/(1-91/360*VLOOKUP($A32,Tbills!$B$4:$C$974,2,1)/100))^((1)/91)-1</f>
        <v>2.739560569375854E-5</v>
      </c>
      <c r="I32">
        <f>I31*$E32/$E31*(1-(I$1+I$5+IF(AND(WEEKDAY(A32)&lt;&gt;1,WEEKDAY(A32)&lt;&gt;7),IF(A32&lt;J$2,J$1,J$3),0)))^($A32-$A31)</f>
        <v>333958.51482116111</v>
      </c>
      <c r="K32">
        <f>ROW()</f>
        <v>32</v>
      </c>
      <c r="L32">
        <f>B32/C32</f>
        <v>0.91671263099834543</v>
      </c>
    </row>
    <row r="33" spans="1:12" x14ac:dyDescent="0.25">
      <c r="A33" s="1">
        <v>38111</v>
      </c>
      <c r="B33" s="9">
        <v>16.55</v>
      </c>
      <c r="C33" s="9">
        <v>18.190000000000001</v>
      </c>
      <c r="D33">
        <v>498787.1</v>
      </c>
      <c r="E33">
        <v>520068.52</v>
      </c>
      <c r="F33">
        <v>179942.86</v>
      </c>
      <c r="G33">
        <v>187600.04</v>
      </c>
      <c r="H33">
        <f>(1/(1-91/360*VLOOKUP($A33,Tbills!$B$4:$C$974,2,1)/100))^((1)/91)-1</f>
        <v>2.739560569375854E-5</v>
      </c>
      <c r="I33">
        <f>I32*$E33/$E32*(1-(I$1+I$5+IF(AND(WEEKDAY(A33)&lt;&gt;1,WEEKDAY(A33)&lt;&gt;7),IF(A33&lt;J$2,J$1,J$3),0)))^($A33-$A32)</f>
        <v>329584.21604386193</v>
      </c>
      <c r="K33">
        <f>ROW()</f>
        <v>33</v>
      </c>
      <c r="L33">
        <f>B33/C33</f>
        <v>0.90984057174271571</v>
      </c>
    </row>
    <row r="34" spans="1:12" x14ac:dyDescent="0.25">
      <c r="A34" s="1">
        <v>38112</v>
      </c>
      <c r="B34" s="9">
        <v>15.77</v>
      </c>
      <c r="C34" s="9">
        <v>17.45</v>
      </c>
      <c r="D34">
        <v>483772.94</v>
      </c>
      <c r="E34">
        <v>504399.52</v>
      </c>
      <c r="F34">
        <v>178342.16</v>
      </c>
      <c r="G34">
        <v>185926.09</v>
      </c>
      <c r="H34">
        <f>(1/(1-91/360*VLOOKUP($A34,Tbills!$B$4:$C$974,2,1)/100))^((1)/91)-1</f>
        <v>2.739560569375854E-5</v>
      </c>
      <c r="I34">
        <f>I33*$E34/$E33*(1-(I$1+I$5+IF(AND(WEEKDAY(A34)&lt;&gt;1,WEEKDAY(A34)&lt;&gt;7),IF(A34&lt;J$2,J$1,J$3),0)))^($A34-$A33)</f>
        <v>319645.06920074276</v>
      </c>
      <c r="K34">
        <f>ROW()</f>
        <v>34</v>
      </c>
      <c r="L34">
        <f>B34/C34</f>
        <v>0.90372492836676221</v>
      </c>
    </row>
    <row r="35" spans="1:12" x14ac:dyDescent="0.25">
      <c r="A35" s="1">
        <v>38113</v>
      </c>
      <c r="B35" s="9">
        <v>17.05</v>
      </c>
      <c r="C35" s="9">
        <v>18.34</v>
      </c>
      <c r="D35">
        <v>503556.97</v>
      </c>
      <c r="E35">
        <v>525013.26</v>
      </c>
      <c r="F35">
        <v>181392.08</v>
      </c>
      <c r="G35">
        <v>189100.61</v>
      </c>
      <c r="H35">
        <f>(1/(1-91/360*VLOOKUP($A35,Tbills!$B$4:$C$974,2,1)/100))^((1)/91)-1</f>
        <v>2.739560569375854E-5</v>
      </c>
      <c r="I35">
        <f>I34*$E35/$E34*(1-(I$1+I$5+IF(AND(WEEKDAY(A35)&lt;&gt;1,WEEKDAY(A35)&lt;&gt;7),IF(A35&lt;J$2,J$1,J$3),0)))^($A35-$A34)</f>
        <v>332698.71506973956</v>
      </c>
      <c r="K35">
        <f>ROW()</f>
        <v>35</v>
      </c>
      <c r="L35">
        <f>B35/C35</f>
        <v>0.92966194111232281</v>
      </c>
    </row>
    <row r="36" spans="1:12" x14ac:dyDescent="0.25">
      <c r="A36" s="1">
        <v>38114</v>
      </c>
      <c r="B36" s="9">
        <v>18.13</v>
      </c>
      <c r="C36" s="9">
        <v>19.32</v>
      </c>
      <c r="D36">
        <v>519997.56</v>
      </c>
      <c r="E36">
        <v>542139.99</v>
      </c>
      <c r="F36">
        <v>184282.15</v>
      </c>
      <c r="G36">
        <v>192108.32</v>
      </c>
      <c r="H36">
        <f>(1/(1-91/360*VLOOKUP($A36,Tbills!$B$4:$C$974,2,1)/100))^((1)/91)-1</f>
        <v>2.739560569375854E-5</v>
      </c>
      <c r="I36">
        <f>I35*$E36/$E35*(1-(I$1+I$5+IF(AND(WEEKDAY(A36)&lt;&gt;1,WEEKDAY(A36)&lt;&gt;7),IF(A36&lt;J$2,J$1,J$3),0)))^($A36-$A35)</f>
        <v>343541.96950313624</v>
      </c>
      <c r="K36">
        <f>ROW()</f>
        <v>36</v>
      </c>
      <c r="L36">
        <f>B36/C36</f>
        <v>0.93840579710144922</v>
      </c>
    </row>
    <row r="37" spans="1:12" x14ac:dyDescent="0.25">
      <c r="A37" s="1">
        <v>38117</v>
      </c>
      <c r="B37" s="9">
        <v>19.77</v>
      </c>
      <c r="C37" s="9">
        <v>20.05</v>
      </c>
      <c r="D37">
        <v>539630.35</v>
      </c>
      <c r="E37">
        <v>562564.22</v>
      </c>
      <c r="F37">
        <v>187523.86</v>
      </c>
      <c r="G37">
        <v>195471.91</v>
      </c>
      <c r="H37">
        <f>(1/(1-91/360*VLOOKUP($A37,Tbills!$B$4:$C$974,2,1)/100))^((1)/91)-1</f>
        <v>2.9484397083834324E-5</v>
      </c>
      <c r="I37">
        <f>I36*$E37/$E36*(1-(I$1+I$5+IF(AND(WEEKDAY(A37)&lt;&gt;1,WEEKDAY(A37)&lt;&gt;7),IF(A37&lt;J$2,J$1,J$3),0)))^($A37-$A36)</f>
        <v>356453.58241585543</v>
      </c>
      <c r="K37">
        <f>ROW()</f>
        <v>37</v>
      </c>
      <c r="L37">
        <f>B37/C37</f>
        <v>0.98603491271820443</v>
      </c>
    </row>
    <row r="38" spans="1:12" x14ac:dyDescent="0.25">
      <c r="A38" s="1">
        <v>38118</v>
      </c>
      <c r="B38" s="9">
        <v>18.57</v>
      </c>
      <c r="C38" s="9">
        <v>19.239999999999998</v>
      </c>
      <c r="D38">
        <v>523193.79</v>
      </c>
      <c r="E38">
        <v>545412.53</v>
      </c>
      <c r="F38">
        <v>184079.22</v>
      </c>
      <c r="G38">
        <v>191875.5</v>
      </c>
      <c r="H38">
        <f>(1/(1-91/360*VLOOKUP($A38,Tbills!$B$4:$C$974,2,1)/100))^((1)/91)-1</f>
        <v>2.9484397083834324E-5</v>
      </c>
      <c r="I38">
        <f>I37*$E38/$E37*(1-(I$1+I$5+IF(AND(WEEKDAY(A38)&lt;&gt;1,WEEKDAY(A38)&lt;&gt;7),IF(A38&lt;J$2,J$1,J$3),0)))^($A38-$A37)</f>
        <v>345575.93704464618</v>
      </c>
      <c r="K38">
        <f>ROW()</f>
        <v>38</v>
      </c>
      <c r="L38">
        <f>B38/C38</f>
        <v>0.96517671517671522</v>
      </c>
    </row>
    <row r="39" spans="1:12" x14ac:dyDescent="0.25">
      <c r="A39" s="1">
        <v>38119</v>
      </c>
      <c r="B39" s="9">
        <v>18.14</v>
      </c>
      <c r="C39" s="9">
        <v>18.850000000000001</v>
      </c>
      <c r="D39">
        <v>514788.93</v>
      </c>
      <c r="E39">
        <v>536634.66</v>
      </c>
      <c r="F39">
        <v>182672.95</v>
      </c>
      <c r="G39">
        <v>190404.01</v>
      </c>
      <c r="H39">
        <f>(1/(1-91/360*VLOOKUP($A39,Tbills!$B$4:$C$974,2,1)/100))^((1)/91)-1</f>
        <v>2.9484397083834324E-5</v>
      </c>
      <c r="I39">
        <f>I38*$E39/$E38*(1-(I$1+I$5+IF(AND(WEEKDAY(A39)&lt;&gt;1,WEEKDAY(A39)&lt;&gt;7),IF(A39&lt;J$2,J$1,J$3),0)))^($A39-$A38)</f>
        <v>340004.45621211285</v>
      </c>
      <c r="K39">
        <f>ROW()</f>
        <v>39</v>
      </c>
      <c r="L39">
        <f>B39/C39</f>
        <v>0.96233421750663128</v>
      </c>
    </row>
    <row r="40" spans="1:12" x14ac:dyDescent="0.25">
      <c r="A40" s="1">
        <v>38120</v>
      </c>
      <c r="B40" s="9">
        <v>18.86</v>
      </c>
      <c r="C40" s="9">
        <v>19.239999999999998</v>
      </c>
      <c r="D40">
        <v>515123.72</v>
      </c>
      <c r="E40">
        <v>536967.84</v>
      </c>
      <c r="F40">
        <v>180143.73</v>
      </c>
      <c r="G40">
        <v>187762.14</v>
      </c>
      <c r="H40">
        <f>(1/(1-91/360*VLOOKUP($A40,Tbills!$B$4:$C$974,2,1)/100))^((1)/91)-1</f>
        <v>2.9484397083834324E-5</v>
      </c>
      <c r="I40">
        <f>I39*$E40/$E39*(1-(I$1+I$5+IF(AND(WEEKDAY(A40)&lt;&gt;1,WEEKDAY(A40)&lt;&gt;7),IF(A40&lt;J$2,J$1,J$3),0)))^($A40-$A39)</f>
        <v>340205.76752708998</v>
      </c>
      <c r="K40">
        <f>ROW()</f>
        <v>40</v>
      </c>
      <c r="L40">
        <f>B40/C40</f>
        <v>0.98024948024948033</v>
      </c>
    </row>
    <row r="41" spans="1:12" x14ac:dyDescent="0.25">
      <c r="A41" s="1">
        <v>38121</v>
      </c>
      <c r="B41" s="9">
        <v>18.47</v>
      </c>
      <c r="C41" s="9">
        <v>19.100000000000001</v>
      </c>
      <c r="D41">
        <v>517847.29</v>
      </c>
      <c r="E41">
        <v>539791.06999999995</v>
      </c>
      <c r="F41">
        <v>180765.79</v>
      </c>
      <c r="G41">
        <v>188404.97</v>
      </c>
      <c r="H41">
        <f>(1/(1-91/360*VLOOKUP($A41,Tbills!$B$4:$C$974,2,1)/100))^((1)/91)-1</f>
        <v>2.9484397083834324E-5</v>
      </c>
      <c r="I41">
        <f>I40*$E41/$E40*(1-(I$1+I$5+IF(AND(WEEKDAY(A41)&lt;&gt;1,WEEKDAY(A41)&lt;&gt;7),IF(A41&lt;J$2,J$1,J$3),0)))^($A41-$A40)</f>
        <v>341984.63818258437</v>
      </c>
      <c r="K41">
        <f>ROW()</f>
        <v>41</v>
      </c>
      <c r="L41">
        <f>B41/C41</f>
        <v>0.96701570680628257</v>
      </c>
    </row>
    <row r="42" spans="1:12" x14ac:dyDescent="0.25">
      <c r="A42" s="1">
        <v>38124</v>
      </c>
      <c r="B42" s="9">
        <v>19.96</v>
      </c>
      <c r="C42" s="9">
        <v>20.22</v>
      </c>
      <c r="D42">
        <v>532932.32999999996</v>
      </c>
      <c r="E42">
        <v>555467.59</v>
      </c>
      <c r="F42">
        <v>183187.19</v>
      </c>
      <c r="G42">
        <v>190912.03</v>
      </c>
      <c r="H42">
        <f>(1/(1-91/360*VLOOKUP($A42,Tbills!$B$4:$C$974,2,1)/100))^((1)/91)-1</f>
        <v>2.8927346798379716E-5</v>
      </c>
      <c r="I42">
        <f>I41*$E42/$E41*(1-(I$1+I$5+IF(AND(WEEKDAY(A42)&lt;&gt;1,WEEKDAY(A42)&lt;&gt;7),IF(A42&lt;J$2,J$1,J$3),0)))^($A42-$A41)</f>
        <v>351886.12759441917</v>
      </c>
      <c r="K42">
        <f>ROW()</f>
        <v>42</v>
      </c>
      <c r="L42">
        <f>B42/C42</f>
        <v>0.98714144411473803</v>
      </c>
    </row>
    <row r="43" spans="1:12" x14ac:dyDescent="0.25">
      <c r="A43" s="1">
        <v>38125</v>
      </c>
      <c r="B43" s="9">
        <v>19.329999999999998</v>
      </c>
      <c r="C43" s="9">
        <v>19.68</v>
      </c>
      <c r="D43">
        <v>529274.72</v>
      </c>
      <c r="E43">
        <v>551639.25</v>
      </c>
      <c r="F43">
        <v>182943.33</v>
      </c>
      <c r="G43">
        <v>190652.37</v>
      </c>
      <c r="H43">
        <f>(1/(1-91/360*VLOOKUP($A43,Tbills!$B$4:$C$974,2,1)/100))^((1)/91)-1</f>
        <v>2.8927346798379716E-5</v>
      </c>
      <c r="I43">
        <f>I42*$E43/$E42*(1-(I$1+I$5+IF(AND(WEEKDAY(A43)&lt;&gt;1,WEEKDAY(A43)&lt;&gt;7),IF(A43&lt;J$2,J$1,J$3),0)))^($A43-$A42)</f>
        <v>349450.83907502232</v>
      </c>
      <c r="K43">
        <f>ROW()</f>
        <v>43</v>
      </c>
      <c r="L43">
        <f>B43/C43</f>
        <v>0.98221544715447151</v>
      </c>
    </row>
    <row r="44" spans="1:12" x14ac:dyDescent="0.25">
      <c r="A44" s="1">
        <v>38126</v>
      </c>
      <c r="B44" s="9">
        <v>18.93</v>
      </c>
      <c r="C44" s="9">
        <v>19.61</v>
      </c>
      <c r="D44">
        <v>505555.74</v>
      </c>
      <c r="E44">
        <v>526902.06000000006</v>
      </c>
      <c r="F44">
        <v>181332.92</v>
      </c>
      <c r="G44">
        <v>188968.58</v>
      </c>
      <c r="H44">
        <f>(1/(1-91/360*VLOOKUP($A44,Tbills!$B$4:$C$974,2,1)/100))^((1)/91)-1</f>
        <v>2.8927346798379716E-5</v>
      </c>
      <c r="I44">
        <f>I43*$E44/$E43*(1-(I$1+I$5+IF(AND(WEEKDAY(A44)&lt;&gt;1,WEEKDAY(A44)&lt;&gt;7),IF(A44&lt;J$2,J$1,J$3),0)))^($A44-$A43)</f>
        <v>333770.79348769767</v>
      </c>
      <c r="K44">
        <f>ROW()</f>
        <v>44</v>
      </c>
      <c r="L44">
        <f>B44/C44</f>
        <v>0.96532381438041814</v>
      </c>
    </row>
    <row r="45" spans="1:12" x14ac:dyDescent="0.25">
      <c r="A45" s="1">
        <v>38127</v>
      </c>
      <c r="B45" s="9">
        <v>18.670000000000002</v>
      </c>
      <c r="C45" s="9">
        <v>19.420000000000002</v>
      </c>
      <c r="D45">
        <v>509913.29</v>
      </c>
      <c r="E45">
        <v>531428.36</v>
      </c>
      <c r="F45">
        <v>180853.55</v>
      </c>
      <c r="G45">
        <v>188463.56</v>
      </c>
      <c r="H45">
        <f>(1/(1-91/360*VLOOKUP($A45,Tbills!$B$4:$C$974,2,1)/100))^((1)/91)-1</f>
        <v>2.8927346798379716E-5</v>
      </c>
      <c r="I45">
        <f>I44*$E45/$E44*(1-(I$1+I$5+IF(AND(WEEKDAY(A45)&lt;&gt;1,WEEKDAY(A45)&lt;&gt;7),IF(A45&lt;J$2,J$1,J$3),0)))^($A45-$A44)</f>
        <v>336628.3343491538</v>
      </c>
      <c r="K45">
        <f>ROW()</f>
        <v>45</v>
      </c>
      <c r="L45">
        <f>B45/C45</f>
        <v>0.9613800205973223</v>
      </c>
    </row>
    <row r="46" spans="1:12" x14ac:dyDescent="0.25">
      <c r="A46" s="1">
        <v>38128</v>
      </c>
      <c r="B46" s="9">
        <v>18.489999999999998</v>
      </c>
      <c r="C46" s="9">
        <v>19.18</v>
      </c>
      <c r="D46">
        <v>505933.87</v>
      </c>
      <c r="E46">
        <v>527265.66</v>
      </c>
      <c r="F46">
        <v>181505.66</v>
      </c>
      <c r="G46">
        <v>189137.66</v>
      </c>
      <c r="H46">
        <f>(1/(1-91/360*VLOOKUP($A46,Tbills!$B$4:$C$974,2,1)/100))^((1)/91)-1</f>
        <v>2.8927346798379716E-5</v>
      </c>
      <c r="I46">
        <f>I45*$E46/$E45*(1-(I$1+I$5+IF(AND(WEEKDAY(A46)&lt;&gt;1,WEEKDAY(A46)&lt;&gt;7),IF(A46&lt;J$2,J$1,J$3),0)))^($A46-$A45)</f>
        <v>333981.90291335905</v>
      </c>
      <c r="K46">
        <f>ROW()</f>
        <v>46</v>
      </c>
      <c r="L46">
        <f>B46/C46</f>
        <v>0.96402502606882157</v>
      </c>
    </row>
    <row r="47" spans="1:12" x14ac:dyDescent="0.25">
      <c r="A47" s="1">
        <v>38131</v>
      </c>
      <c r="B47" s="9">
        <v>18.079999999999998</v>
      </c>
      <c r="C47" s="9">
        <v>18.88</v>
      </c>
      <c r="D47">
        <v>493404.49</v>
      </c>
      <c r="E47">
        <v>514162.24</v>
      </c>
      <c r="F47">
        <v>180056.86</v>
      </c>
      <c r="G47">
        <v>187611.53</v>
      </c>
      <c r="H47">
        <f>(1/(1-91/360*VLOOKUP($A47,Tbills!$B$4:$C$974,2,1)/100))^((1)/91)-1</f>
        <v>2.9205868372850219E-5</v>
      </c>
      <c r="I47">
        <f>I46*$E47/$E46*(1-(I$1+I$5+IF(AND(WEEKDAY(A47)&lt;&gt;1,WEEKDAY(A47)&lt;&gt;7),IF(A47&lt;J$2,J$1,J$3),0)))^($A47-$A46)</f>
        <v>325653.79660842672</v>
      </c>
      <c r="K47">
        <f>ROW()</f>
        <v>47</v>
      </c>
      <c r="L47">
        <f>B47/C47</f>
        <v>0.9576271186440678</v>
      </c>
    </row>
    <row r="48" spans="1:12" x14ac:dyDescent="0.25">
      <c r="A48" s="1">
        <v>38132</v>
      </c>
      <c r="B48" s="9">
        <v>15.96</v>
      </c>
      <c r="C48" s="9">
        <v>17.34</v>
      </c>
      <c r="D48">
        <v>461480.23</v>
      </c>
      <c r="E48">
        <v>480879.89</v>
      </c>
      <c r="F48">
        <v>175993.47</v>
      </c>
      <c r="G48">
        <v>183372.17</v>
      </c>
      <c r="H48">
        <f>(1/(1-91/360*VLOOKUP($A48,Tbills!$B$4:$C$974,2,1)/100))^((1)/91)-1</f>
        <v>2.9205868372850219E-5</v>
      </c>
      <c r="I48">
        <f>I47*$E48/$E47*(1-(I$1+I$5+IF(AND(WEEKDAY(A48)&lt;&gt;1,WEEKDAY(A48)&lt;&gt;7),IF(A48&lt;J$2,J$1,J$3),0)))^($A48-$A47)</f>
        <v>304565.06675640983</v>
      </c>
      <c r="K48">
        <f>ROW()</f>
        <v>48</v>
      </c>
      <c r="L48">
        <f>B48/C48</f>
        <v>0.92041522491349481</v>
      </c>
    </row>
    <row r="49" spans="1:12" x14ac:dyDescent="0.25">
      <c r="A49" s="1">
        <v>38133</v>
      </c>
      <c r="B49" s="9">
        <v>15.97</v>
      </c>
      <c r="C49" s="9">
        <v>17.34</v>
      </c>
      <c r="D49">
        <v>464226.25</v>
      </c>
      <c r="E49">
        <v>483727.3</v>
      </c>
      <c r="F49">
        <v>176387.09</v>
      </c>
      <c r="G49">
        <v>183776.93</v>
      </c>
      <c r="H49">
        <f>(1/(1-91/360*VLOOKUP($A49,Tbills!$B$4:$C$974,2,1)/100))^((1)/91)-1</f>
        <v>2.9205868372850219E-5</v>
      </c>
      <c r="I49">
        <f>I48*$E49/$E48*(1-(I$1+I$5+IF(AND(WEEKDAY(A49)&lt;&gt;1,WEEKDAY(A49)&lt;&gt;7),IF(A49&lt;J$2,J$1,J$3),0)))^($A49-$A48)</f>
        <v>306359.65928749734</v>
      </c>
      <c r="K49">
        <f>ROW()</f>
        <v>49</v>
      </c>
      <c r="L49">
        <f>B49/C49</f>
        <v>0.92099192618223769</v>
      </c>
    </row>
    <row r="50" spans="1:12" x14ac:dyDescent="0.25">
      <c r="A50" s="1">
        <v>38134</v>
      </c>
      <c r="B50" s="9">
        <v>15.28</v>
      </c>
      <c r="C50" s="9">
        <v>16.95</v>
      </c>
      <c r="D50">
        <v>458057.09</v>
      </c>
      <c r="E50">
        <v>477284.86</v>
      </c>
      <c r="F50">
        <v>176577.96</v>
      </c>
      <c r="G50">
        <v>183970.43</v>
      </c>
      <c r="H50">
        <f>(1/(1-91/360*VLOOKUP($A50,Tbills!$B$4:$C$974,2,1)/100))^((1)/91)-1</f>
        <v>2.9205868372850219E-5</v>
      </c>
      <c r="I50">
        <f>I49*$E50/$E49*(1-(I$1+I$5+IF(AND(WEEKDAY(A50)&lt;&gt;1,WEEKDAY(A50)&lt;&gt;7),IF(A50&lt;J$2,J$1,J$3),0)))^($A50-$A49)</f>
        <v>302270.76441648154</v>
      </c>
      <c r="K50">
        <f>ROW()</f>
        <v>50</v>
      </c>
      <c r="L50">
        <f>B50/C50</f>
        <v>0.9014749262536873</v>
      </c>
    </row>
    <row r="51" spans="1:12" x14ac:dyDescent="0.25">
      <c r="A51" s="1">
        <v>38135</v>
      </c>
      <c r="B51" s="9">
        <v>15.5</v>
      </c>
      <c r="C51" s="9">
        <v>17.079999999999998</v>
      </c>
      <c r="D51">
        <v>463358.81</v>
      </c>
      <c r="E51">
        <v>482795.19</v>
      </c>
      <c r="F51">
        <v>176557.61</v>
      </c>
      <c r="G51">
        <v>183943.86</v>
      </c>
      <c r="H51">
        <f>(1/(1-91/360*VLOOKUP($A51,Tbills!$B$4:$C$974,2,1)/100))^((1)/91)-1</f>
        <v>2.9205868372850219E-5</v>
      </c>
      <c r="I51">
        <f>I50*$E51/$E50*(1-(I$1+I$5+IF(AND(WEEKDAY(A51)&lt;&gt;1,WEEKDAY(A51)&lt;&gt;7),IF(A51&lt;J$2,J$1,J$3),0)))^($A51-$A50)</f>
        <v>305751.73285712535</v>
      </c>
      <c r="K51">
        <f>ROW()</f>
        <v>51</v>
      </c>
      <c r="L51">
        <f>B51/C51</f>
        <v>0.90749414519906335</v>
      </c>
    </row>
    <row r="52" spans="1:12" x14ac:dyDescent="0.25">
      <c r="A52" s="1">
        <v>38139</v>
      </c>
      <c r="B52" s="9">
        <v>16.3</v>
      </c>
      <c r="C52" s="9">
        <v>17.440000000000001</v>
      </c>
      <c r="D52">
        <v>464859.67</v>
      </c>
      <c r="E52">
        <v>484302.61</v>
      </c>
      <c r="F52">
        <v>176818.37</v>
      </c>
      <c r="G52">
        <v>184194.04</v>
      </c>
      <c r="H52">
        <f>(1/(1-91/360*VLOOKUP($A52,Tbills!$B$4:$C$974,2,1)/100))^((1)/91)-1</f>
        <v>3.1434297923071952E-5</v>
      </c>
      <c r="I52">
        <f>I51*$E52/$E51*(1-(I$1+I$5+IF(AND(WEEKDAY(A52)&lt;&gt;1,WEEKDAY(A52)&lt;&gt;7),IF(A52&lt;J$2,J$1,J$3),0)))^($A52-$A51)</f>
        <v>306671.08354182664</v>
      </c>
      <c r="K52">
        <f>ROW()</f>
        <v>52</v>
      </c>
      <c r="L52">
        <f>B52/C52</f>
        <v>0.93463302752293576</v>
      </c>
    </row>
    <row r="53" spans="1:12" x14ac:dyDescent="0.25">
      <c r="A53" s="1">
        <v>38140</v>
      </c>
      <c r="B53" s="9">
        <v>16.079999999999998</v>
      </c>
      <c r="C53" s="9">
        <v>17.27</v>
      </c>
      <c r="D53">
        <v>464744.29</v>
      </c>
      <c r="E53">
        <v>484167.18</v>
      </c>
      <c r="F53">
        <v>175887.44</v>
      </c>
      <c r="G53">
        <v>183218.49</v>
      </c>
      <c r="H53">
        <f>(1/(1-91/360*VLOOKUP($A53,Tbills!$B$4:$C$974,2,1)/100))^((1)/91)-1</f>
        <v>3.1434297923071952E-5</v>
      </c>
      <c r="I53">
        <f>I52*$E53/$E52*(1-(I$1+I$5+IF(AND(WEEKDAY(A53)&lt;&gt;1,WEEKDAY(A53)&lt;&gt;7),IF(A53&lt;J$2,J$1,J$3),0)))^($A53-$A52)</f>
        <v>306576.50670394808</v>
      </c>
      <c r="K53">
        <f>ROW()</f>
        <v>53</v>
      </c>
      <c r="L53">
        <f>B53/C53</f>
        <v>0.93109438332368266</v>
      </c>
    </row>
    <row r="54" spans="1:12" x14ac:dyDescent="0.25">
      <c r="A54" s="1">
        <v>38141</v>
      </c>
      <c r="B54" s="9">
        <v>17.03</v>
      </c>
      <c r="C54" s="9">
        <v>18.190000000000001</v>
      </c>
      <c r="D54">
        <v>467499.48</v>
      </c>
      <c r="E54">
        <v>487022.29</v>
      </c>
      <c r="F54">
        <v>176859.67</v>
      </c>
      <c r="G54">
        <v>184225.48</v>
      </c>
      <c r="H54">
        <f>(1/(1-91/360*VLOOKUP($A54,Tbills!$B$4:$C$974,2,1)/100))^((1)/91)-1</f>
        <v>3.1434297923071952E-5</v>
      </c>
      <c r="I54">
        <f>I53*$E54/$E53*(1-(I$1+I$5+IF(AND(WEEKDAY(A54)&lt;&gt;1,WEEKDAY(A54)&lt;&gt;7),IF(A54&lt;J$2,J$1,J$3),0)))^($A54-$A53)</f>
        <v>308375.50192416145</v>
      </c>
      <c r="K54">
        <f>ROW()</f>
        <v>54</v>
      </c>
      <c r="L54">
        <f>B54/C54</f>
        <v>0.93622869708631118</v>
      </c>
    </row>
    <row r="55" spans="1:12" x14ac:dyDescent="0.25">
      <c r="A55" s="1">
        <v>38142</v>
      </c>
      <c r="B55" s="9">
        <v>16.78</v>
      </c>
      <c r="C55" s="9">
        <v>18.149999999999999</v>
      </c>
      <c r="D55">
        <v>467139.98</v>
      </c>
      <c r="E55">
        <v>486632.47</v>
      </c>
      <c r="F55">
        <v>177756.24</v>
      </c>
      <c r="G55">
        <v>185153.6</v>
      </c>
      <c r="H55">
        <f>(1/(1-91/360*VLOOKUP($A55,Tbills!$B$4:$C$974,2,1)/100))^((1)/91)-1</f>
        <v>3.1434297923071952E-5</v>
      </c>
      <c r="I55">
        <f>I54*$E55/$E54*(1-(I$1+I$5+IF(AND(WEEKDAY(A55)&lt;&gt;1,WEEKDAY(A55)&lt;&gt;7),IF(A55&lt;J$2,J$1,J$3),0)))^($A55-$A54)</f>
        <v>308119.80953721592</v>
      </c>
      <c r="K55">
        <f>ROW()</f>
        <v>55</v>
      </c>
      <c r="L55">
        <f>B55/C55</f>
        <v>0.92451790633608832</v>
      </c>
    </row>
    <row r="56" spans="1:12" x14ac:dyDescent="0.25">
      <c r="A56" s="1">
        <v>38145</v>
      </c>
      <c r="B56" s="9">
        <v>15.39</v>
      </c>
      <c r="C56" s="9">
        <v>17.27</v>
      </c>
      <c r="D56">
        <v>453591.38</v>
      </c>
      <c r="E56">
        <v>472472.63</v>
      </c>
      <c r="F56">
        <v>175579.13</v>
      </c>
      <c r="G56">
        <v>182868.43</v>
      </c>
      <c r="H56">
        <f>(1/(1-91/360*VLOOKUP($A56,Tbills!$B$4:$C$974,2,1)/100))^((1)/91)-1</f>
        <v>3.4220477457269638E-5</v>
      </c>
      <c r="I56">
        <f>I55*$E56/$E55*(1-(I$1+I$5+IF(AND(WEEKDAY(A56)&lt;&gt;1,WEEKDAY(A56)&lt;&gt;7),IF(A56&lt;J$2,J$1,J$3),0)))^($A56-$A55)</f>
        <v>299128.44396200153</v>
      </c>
      <c r="K56">
        <f>ROW()</f>
        <v>56</v>
      </c>
      <c r="L56">
        <f>B56/C56</f>
        <v>0.89114070642733068</v>
      </c>
    </row>
    <row r="57" spans="1:12" x14ac:dyDescent="0.25">
      <c r="A57" s="1">
        <v>38146</v>
      </c>
      <c r="B57" s="9">
        <v>15.01</v>
      </c>
      <c r="C57" s="9">
        <v>16.98</v>
      </c>
      <c r="D57">
        <v>444444.02</v>
      </c>
      <c r="E57">
        <v>462928.33</v>
      </c>
      <c r="F57">
        <v>174472.09</v>
      </c>
      <c r="G57">
        <v>181709.18</v>
      </c>
      <c r="H57">
        <f>(1/(1-91/360*VLOOKUP($A57,Tbills!$B$4:$C$974,2,1)/100))^((1)/91)-1</f>
        <v>3.4220477457269638E-5</v>
      </c>
      <c r="I57">
        <f>I56*$E57/$E56*(1-(I$1+I$5+IF(AND(WEEKDAY(A57)&lt;&gt;1,WEEKDAY(A57)&lt;&gt;7),IF(A57&lt;J$2,J$1,J$3),0)))^($A57-$A56)</f>
        <v>293077.39474885224</v>
      </c>
      <c r="K57">
        <f>ROW()</f>
        <v>57</v>
      </c>
      <c r="L57">
        <f>B57/C57</f>
        <v>0.88398115429917545</v>
      </c>
    </row>
    <row r="58" spans="1:12" x14ac:dyDescent="0.25">
      <c r="A58" s="1">
        <v>38147</v>
      </c>
      <c r="B58" s="9">
        <v>15.39</v>
      </c>
      <c r="C58" s="9">
        <v>17.420000000000002</v>
      </c>
      <c r="D58">
        <v>447157.65</v>
      </c>
      <c r="E58">
        <v>465738.98</v>
      </c>
      <c r="F58">
        <v>175943.54</v>
      </c>
      <c r="G58">
        <v>183235.44</v>
      </c>
      <c r="H58">
        <f>(1/(1-91/360*VLOOKUP($A58,Tbills!$B$4:$C$974,2,1)/100))^((1)/91)-1</f>
        <v>3.4220477457269638E-5</v>
      </c>
      <c r="I58">
        <f>I57*$E58/$E57*(1-(I$1+I$5+IF(AND(WEEKDAY(A58)&lt;&gt;1,WEEKDAY(A58)&lt;&gt;7),IF(A58&lt;J$2,J$1,J$3),0)))^($A58-$A57)</f>
        <v>294848.31971517607</v>
      </c>
      <c r="K58">
        <f>ROW()</f>
        <v>58</v>
      </c>
      <c r="L58">
        <f>B58/C58</f>
        <v>0.88346727898966704</v>
      </c>
    </row>
    <row r="59" spans="1:12" x14ac:dyDescent="0.25">
      <c r="A59" s="1">
        <v>38148</v>
      </c>
      <c r="B59" s="9">
        <v>15.04</v>
      </c>
      <c r="C59" s="9">
        <v>16.899999999999999</v>
      </c>
      <c r="D59">
        <v>438950.34</v>
      </c>
      <c r="E59">
        <v>457174.68</v>
      </c>
      <c r="F59">
        <v>175811.4</v>
      </c>
      <c r="G59">
        <v>183091.55</v>
      </c>
      <c r="H59">
        <f>(1/(1-91/360*VLOOKUP($A59,Tbills!$B$4:$C$974,2,1)/100))^((1)/91)-1</f>
        <v>3.4220477457269638E-5</v>
      </c>
      <c r="I59">
        <f>I58*$E59/$E58*(1-(I$1+I$5+IF(AND(WEEKDAY(A59)&lt;&gt;1,WEEKDAY(A59)&lt;&gt;7),IF(A59&lt;J$2,J$1,J$3),0)))^($A59-$A58)</f>
        <v>289418.13821778167</v>
      </c>
      <c r="K59">
        <f>ROW()</f>
        <v>59</v>
      </c>
      <c r="L59">
        <f>B59/C59</f>
        <v>0.88994082840236688</v>
      </c>
    </row>
    <row r="60" spans="1:12" x14ac:dyDescent="0.25">
      <c r="A60" s="1">
        <v>38152</v>
      </c>
      <c r="B60" s="9">
        <v>16.07</v>
      </c>
      <c r="C60" s="9">
        <v>17.649999999999999</v>
      </c>
      <c r="D60">
        <v>439010.43</v>
      </c>
      <c r="E60">
        <v>457174.68</v>
      </c>
      <c r="F60">
        <v>175835.47</v>
      </c>
      <c r="G60">
        <v>183091.55</v>
      </c>
      <c r="H60">
        <f>(1/(1-91/360*VLOOKUP($A60,Tbills!$B$4:$C$974,2,1)/100))^((1)/91)-1</f>
        <v>3.8679850682399319E-5</v>
      </c>
      <c r="I60">
        <f>I59*$E60/$E59*(1-(I$1+I$5+IF(AND(WEEKDAY(A60)&lt;&gt;1,WEEKDAY(A60)&lt;&gt;7),IF(A60&lt;J$2,J$1,J$3),0)))^($A60-$A59)</f>
        <v>289384.83674574218</v>
      </c>
      <c r="K60">
        <f>ROW()</f>
        <v>60</v>
      </c>
      <c r="L60">
        <f>B60/C60</f>
        <v>0.9104815864022664</v>
      </c>
    </row>
    <row r="61" spans="1:12" x14ac:dyDescent="0.25">
      <c r="A61" s="1">
        <v>38153</v>
      </c>
      <c r="B61" s="9">
        <v>15.05</v>
      </c>
      <c r="C61" s="9">
        <v>17.260000000000002</v>
      </c>
      <c r="D61">
        <v>430007.03</v>
      </c>
      <c r="E61">
        <v>447781.08</v>
      </c>
      <c r="F61">
        <v>176026.84</v>
      </c>
      <c r="G61">
        <v>183283.73</v>
      </c>
      <c r="H61">
        <f>(1/(1-91/360*VLOOKUP($A61,Tbills!$B$4:$C$974,2,1)/100))^((1)/91)-1</f>
        <v>3.8679850682399319E-5</v>
      </c>
      <c r="I61">
        <f>I60*$E61/$E60*(1-(I$1+I$5+IF(AND(WEEKDAY(A61)&lt;&gt;1,WEEKDAY(A61)&lt;&gt;7),IF(A61&lt;J$2,J$1,J$3),0)))^($A61-$A60)</f>
        <v>283430.67262485938</v>
      </c>
      <c r="K61">
        <f>ROW()</f>
        <v>61</v>
      </c>
      <c r="L61">
        <f>B61/C61</f>
        <v>0.87195828505214368</v>
      </c>
    </row>
    <row r="62" spans="1:12" x14ac:dyDescent="0.25">
      <c r="A62" s="1">
        <v>38154</v>
      </c>
      <c r="B62" s="9">
        <v>14.79</v>
      </c>
      <c r="C62" s="9">
        <v>17.05</v>
      </c>
      <c r="D62">
        <v>426779.27</v>
      </c>
      <c r="E62">
        <v>444402.58</v>
      </c>
      <c r="F62">
        <v>171000.09</v>
      </c>
      <c r="G62">
        <v>178042.66</v>
      </c>
      <c r="H62">
        <f>(1/(1-91/360*VLOOKUP($A62,Tbills!$B$4:$C$974,2,1)/100))^((1)/91)-1</f>
        <v>3.8679850682399319E-5</v>
      </c>
      <c r="I62">
        <f>I61*$E62/$E61*(1-(I$1+I$5+IF(AND(WEEKDAY(A62)&lt;&gt;1,WEEKDAY(A62)&lt;&gt;7),IF(A62&lt;J$2,J$1,J$3),0)))^($A62-$A61)</f>
        <v>281284.10145378887</v>
      </c>
      <c r="K62">
        <f>ROW()</f>
        <v>62</v>
      </c>
      <c r="L62">
        <f>B62/C62</f>
        <v>0.86744868035190603</v>
      </c>
    </row>
    <row r="63" spans="1:12" x14ac:dyDescent="0.25">
      <c r="A63" s="1">
        <v>38155</v>
      </c>
      <c r="B63" s="9">
        <v>15.15</v>
      </c>
      <c r="C63" s="9">
        <v>17.5</v>
      </c>
      <c r="D63">
        <v>427670.16</v>
      </c>
      <c r="E63">
        <v>445313.07</v>
      </c>
      <c r="F63">
        <v>170840.63</v>
      </c>
      <c r="G63">
        <v>177869.74</v>
      </c>
      <c r="H63">
        <f>(1/(1-91/360*VLOOKUP($A63,Tbills!$B$4:$C$974,2,1)/100))^((1)/91)-1</f>
        <v>3.8679850682399319E-5</v>
      </c>
      <c r="I63">
        <f>I62*$E63/$E62*(1-(I$1+I$5+IF(AND(WEEKDAY(A63)&lt;&gt;1,WEEKDAY(A63)&lt;&gt;7),IF(A63&lt;J$2,J$1,J$3),0)))^($A63-$A62)</f>
        <v>281852.2867384784</v>
      </c>
      <c r="K63">
        <f>ROW()</f>
        <v>63</v>
      </c>
      <c r="L63">
        <f>B63/C63</f>
        <v>0.86571428571428577</v>
      </c>
    </row>
    <row r="64" spans="1:12" x14ac:dyDescent="0.25">
      <c r="A64" s="1">
        <v>38156</v>
      </c>
      <c r="B64" s="9">
        <v>14.99</v>
      </c>
      <c r="C64" s="9">
        <v>17.47</v>
      </c>
      <c r="D64">
        <v>424625.62</v>
      </c>
      <c r="E64">
        <v>442125.7</v>
      </c>
      <c r="F64">
        <v>170844.25</v>
      </c>
      <c r="G64">
        <v>177866.63</v>
      </c>
      <c r="H64">
        <f>(1/(1-91/360*VLOOKUP($A64,Tbills!$B$4:$C$974,2,1)/100))^((1)/91)-1</f>
        <v>3.8679850682399319E-5</v>
      </c>
      <c r="I64">
        <f>I63*$E64/$E63*(1-(I$1+I$5+IF(AND(WEEKDAY(A64)&lt;&gt;1,WEEKDAY(A64)&lt;&gt;7),IF(A64&lt;J$2,J$1,J$3),0)))^($A64-$A63)</f>
        <v>279826.8525568631</v>
      </c>
      <c r="K64">
        <f>ROW()</f>
        <v>64</v>
      </c>
      <c r="L64">
        <f>B64/C64</f>
        <v>0.85804235832856335</v>
      </c>
    </row>
    <row r="65" spans="1:12" x14ac:dyDescent="0.25">
      <c r="A65" s="1">
        <v>38159</v>
      </c>
      <c r="B65" s="9">
        <v>15.26</v>
      </c>
      <c r="C65" s="9">
        <v>17.47</v>
      </c>
      <c r="D65">
        <v>429803.29</v>
      </c>
      <c r="E65">
        <v>447465.45</v>
      </c>
      <c r="F65">
        <v>170063.86</v>
      </c>
      <c r="G65">
        <v>177033.53</v>
      </c>
      <c r="H65">
        <f>(1/(1-91/360*VLOOKUP($A65,Tbills!$B$4:$C$974,2,1)/100))^((1)/91)-1</f>
        <v>3.6589291693589487E-5</v>
      </c>
      <c r="I65">
        <f>I64*$E65/$E64*(1-(I$1+I$5+IF(AND(WEEKDAY(A65)&lt;&gt;1,WEEKDAY(A65)&lt;&gt;7),IF(A65&lt;J$2,J$1,J$3),0)))^($A65-$A64)</f>
        <v>283182.00632070465</v>
      </c>
      <c r="K65">
        <f>ROW()</f>
        <v>65</v>
      </c>
      <c r="L65">
        <f>B65/C65</f>
        <v>0.87349742415569553</v>
      </c>
    </row>
    <row r="66" spans="1:12" x14ac:dyDescent="0.25">
      <c r="A66" s="1">
        <v>38160</v>
      </c>
      <c r="B66" s="9">
        <v>14.31</v>
      </c>
      <c r="C66" s="9">
        <v>16.829999999999998</v>
      </c>
      <c r="D66">
        <v>418144.18</v>
      </c>
      <c r="E66">
        <v>435310.85</v>
      </c>
      <c r="F66">
        <v>167606.31</v>
      </c>
      <c r="G66">
        <v>174468.79</v>
      </c>
      <c r="H66">
        <f>(1/(1-91/360*VLOOKUP($A66,Tbills!$B$4:$C$974,2,1)/100))^((1)/91)-1</f>
        <v>3.6589291693589487E-5</v>
      </c>
      <c r="I66">
        <f>I65*$E66/$E65*(1-(I$1+I$5+IF(AND(WEEKDAY(A66)&lt;&gt;1,WEEKDAY(A66)&lt;&gt;7),IF(A66&lt;J$2,J$1,J$3),0)))^($A66-$A65)</f>
        <v>275481.94768914458</v>
      </c>
      <c r="K66">
        <f>ROW()</f>
        <v>66</v>
      </c>
      <c r="L66">
        <f>B66/C66</f>
        <v>0.85026737967914445</v>
      </c>
    </row>
    <row r="67" spans="1:12" x14ac:dyDescent="0.25">
      <c r="A67" s="1">
        <v>38161</v>
      </c>
      <c r="B67" s="9">
        <v>13.98</v>
      </c>
      <c r="C67" s="9">
        <v>16.21</v>
      </c>
      <c r="D67">
        <v>395518.18</v>
      </c>
      <c r="E67">
        <v>411740.02</v>
      </c>
      <c r="F67">
        <v>162162.79999999999</v>
      </c>
      <c r="G67">
        <v>168796.02</v>
      </c>
      <c r="H67">
        <f>(1/(1-91/360*VLOOKUP($A67,Tbills!$B$4:$C$974,2,1)/100))^((1)/91)-1</f>
        <v>3.6589291693589487E-5</v>
      </c>
      <c r="I67">
        <f>I66*$E67/$E66*(1-(I$1+I$5+IF(AND(WEEKDAY(A67)&lt;&gt;1,WEEKDAY(A67)&lt;&gt;7),IF(A67&lt;J$2,J$1,J$3),0)))^($A67-$A66)</f>
        <v>260557.89715400836</v>
      </c>
      <c r="K67">
        <f>ROW()</f>
        <v>67</v>
      </c>
      <c r="L67">
        <f>B67/C67</f>
        <v>0.86243059839605185</v>
      </c>
    </row>
    <row r="68" spans="1:12" x14ac:dyDescent="0.25">
      <c r="A68" s="1">
        <v>38162</v>
      </c>
      <c r="B68" s="9">
        <v>14.81</v>
      </c>
      <c r="C68" s="9">
        <v>16.79</v>
      </c>
      <c r="D68">
        <v>402202.88</v>
      </c>
      <c r="E68">
        <v>418683.83</v>
      </c>
      <c r="F68">
        <v>164346.04999999999</v>
      </c>
      <c r="G68">
        <v>171062.39999999999</v>
      </c>
      <c r="H68">
        <f>(1/(1-91/360*VLOOKUP($A68,Tbills!$B$4:$C$974,2,1)/100))^((1)/91)-1</f>
        <v>3.6589291693589487E-5</v>
      </c>
      <c r="I68">
        <f>I67*$E68/$E67*(1-(I$1+I$5+IF(AND(WEEKDAY(A68)&lt;&gt;1,WEEKDAY(A68)&lt;&gt;7),IF(A68&lt;J$2,J$1,J$3),0)))^($A68-$A67)</f>
        <v>264944.46683141618</v>
      </c>
      <c r="K68">
        <f>ROW()</f>
        <v>68</v>
      </c>
      <c r="L68">
        <f>B68/C68</f>
        <v>0.88207266229898762</v>
      </c>
    </row>
    <row r="69" spans="1:12" x14ac:dyDescent="0.25">
      <c r="A69" s="1">
        <v>38163</v>
      </c>
      <c r="B69" s="9">
        <v>15.19</v>
      </c>
      <c r="C69" s="9">
        <v>17.43</v>
      </c>
      <c r="D69">
        <v>406352.87</v>
      </c>
      <c r="E69">
        <v>422988.56</v>
      </c>
      <c r="F69">
        <v>166215.76</v>
      </c>
      <c r="G69">
        <v>173002.26</v>
      </c>
      <c r="H69">
        <f>(1/(1-91/360*VLOOKUP($A69,Tbills!$B$4:$C$974,2,1)/100))^((1)/91)-1</f>
        <v>3.6589291693589487E-5</v>
      </c>
      <c r="I69">
        <f>I68*$E69/$E68*(1-(I$1+I$5+IF(AND(WEEKDAY(A69)&lt;&gt;1,WEEKDAY(A69)&lt;&gt;7),IF(A69&lt;J$2,J$1,J$3),0)))^($A69-$A68)</f>
        <v>267660.8136914451</v>
      </c>
      <c r="K69">
        <f>ROW()</f>
        <v>69</v>
      </c>
      <c r="L69">
        <f>B69/C69</f>
        <v>0.87148594377510036</v>
      </c>
    </row>
    <row r="70" spans="1:12" x14ac:dyDescent="0.25">
      <c r="A70" s="1">
        <v>38166</v>
      </c>
      <c r="B70" s="9">
        <v>16.07</v>
      </c>
      <c r="C70" s="9">
        <v>17.98</v>
      </c>
      <c r="D70">
        <v>409319.53</v>
      </c>
      <c r="E70">
        <v>426030.24</v>
      </c>
      <c r="F70">
        <v>168086.88</v>
      </c>
      <c r="G70">
        <v>174930.79</v>
      </c>
      <c r="H70">
        <f>(1/(1-91/360*VLOOKUP($A70,Tbills!$B$4:$C$974,2,1)/100))^((1)/91)-1</f>
        <v>3.7704206452549016E-5</v>
      </c>
      <c r="I70">
        <f>I69*$E70/$E69*(1-(I$1+I$5+IF(AND(WEEKDAY(A70)&lt;&gt;1,WEEKDAY(A70)&lt;&gt;7),IF(A70&lt;J$2,J$1,J$3),0)))^($A70-$A69)</f>
        <v>269562.2782216873</v>
      </c>
      <c r="K70">
        <f>ROW()</f>
        <v>70</v>
      </c>
      <c r="L70">
        <f>B70/C70</f>
        <v>0.8937708565072302</v>
      </c>
    </row>
    <row r="71" spans="1:12" x14ac:dyDescent="0.25">
      <c r="A71" s="1">
        <v>38167</v>
      </c>
      <c r="B71" s="9">
        <v>15.47</v>
      </c>
      <c r="C71" s="9">
        <v>17.34</v>
      </c>
      <c r="D71">
        <v>402931.59</v>
      </c>
      <c r="E71">
        <v>419365.44</v>
      </c>
      <c r="F71">
        <v>167780.59</v>
      </c>
      <c r="G71">
        <v>174605.44</v>
      </c>
      <c r="H71">
        <f>(1/(1-91/360*VLOOKUP($A71,Tbills!$B$4:$C$974,2,1)/100))^((1)/91)-1</f>
        <v>3.7704206452549016E-5</v>
      </c>
      <c r="I71">
        <f>I70*$E71/$E70*(1-(I$1+I$5+IF(AND(WEEKDAY(A71)&lt;&gt;1,WEEKDAY(A71)&lt;&gt;7),IF(A71&lt;J$2,J$1,J$3),0)))^($A71-$A70)</f>
        <v>265337.6235250656</v>
      </c>
      <c r="K71">
        <f>ROW()</f>
        <v>71</v>
      </c>
      <c r="L71">
        <f>B71/C71</f>
        <v>0.89215686274509809</v>
      </c>
    </row>
    <row r="72" spans="1:12" x14ac:dyDescent="0.25">
      <c r="A72" s="1">
        <v>38168</v>
      </c>
      <c r="B72" s="9">
        <v>14.34</v>
      </c>
      <c r="C72" s="9">
        <v>16.420000000000002</v>
      </c>
      <c r="D72">
        <v>394075.44</v>
      </c>
      <c r="E72">
        <v>410132.27</v>
      </c>
      <c r="F72">
        <v>166992.15</v>
      </c>
      <c r="G72">
        <v>173778.35</v>
      </c>
      <c r="H72">
        <f>(1/(1-91/360*VLOOKUP($A72,Tbills!$B$4:$C$974,2,1)/100))^((1)/91)-1</f>
        <v>3.7704206452549016E-5</v>
      </c>
      <c r="I72">
        <f>I71*$E72/$E71*(1-(I$1+I$5+IF(AND(WEEKDAY(A72)&lt;&gt;1,WEEKDAY(A72)&lt;&gt;7),IF(A72&lt;J$2,J$1,J$3),0)))^($A72-$A71)</f>
        <v>259488.21942282803</v>
      </c>
      <c r="K72">
        <f>ROW()</f>
        <v>72</v>
      </c>
      <c r="L72">
        <f>B72/C72</f>
        <v>0.87332521315468925</v>
      </c>
    </row>
    <row r="73" spans="1:12" x14ac:dyDescent="0.25">
      <c r="A73" s="1">
        <v>38169</v>
      </c>
      <c r="B73" s="9">
        <v>15.2</v>
      </c>
      <c r="C73" s="9">
        <v>17.11</v>
      </c>
      <c r="D73">
        <v>398805.81</v>
      </c>
      <c r="E73">
        <v>415039.92</v>
      </c>
      <c r="F73">
        <v>169096.23</v>
      </c>
      <c r="G73">
        <v>175961.39</v>
      </c>
      <c r="H73">
        <f>(1/(1-91/360*VLOOKUP($A73,Tbills!$B$4:$C$974,2,1)/100))^((1)/91)-1</f>
        <v>3.7704206452549016E-5</v>
      </c>
      <c r="I73">
        <f>I72*$E73/$E72*(1-(I$1+I$5+IF(AND(WEEKDAY(A73)&lt;&gt;1,WEEKDAY(A73)&lt;&gt;7),IF(A73&lt;J$2,J$1,J$3),0)))^($A73-$A72)</f>
        <v>262585.70599532936</v>
      </c>
      <c r="K73">
        <f>ROW()</f>
        <v>73</v>
      </c>
      <c r="L73">
        <f>B73/C73</f>
        <v>0.88836937463471655</v>
      </c>
    </row>
    <row r="74" spans="1:12" x14ac:dyDescent="0.25">
      <c r="A74" s="1">
        <v>38170</v>
      </c>
      <c r="B74" s="9">
        <v>15.08</v>
      </c>
      <c r="C74" s="9">
        <v>17.07</v>
      </c>
      <c r="D74">
        <v>397742.17</v>
      </c>
      <c r="E74">
        <v>413917.34</v>
      </c>
      <c r="F74">
        <v>169234.71</v>
      </c>
      <c r="G74">
        <v>176098.86</v>
      </c>
      <c r="H74">
        <f>(1/(1-91/360*VLOOKUP($A74,Tbills!$B$4:$C$974,2,1)/100))^((1)/91)-1</f>
        <v>3.7704206452549016E-5</v>
      </c>
      <c r="I74">
        <f>I73*$E74/$E73*(1-(I$1+I$5+IF(AND(WEEKDAY(A74)&lt;&gt;1,WEEKDAY(A74)&lt;&gt;7),IF(A74&lt;J$2,J$1,J$3),0)))^($A74-$A73)</f>
        <v>261867.94341171414</v>
      </c>
      <c r="K74">
        <f>ROW()</f>
        <v>74</v>
      </c>
      <c r="L74">
        <f>B74/C74</f>
        <v>0.8834212067955477</v>
      </c>
    </row>
    <row r="75" spans="1:12" x14ac:dyDescent="0.25">
      <c r="A75" s="1">
        <v>38174</v>
      </c>
      <c r="B75" s="9">
        <v>16.25</v>
      </c>
      <c r="C75" s="9">
        <v>17.84</v>
      </c>
      <c r="D75">
        <v>409594.86</v>
      </c>
      <c r="E75">
        <v>426189.62</v>
      </c>
      <c r="F75">
        <v>170650.9</v>
      </c>
      <c r="G75">
        <v>177545.93</v>
      </c>
      <c r="H75">
        <f>(1/(1-91/360*VLOOKUP($A75,Tbills!$B$4:$C$974,2,1)/100))^((1)/91)-1</f>
        <v>3.6728649784878442E-5</v>
      </c>
      <c r="I75">
        <f>I74*$E75/$E74*(1-(I$1+I$5+IF(AND(WEEKDAY(A75)&lt;&gt;1,WEEKDAY(A75)&lt;&gt;7),IF(A75&lt;J$2,J$1,J$3),0)))^($A75-$A74)</f>
        <v>269601.06958031218</v>
      </c>
      <c r="K75">
        <f>ROW()</f>
        <v>75</v>
      </c>
      <c r="L75">
        <f>B75/C75</f>
        <v>0.9108744394618834</v>
      </c>
    </row>
    <row r="76" spans="1:12" x14ac:dyDescent="0.25">
      <c r="A76" s="1">
        <v>38175</v>
      </c>
      <c r="B76" s="9">
        <v>15.81</v>
      </c>
      <c r="C76" s="9">
        <v>17.66</v>
      </c>
      <c r="D76">
        <v>401649.07</v>
      </c>
      <c r="E76">
        <v>417906.26</v>
      </c>
      <c r="F76">
        <v>169387.95</v>
      </c>
      <c r="G76">
        <v>176225.43</v>
      </c>
      <c r="H76">
        <f>(1/(1-91/360*VLOOKUP($A76,Tbills!$B$4:$C$974,2,1)/100))^((1)/91)-1</f>
        <v>3.6728649784878442E-5</v>
      </c>
      <c r="I76">
        <f>I75*$E76/$E75*(1-(I$1+I$5+IF(AND(WEEKDAY(A76)&lt;&gt;1,WEEKDAY(A76)&lt;&gt;7),IF(A76&lt;J$2,J$1,J$3),0)))^($A76-$A75)</f>
        <v>264353.53715745074</v>
      </c>
      <c r="K76">
        <f>ROW()</f>
        <v>76</v>
      </c>
      <c r="L76">
        <f>B76/C76</f>
        <v>0.89524348810872034</v>
      </c>
    </row>
    <row r="77" spans="1:12" x14ac:dyDescent="0.25">
      <c r="A77" s="1">
        <v>38176</v>
      </c>
      <c r="B77" s="9">
        <v>16.2</v>
      </c>
      <c r="C77" s="9">
        <v>18.14</v>
      </c>
      <c r="D77">
        <v>409690.17</v>
      </c>
      <c r="E77">
        <v>426257.49</v>
      </c>
      <c r="F77">
        <v>170745.94</v>
      </c>
      <c r="G77">
        <v>177631.77</v>
      </c>
      <c r="H77">
        <f>(1/(1-91/360*VLOOKUP($A77,Tbills!$B$4:$C$974,2,1)/100))^((1)/91)-1</f>
        <v>3.6728649784878442E-5</v>
      </c>
      <c r="I77">
        <f>I76*$E77/$E76*(1-(I$1+I$5+IF(AND(WEEKDAY(A77)&lt;&gt;1,WEEKDAY(A77)&lt;&gt;7),IF(A77&lt;J$2,J$1,J$3),0)))^($A77-$A76)</f>
        <v>269628.48956832138</v>
      </c>
      <c r="K77">
        <f>ROW()</f>
        <v>77</v>
      </c>
      <c r="L77">
        <f>B77/C77</f>
        <v>0.89305402425578828</v>
      </c>
    </row>
    <row r="78" spans="1:12" x14ac:dyDescent="0.25">
      <c r="A78" s="1">
        <v>38177</v>
      </c>
      <c r="B78" s="9">
        <v>15.78</v>
      </c>
      <c r="C78" s="9">
        <v>18.05</v>
      </c>
      <c r="D78">
        <v>412945.73</v>
      </c>
      <c r="E78">
        <v>429629.05</v>
      </c>
      <c r="F78">
        <v>171570.37</v>
      </c>
      <c r="G78">
        <v>178482.92</v>
      </c>
      <c r="H78">
        <f>(1/(1-91/360*VLOOKUP($A78,Tbills!$B$4:$C$974,2,1)/100))^((1)/91)-1</f>
        <v>3.6728649784878442E-5</v>
      </c>
      <c r="I78">
        <f>I77*$E78/$E77*(1-(I$1+I$5+IF(AND(WEEKDAY(A78)&lt;&gt;1,WEEKDAY(A78)&lt;&gt;7),IF(A78&lt;J$2,J$1,J$3),0)))^($A78-$A77)</f>
        <v>271753.346635486</v>
      </c>
      <c r="K78">
        <f>ROW()</f>
        <v>78</v>
      </c>
      <c r="L78">
        <f>B78/C78</f>
        <v>0.87423822714681432</v>
      </c>
    </row>
    <row r="79" spans="1:12" x14ac:dyDescent="0.25">
      <c r="A79" s="1">
        <v>38180</v>
      </c>
      <c r="B79" s="9">
        <v>14.96</v>
      </c>
      <c r="C79" s="9">
        <v>18.329999999999998</v>
      </c>
      <c r="D79">
        <v>411478.99</v>
      </c>
      <c r="E79">
        <v>428055.72</v>
      </c>
      <c r="F79">
        <v>172338.45</v>
      </c>
      <c r="G79">
        <v>179262.28</v>
      </c>
      <c r="H79">
        <f>(1/(1-91/360*VLOOKUP($A79,Tbills!$B$4:$C$974,2,1)/100))^((1)/91)-1</f>
        <v>3.6589291693589487E-5</v>
      </c>
      <c r="I79">
        <f>I78*$E79/$E78*(1-(I$1+I$5+IF(AND(WEEKDAY(A79)&lt;&gt;1,WEEKDAY(A79)&lt;&gt;7),IF(A79&lt;J$2,J$1,J$3),0)))^($A79-$A78)</f>
        <v>270734.80177569191</v>
      </c>
      <c r="K79">
        <f>ROW()</f>
        <v>79</v>
      </c>
      <c r="L79">
        <f>B79/C79</f>
        <v>0.81614839061647582</v>
      </c>
    </row>
    <row r="80" spans="1:12" x14ac:dyDescent="0.25">
      <c r="A80" s="1">
        <v>38181</v>
      </c>
      <c r="B80" s="9">
        <v>14.46</v>
      </c>
      <c r="C80" s="9">
        <v>17.96</v>
      </c>
      <c r="D80">
        <v>405626.13</v>
      </c>
      <c r="E80">
        <v>421951.41</v>
      </c>
      <c r="F80">
        <v>171858.11</v>
      </c>
      <c r="G80">
        <v>178756.08</v>
      </c>
      <c r="H80">
        <f>(1/(1-91/360*VLOOKUP($A80,Tbills!$B$4:$C$974,2,1)/100))^((1)/91)-1</f>
        <v>3.6589291693589487E-5</v>
      </c>
      <c r="I80">
        <f>I79*$E80/$E79*(1-(I$1+I$5+IF(AND(WEEKDAY(A80)&lt;&gt;1,WEEKDAY(A80)&lt;&gt;7),IF(A80&lt;J$2,J$1,J$3),0)))^($A80-$A79)</f>
        <v>266866.2974003377</v>
      </c>
      <c r="K80">
        <f>ROW()</f>
        <v>80</v>
      </c>
      <c r="L80">
        <f>B80/C80</f>
        <v>0.80512249443207129</v>
      </c>
    </row>
    <row r="81" spans="1:12" x14ac:dyDescent="0.25">
      <c r="A81" s="1">
        <v>38182</v>
      </c>
      <c r="B81" s="9">
        <v>13.76</v>
      </c>
      <c r="C81" s="9">
        <v>18.09</v>
      </c>
      <c r="D81">
        <v>404561.6</v>
      </c>
      <c r="E81">
        <v>420828.6</v>
      </c>
      <c r="F81">
        <v>172469.22</v>
      </c>
      <c r="G81">
        <v>179385.17</v>
      </c>
      <c r="H81">
        <f>(1/(1-91/360*VLOOKUP($A81,Tbills!$B$4:$C$974,2,1)/100))^((1)/91)-1</f>
        <v>3.6589291693589487E-5</v>
      </c>
      <c r="I81">
        <f>I80*$E81/$E80*(1-(I$1+I$5+IF(AND(WEEKDAY(A81)&lt;&gt;1,WEEKDAY(A81)&lt;&gt;7),IF(A81&lt;J$2,J$1,J$3),0)))^($A81-$A80)</f>
        <v>266148.51134456618</v>
      </c>
      <c r="K81">
        <f>ROW()</f>
        <v>81</v>
      </c>
      <c r="L81">
        <f>B81/C81</f>
        <v>0.76064123825317853</v>
      </c>
    </row>
    <row r="82" spans="1:12" x14ac:dyDescent="0.25">
      <c r="A82" s="1">
        <v>38183</v>
      </c>
      <c r="B82" s="9">
        <v>14.71</v>
      </c>
      <c r="C82" s="9">
        <v>19.36</v>
      </c>
      <c r="D82">
        <v>406433.56</v>
      </c>
      <c r="E82">
        <v>422760.43</v>
      </c>
      <c r="F82">
        <v>171334.01</v>
      </c>
      <c r="G82">
        <v>178197.87</v>
      </c>
      <c r="H82">
        <f>(1/(1-91/360*VLOOKUP($A82,Tbills!$B$4:$C$974,2,1)/100))^((1)/91)-1</f>
        <v>3.6589291693589487E-5</v>
      </c>
      <c r="I82">
        <f>I81*$E82/$E81*(1-(I$1+I$5+IF(AND(WEEKDAY(A82)&lt;&gt;1,WEEKDAY(A82)&lt;&gt;7),IF(A82&lt;J$2,J$1,J$3),0)))^($A82-$A81)</f>
        <v>267362.58492834755</v>
      </c>
      <c r="K82">
        <f>ROW()</f>
        <v>82</v>
      </c>
      <c r="L82">
        <f>B82/C82</f>
        <v>0.7598140495867769</v>
      </c>
    </row>
    <row r="83" spans="1:12" x14ac:dyDescent="0.25">
      <c r="A83" s="1">
        <v>38184</v>
      </c>
      <c r="B83" s="9">
        <v>14.34</v>
      </c>
      <c r="C83" s="9">
        <v>18.04</v>
      </c>
      <c r="D83">
        <v>409082.3</v>
      </c>
      <c r="E83">
        <v>425500.11</v>
      </c>
      <c r="F83">
        <v>172755.54</v>
      </c>
      <c r="G83">
        <v>179669.83</v>
      </c>
      <c r="H83">
        <f>(1/(1-91/360*VLOOKUP($A83,Tbills!$B$4:$C$974,2,1)/100))^((1)/91)-1</f>
        <v>3.6589291693589487E-5</v>
      </c>
      <c r="I83">
        <f>I82*$E83/$E82*(1-(I$1+I$5+IF(AND(WEEKDAY(A83)&lt;&gt;1,WEEKDAY(A83)&lt;&gt;7),IF(A83&lt;J$2,J$1,J$3),0)))^($A83-$A82)</f>
        <v>269087.47506983002</v>
      </c>
      <c r="K83">
        <f>ROW()</f>
        <v>83</v>
      </c>
      <c r="L83">
        <f>B83/C83</f>
        <v>0.79490022172949004</v>
      </c>
    </row>
    <row r="84" spans="1:12" x14ac:dyDescent="0.25">
      <c r="A84" s="1">
        <v>38187</v>
      </c>
      <c r="B84" s="9">
        <v>15.17</v>
      </c>
      <c r="C84" s="9">
        <v>18.72</v>
      </c>
      <c r="D84">
        <v>411041.44</v>
      </c>
      <c r="E84">
        <v>427491.17</v>
      </c>
      <c r="F84">
        <v>174261.6</v>
      </c>
      <c r="G84">
        <v>181216.45</v>
      </c>
      <c r="H84">
        <f>(1/(1-91/360*VLOOKUP($A84,Tbills!$B$4:$C$974,2,1)/100))^((1)/91)-1</f>
        <v>3.700737132739107E-5</v>
      </c>
      <c r="I84">
        <f>I83*$E84/$E83*(1-(I$1+I$5+IF(AND(WEEKDAY(A84)&lt;&gt;1,WEEKDAY(A84)&lt;&gt;7),IF(A84&lt;J$2,J$1,J$3),0)))^($A84-$A83)</f>
        <v>270323.29644171736</v>
      </c>
      <c r="K84">
        <f>ROW()</f>
        <v>84</v>
      </c>
      <c r="L84">
        <f>B84/C84</f>
        <v>0.81036324786324787</v>
      </c>
    </row>
    <row r="85" spans="1:12" x14ac:dyDescent="0.25">
      <c r="A85" s="1">
        <v>38188</v>
      </c>
      <c r="B85" s="9">
        <v>14.17</v>
      </c>
      <c r="C85" s="9">
        <v>17.579999999999998</v>
      </c>
      <c r="D85">
        <v>400639.22</v>
      </c>
      <c r="E85">
        <v>416656.84</v>
      </c>
      <c r="F85">
        <v>172464.34</v>
      </c>
      <c r="G85">
        <v>179340.76</v>
      </c>
      <c r="H85">
        <f>(1/(1-91/360*VLOOKUP($A85,Tbills!$B$4:$C$974,2,1)/100))^((1)/91)-1</f>
        <v>3.700737132739107E-5</v>
      </c>
      <c r="I85">
        <f>I84*$E85/$E84*(1-(I$1+I$5+IF(AND(WEEKDAY(A85)&lt;&gt;1,WEEKDAY(A85)&lt;&gt;7),IF(A85&lt;J$2,J$1,J$3),0)))^($A85-$A84)</f>
        <v>263464.64740711974</v>
      </c>
      <c r="K85">
        <f>ROW()</f>
        <v>85</v>
      </c>
      <c r="L85">
        <f>B85/C85</f>
        <v>0.8060295790671218</v>
      </c>
    </row>
    <row r="86" spans="1:12" x14ac:dyDescent="0.25">
      <c r="A86" s="1">
        <v>38189</v>
      </c>
      <c r="B86" s="9">
        <v>16.41</v>
      </c>
      <c r="C86" s="9">
        <v>19.3</v>
      </c>
      <c r="D86">
        <v>416473.83</v>
      </c>
      <c r="E86">
        <v>433109.1</v>
      </c>
      <c r="F86">
        <v>175616.76</v>
      </c>
      <c r="G86">
        <v>182612.24</v>
      </c>
      <c r="H86">
        <f>(1/(1-91/360*VLOOKUP($A86,Tbills!$B$4:$C$974,2,1)/100))^((1)/91)-1</f>
        <v>3.700737132739107E-5</v>
      </c>
      <c r="I86">
        <f>I85*$E86/$E85*(1-(I$1+I$5+IF(AND(WEEKDAY(A86)&lt;&gt;1,WEEKDAY(A86)&lt;&gt;7),IF(A86&lt;J$2,J$1,J$3),0)))^($A86-$A85)</f>
        <v>273860.02767763421</v>
      </c>
      <c r="K86">
        <f>ROW()</f>
        <v>86</v>
      </c>
      <c r="L86">
        <f>B86/C86</f>
        <v>0.85025906735751289</v>
      </c>
    </row>
    <row r="87" spans="1:12" x14ac:dyDescent="0.25">
      <c r="A87" s="1">
        <v>38190</v>
      </c>
      <c r="B87" s="9">
        <v>15.75</v>
      </c>
      <c r="C87" s="9">
        <v>18.71</v>
      </c>
      <c r="D87">
        <v>403049.64</v>
      </c>
      <c r="E87">
        <v>419132.68</v>
      </c>
      <c r="F87">
        <v>174249.29</v>
      </c>
      <c r="G87">
        <v>181183.55</v>
      </c>
      <c r="H87">
        <f>(1/(1-91/360*VLOOKUP($A87,Tbills!$B$4:$C$974,2,1)/100))^((1)/91)-1</f>
        <v>3.700737132739107E-5</v>
      </c>
      <c r="I87">
        <f>I86*$E87/$E86*(1-(I$1+I$5+IF(AND(WEEKDAY(A87)&lt;&gt;1,WEEKDAY(A87)&lt;&gt;7),IF(A87&lt;J$2,J$1,J$3),0)))^($A87-$A86)</f>
        <v>265014.94738604134</v>
      </c>
      <c r="K87">
        <f>ROW()</f>
        <v>87</v>
      </c>
      <c r="L87">
        <f>B87/C87</f>
        <v>0.84179583110636025</v>
      </c>
    </row>
    <row r="88" spans="1:12" x14ac:dyDescent="0.25">
      <c r="A88" s="1">
        <v>38191</v>
      </c>
      <c r="B88" s="9">
        <v>16.5</v>
      </c>
      <c r="C88" s="9">
        <v>19.13</v>
      </c>
      <c r="D88">
        <v>404691.27</v>
      </c>
      <c r="E88">
        <v>420824.3</v>
      </c>
      <c r="F88">
        <v>177229.36</v>
      </c>
      <c r="G88">
        <v>184275.51</v>
      </c>
      <c r="H88">
        <f>(1/(1-91/360*VLOOKUP($A88,Tbills!$B$4:$C$974,2,1)/100))^((1)/91)-1</f>
        <v>3.700737132739107E-5</v>
      </c>
      <c r="I88">
        <f>I87*$E88/$E87*(1-(I$1+I$5+IF(AND(WEEKDAY(A88)&lt;&gt;1,WEEKDAY(A88)&lt;&gt;7),IF(A88&lt;J$2,J$1,J$3),0)))^($A88-$A87)</f>
        <v>266076.89354506572</v>
      </c>
      <c r="K88">
        <f>ROW()</f>
        <v>88</v>
      </c>
      <c r="L88">
        <f>B88/C88</f>
        <v>0.86251960271824368</v>
      </c>
    </row>
    <row r="89" spans="1:12" x14ac:dyDescent="0.25">
      <c r="A89" s="1">
        <v>38194</v>
      </c>
      <c r="B89" s="9">
        <v>17.3</v>
      </c>
      <c r="C89" s="9">
        <v>19.27</v>
      </c>
      <c r="D89">
        <v>407516.94</v>
      </c>
      <c r="E89">
        <v>423715.9</v>
      </c>
      <c r="F89">
        <v>179001.75</v>
      </c>
      <c r="G89">
        <v>186097.9</v>
      </c>
      <c r="H89">
        <f>(1/(1-91/360*VLOOKUP($A89,Tbills!$B$4:$C$974,2,1)/100))^((1)/91)-1</f>
        <v>3.9655582489528385E-5</v>
      </c>
      <c r="I89">
        <f>I88*$E89/$E88*(1-(I$1+I$5+IF(AND(WEEKDAY(A89)&lt;&gt;1,WEEKDAY(A89)&lt;&gt;7),IF(A89&lt;J$2,J$1,J$3),0)))^($A89-$A88)</f>
        <v>267882.06145392702</v>
      </c>
      <c r="K89">
        <f>ROW()</f>
        <v>89</v>
      </c>
      <c r="L89">
        <f>B89/C89</f>
        <v>0.89776855215360674</v>
      </c>
    </row>
    <row r="90" spans="1:12" x14ac:dyDescent="0.25">
      <c r="A90" s="1">
        <v>38195</v>
      </c>
      <c r="B90" s="9">
        <v>16.55</v>
      </c>
      <c r="C90" s="9">
        <v>18.5</v>
      </c>
      <c r="D90">
        <v>395368.54</v>
      </c>
      <c r="E90">
        <v>411067.8</v>
      </c>
      <c r="F90">
        <v>176899.65</v>
      </c>
      <c r="G90">
        <v>183905.09</v>
      </c>
      <c r="H90">
        <f>(1/(1-91/360*VLOOKUP($A90,Tbills!$B$4:$C$974,2,1)/100))^((1)/91)-1</f>
        <v>3.9655582489528385E-5</v>
      </c>
      <c r="I90">
        <f>I89*$E90/$E89*(1-(I$1+I$5+IF(AND(WEEKDAY(A90)&lt;&gt;1,WEEKDAY(A90)&lt;&gt;7),IF(A90&lt;J$2,J$1,J$3),0)))^($A90-$A89)</f>
        <v>259878.19171330586</v>
      </c>
      <c r="K90">
        <f>ROW()</f>
        <v>90</v>
      </c>
      <c r="L90">
        <f>B90/C90</f>
        <v>0.89459459459459467</v>
      </c>
    </row>
    <row r="91" spans="1:12" x14ac:dyDescent="0.25">
      <c r="A91" s="1">
        <v>38196</v>
      </c>
      <c r="B91" s="9">
        <v>16.149999999999999</v>
      </c>
      <c r="C91" s="9">
        <v>18.14</v>
      </c>
      <c r="D91">
        <v>388916.54</v>
      </c>
      <c r="E91">
        <v>404343.3</v>
      </c>
      <c r="F91">
        <v>177215.61</v>
      </c>
      <c r="G91">
        <v>184226.27</v>
      </c>
      <c r="H91">
        <f>(1/(1-91/360*VLOOKUP($A91,Tbills!$B$4:$C$974,2,1)/100))^((1)/91)-1</f>
        <v>3.9655582489528385E-5</v>
      </c>
      <c r="I91">
        <f>I90*$E91/$E90*(1-(I$1+I$5+IF(AND(WEEKDAY(A91)&lt;&gt;1,WEEKDAY(A91)&lt;&gt;7),IF(A91&lt;J$2,J$1,J$3),0)))^($A91-$A90)</f>
        <v>255619.59069991269</v>
      </c>
      <c r="K91">
        <f>ROW()</f>
        <v>91</v>
      </c>
      <c r="L91">
        <f>B91/C91</f>
        <v>0.89029768467475179</v>
      </c>
    </row>
    <row r="92" spans="1:12" x14ac:dyDescent="0.25">
      <c r="A92" s="1">
        <v>38197</v>
      </c>
      <c r="B92" s="9">
        <v>15.68</v>
      </c>
      <c r="C92" s="9">
        <v>17.670000000000002</v>
      </c>
      <c r="D92">
        <v>381538.75</v>
      </c>
      <c r="E92">
        <v>396656.83</v>
      </c>
      <c r="F92">
        <v>178113.54</v>
      </c>
      <c r="G92">
        <v>185152.42</v>
      </c>
      <c r="H92">
        <f>(1/(1-91/360*VLOOKUP($A92,Tbills!$B$4:$C$974,2,1)/100))^((1)/91)-1</f>
        <v>3.9655582489528385E-5</v>
      </c>
      <c r="I92">
        <f>I91*$E92/$E91*(1-(I$1+I$5+IF(AND(WEEKDAY(A92)&lt;&gt;1,WEEKDAY(A92)&lt;&gt;7),IF(A92&lt;J$2,J$1,J$3),0)))^($A92-$A91)</f>
        <v>250753.10940137657</v>
      </c>
      <c r="K92">
        <f>ROW()</f>
        <v>92</v>
      </c>
      <c r="L92">
        <f>B92/C92</f>
        <v>0.88737973967175998</v>
      </c>
    </row>
    <row r="93" spans="1:12" x14ac:dyDescent="0.25">
      <c r="A93" s="1">
        <v>38198</v>
      </c>
      <c r="B93" s="9">
        <v>15.32</v>
      </c>
      <c r="C93" s="9">
        <v>17.46</v>
      </c>
      <c r="D93">
        <v>379612.59</v>
      </c>
      <c r="E93">
        <v>394638.62</v>
      </c>
      <c r="F93">
        <v>177451.88</v>
      </c>
      <c r="G93">
        <v>184457.27</v>
      </c>
      <c r="H93">
        <f>(1/(1-91/360*VLOOKUP($A93,Tbills!$B$4:$C$974,2,1)/100))^((1)/91)-1</f>
        <v>3.9655582489528385E-5</v>
      </c>
      <c r="I93">
        <f>I92*$E93/$E92*(1-(I$1+I$5+IF(AND(WEEKDAY(A93)&lt;&gt;1,WEEKDAY(A93)&lt;&gt;7),IF(A93&lt;J$2,J$1,J$3),0)))^($A93-$A92)</f>
        <v>249470.08816322699</v>
      </c>
      <c r="K93">
        <f>ROW()</f>
        <v>93</v>
      </c>
      <c r="L93">
        <f>B93/C93</f>
        <v>0.87743413516609392</v>
      </c>
    </row>
    <row r="94" spans="1:12" x14ac:dyDescent="0.25">
      <c r="A94" s="1">
        <v>38201</v>
      </c>
      <c r="B94" s="9">
        <v>15.37</v>
      </c>
      <c r="C94" s="9">
        <v>17.32</v>
      </c>
      <c r="D94">
        <v>373991.65</v>
      </c>
      <c r="E94">
        <v>388748.24</v>
      </c>
      <c r="F94">
        <v>176373.04</v>
      </c>
      <c r="G94">
        <v>183313.89</v>
      </c>
      <c r="H94">
        <f>(1/(1-91/360*VLOOKUP($A94,Tbills!$B$4:$C$974,2,1)/100))^((1)/91)-1</f>
        <v>4.0770811813084507E-5</v>
      </c>
      <c r="I94">
        <f>I93*$E94/$E93*(1-(I$1+I$5+IF(AND(WEEKDAY(A94)&lt;&gt;1,WEEKDAY(A94)&lt;&gt;7),IF(A94&lt;J$2,J$1,J$3),0)))^($A94-$A93)</f>
        <v>245725.28747626237</v>
      </c>
      <c r="K94">
        <f>ROW()</f>
        <v>94</v>
      </c>
      <c r="L94">
        <f>B94/C94</f>
        <v>0.88741339491916849</v>
      </c>
    </row>
    <row r="95" spans="1:12" x14ac:dyDescent="0.25">
      <c r="A95" s="1">
        <v>38202</v>
      </c>
      <c r="B95" s="9">
        <v>16.03</v>
      </c>
      <c r="C95" s="9">
        <v>17.75</v>
      </c>
      <c r="D95">
        <v>374849.02</v>
      </c>
      <c r="E95">
        <v>389623.59</v>
      </c>
      <c r="F95">
        <v>177607.85</v>
      </c>
      <c r="G95">
        <v>184589.82</v>
      </c>
      <c r="H95">
        <f>(1/(1-91/360*VLOOKUP($A95,Tbills!$B$4:$C$974,2,1)/100))^((1)/91)-1</f>
        <v>4.0770811813084507E-5</v>
      </c>
      <c r="I95">
        <f>I94*$E95/$E94*(1-(I$1+I$5+IF(AND(WEEKDAY(A95)&lt;&gt;1,WEEKDAY(A95)&lt;&gt;7),IF(A95&lt;J$2,J$1,J$3),0)))^($A95-$A94)</f>
        <v>246271.50591162682</v>
      </c>
      <c r="K95">
        <f>ROW()</f>
        <v>95</v>
      </c>
      <c r="L95">
        <f>B95/C95</f>
        <v>0.90309859154929584</v>
      </c>
    </row>
    <row r="96" spans="1:12" x14ac:dyDescent="0.25">
      <c r="A96" s="1">
        <v>38203</v>
      </c>
      <c r="B96" s="9">
        <v>16.21</v>
      </c>
      <c r="C96" s="9">
        <v>17.920000000000002</v>
      </c>
      <c r="D96">
        <v>373158.97</v>
      </c>
      <c r="E96">
        <v>387851.04</v>
      </c>
      <c r="F96">
        <v>178107.86</v>
      </c>
      <c r="G96">
        <v>185101.96</v>
      </c>
      <c r="H96">
        <f>(1/(1-91/360*VLOOKUP($A96,Tbills!$B$4:$C$974,2,1)/100))^((1)/91)-1</f>
        <v>4.0770811813084507E-5</v>
      </c>
      <c r="I96">
        <f>I95*$E96/$E95*(1-(I$1+I$5+IF(AND(WEEKDAY(A96)&lt;&gt;1,WEEKDAY(A96)&lt;&gt;7),IF(A96&lt;J$2,J$1,J$3),0)))^($A96-$A95)</f>
        <v>245144.0682805301</v>
      </c>
      <c r="K96">
        <f>ROW()</f>
        <v>96</v>
      </c>
      <c r="L96">
        <f>B96/C96</f>
        <v>0.90457589285714279</v>
      </c>
    </row>
    <row r="97" spans="1:12" x14ac:dyDescent="0.25">
      <c r="A97" s="1">
        <v>38204</v>
      </c>
      <c r="B97" s="9">
        <v>18.32</v>
      </c>
      <c r="C97" s="9">
        <v>18.93</v>
      </c>
      <c r="D97">
        <v>385121.73</v>
      </c>
      <c r="E97">
        <v>400268.99</v>
      </c>
      <c r="F97">
        <v>180347.47</v>
      </c>
      <c r="G97">
        <v>187421.97</v>
      </c>
      <c r="H97">
        <f>(1/(1-91/360*VLOOKUP($A97,Tbills!$B$4:$C$974,2,1)/100))^((1)/91)-1</f>
        <v>4.0770811813084507E-5</v>
      </c>
      <c r="I97">
        <f>I96*$E97/$E96*(1-(I$1+I$5+IF(AND(WEEKDAY(A97)&lt;&gt;1,WEEKDAY(A97)&lt;&gt;7),IF(A97&lt;J$2,J$1,J$3),0)))^($A97-$A96)</f>
        <v>252985.64593856203</v>
      </c>
      <c r="K97">
        <f>ROW()</f>
        <v>97</v>
      </c>
      <c r="L97">
        <f>B97/C97</f>
        <v>0.96777601690438464</v>
      </c>
    </row>
    <row r="98" spans="1:12" x14ac:dyDescent="0.25">
      <c r="A98" s="1">
        <v>38205</v>
      </c>
      <c r="B98" s="9">
        <v>19.34</v>
      </c>
      <c r="C98" s="9">
        <v>19.47</v>
      </c>
      <c r="D98">
        <v>395895.29</v>
      </c>
      <c r="E98">
        <v>411449.97</v>
      </c>
      <c r="F98">
        <v>182607.86</v>
      </c>
      <c r="G98">
        <v>189763.39</v>
      </c>
      <c r="H98">
        <f>(1/(1-91/360*VLOOKUP($A98,Tbills!$B$4:$C$974,2,1)/100))^((1)/91)-1</f>
        <v>4.0770811813084507E-5</v>
      </c>
      <c r="I98">
        <f>I97*$E98/$E97*(1-(I$1+I$5+IF(AND(WEEKDAY(A98)&lt;&gt;1,WEEKDAY(A98)&lt;&gt;7),IF(A98&lt;J$2,J$1,J$3),0)))^($A98-$A97)</f>
        <v>260044.98133880043</v>
      </c>
      <c r="K98">
        <f>ROW()</f>
        <v>98</v>
      </c>
      <c r="L98">
        <f>B98/C98</f>
        <v>0.99332306111967139</v>
      </c>
    </row>
    <row r="99" spans="1:12" x14ac:dyDescent="0.25">
      <c r="A99" s="1">
        <v>38208</v>
      </c>
      <c r="B99" s="9">
        <v>18.89</v>
      </c>
      <c r="C99" s="9">
        <v>19.09</v>
      </c>
      <c r="D99">
        <v>387677.06</v>
      </c>
      <c r="E99">
        <v>402858.52</v>
      </c>
      <c r="F99">
        <v>180934.26</v>
      </c>
      <c r="G99">
        <v>188000.99</v>
      </c>
      <c r="H99">
        <f>(1/(1-91/360*VLOOKUP($A99,Tbills!$B$4:$C$974,2,1)/100))^((1)/91)-1</f>
        <v>4.0910223523926703E-5</v>
      </c>
      <c r="I99">
        <f>I98*$E99/$E98*(1-(I$1+I$5+IF(AND(WEEKDAY(A99)&lt;&gt;1,WEEKDAY(A99)&lt;&gt;7),IF(A99&lt;J$2,J$1,J$3),0)))^($A99-$A98)</f>
        <v>254593.0323650928</v>
      </c>
      <c r="K99">
        <f>ROW()</f>
        <v>99</v>
      </c>
      <c r="L99">
        <f>B99/C99</f>
        <v>0.98952331063383969</v>
      </c>
    </row>
    <row r="100" spans="1:12" x14ac:dyDescent="0.25">
      <c r="A100" s="1">
        <v>38209</v>
      </c>
      <c r="B100" s="9">
        <v>17.47</v>
      </c>
      <c r="C100" s="9">
        <v>18.28</v>
      </c>
      <c r="D100">
        <v>373757.62</v>
      </c>
      <c r="E100">
        <v>388377.52</v>
      </c>
      <c r="F100">
        <v>178117.81</v>
      </c>
      <c r="G100">
        <v>185066.85</v>
      </c>
      <c r="H100">
        <f>(1/(1-91/360*VLOOKUP($A100,Tbills!$B$4:$C$974,2,1)/100))^((1)/91)-1</f>
        <v>4.0910223523926703E-5</v>
      </c>
      <c r="I100">
        <f>I99*$E100/$E99*(1-(I$1+I$5+IF(AND(WEEKDAY(A100)&lt;&gt;1,WEEKDAY(A100)&lt;&gt;7),IF(A100&lt;J$2,J$1,J$3),0)))^($A100-$A99)</f>
        <v>245434.46686335938</v>
      </c>
      <c r="K100">
        <f>ROW()</f>
        <v>100</v>
      </c>
      <c r="L100">
        <f>B100/C100</f>
        <v>0.95568927789934344</v>
      </c>
    </row>
    <row r="101" spans="1:12" x14ac:dyDescent="0.25">
      <c r="A101" s="1">
        <v>38210</v>
      </c>
      <c r="B101" s="9">
        <v>18.04</v>
      </c>
      <c r="C101" s="9">
        <v>18.579999999999998</v>
      </c>
      <c r="D101">
        <v>376870.68</v>
      </c>
      <c r="E101">
        <v>391596.46</v>
      </c>
      <c r="F101">
        <v>178144.66</v>
      </c>
      <c r="G101">
        <v>185087.17</v>
      </c>
      <c r="H101">
        <f>(1/(1-91/360*VLOOKUP($A101,Tbills!$B$4:$C$974,2,1)/100))^((1)/91)-1</f>
        <v>4.0910223523926703E-5</v>
      </c>
      <c r="I101">
        <f>I100*$E101/$E100*(1-(I$1+I$5+IF(AND(WEEKDAY(A101)&lt;&gt;1,WEEKDAY(A101)&lt;&gt;7),IF(A101&lt;J$2,J$1,J$3),0)))^($A101-$A100)</f>
        <v>247461.55117570105</v>
      </c>
      <c r="K101">
        <f>ROW()</f>
        <v>101</v>
      </c>
      <c r="L101">
        <f>B101/C101</f>
        <v>0.97093649085037681</v>
      </c>
    </row>
    <row r="102" spans="1:12" x14ac:dyDescent="0.25">
      <c r="A102" s="1">
        <v>38211</v>
      </c>
      <c r="B102" s="9">
        <v>19.079999999999998</v>
      </c>
      <c r="C102" s="9">
        <v>18.809999999999999</v>
      </c>
      <c r="D102">
        <v>378381.52</v>
      </c>
      <c r="E102">
        <v>393150.32</v>
      </c>
      <c r="F102">
        <v>179228.34</v>
      </c>
      <c r="G102">
        <v>186205.51</v>
      </c>
      <c r="H102">
        <f>(1/(1-91/360*VLOOKUP($A102,Tbills!$B$4:$C$974,2,1)/100))^((1)/91)-1</f>
        <v>4.0910223523926703E-5</v>
      </c>
      <c r="I102">
        <f>I101*$E102/$E101*(1-(I$1+I$5+IF(AND(WEEKDAY(A102)&lt;&gt;1,WEEKDAY(A102)&lt;&gt;7),IF(A102&lt;J$2,J$1,J$3),0)))^($A102-$A101)</f>
        <v>248436.33492205141</v>
      </c>
      <c r="K102">
        <f>ROW()</f>
        <v>102</v>
      </c>
      <c r="L102">
        <f>B102/C102</f>
        <v>1.0143540669856459</v>
      </c>
    </row>
    <row r="103" spans="1:12" x14ac:dyDescent="0.25">
      <c r="A103" s="1">
        <v>38212</v>
      </c>
      <c r="B103" s="9">
        <v>17.98</v>
      </c>
      <c r="C103" s="9">
        <v>18.5</v>
      </c>
      <c r="D103">
        <v>372595.78</v>
      </c>
      <c r="E103">
        <v>387122.67</v>
      </c>
      <c r="F103">
        <v>179276.43</v>
      </c>
      <c r="G103">
        <v>186247.85</v>
      </c>
      <c r="H103">
        <f>(1/(1-91/360*VLOOKUP($A103,Tbills!$B$4:$C$974,2,1)/100))^((1)/91)-1</f>
        <v>4.0910223523926703E-5</v>
      </c>
      <c r="I103">
        <f>I102*$E103/$E102*(1-(I$1+I$5+IF(AND(WEEKDAY(A103)&lt;&gt;1,WEEKDAY(A103)&lt;&gt;7),IF(A103&lt;J$2,J$1,J$3),0)))^($A103-$A102)</f>
        <v>244620.35440351014</v>
      </c>
      <c r="K103">
        <f>ROW()</f>
        <v>103</v>
      </c>
      <c r="L103">
        <f>B103/C103</f>
        <v>0.97189189189189196</v>
      </c>
    </row>
    <row r="104" spans="1:12" x14ac:dyDescent="0.25">
      <c r="A104" s="1">
        <v>38215</v>
      </c>
      <c r="B104" s="9">
        <v>17.57</v>
      </c>
      <c r="C104" s="9">
        <v>18.170000000000002</v>
      </c>
      <c r="D104">
        <v>362169.14</v>
      </c>
      <c r="E104">
        <v>376242</v>
      </c>
      <c r="F104">
        <v>177988.75</v>
      </c>
      <c r="G104">
        <v>184887.24</v>
      </c>
      <c r="H104">
        <f>(1/(1-91/360*VLOOKUP($A104,Tbills!$B$4:$C$974,2,1)/100))^((1)/91)-1</f>
        <v>4.0910223523926703E-5</v>
      </c>
      <c r="I104">
        <f>I103*$E104/$E103*(1-(I$1+I$5+IF(AND(WEEKDAY(A104)&lt;&gt;1,WEEKDAY(A104)&lt;&gt;7),IF(A104&lt;J$2,J$1,J$3),0)))^($A104-$A103)</f>
        <v>237724.41107141899</v>
      </c>
      <c r="K104">
        <f>ROW()</f>
        <v>104</v>
      </c>
      <c r="L104">
        <f>B104/C104</f>
        <v>0.96697853604843143</v>
      </c>
    </row>
    <row r="105" spans="1:12" x14ac:dyDescent="0.25">
      <c r="A105" s="1">
        <v>38216</v>
      </c>
      <c r="B105" s="9">
        <v>17.02</v>
      </c>
      <c r="C105" s="9">
        <v>17.93</v>
      </c>
      <c r="D105">
        <v>355870.34</v>
      </c>
      <c r="E105">
        <v>369683.05</v>
      </c>
      <c r="F105">
        <v>177511.88</v>
      </c>
      <c r="G105">
        <v>184384.32</v>
      </c>
      <c r="H105">
        <f>(1/(1-91/360*VLOOKUP($A105,Tbills!$B$4:$C$974,2,1)/100))^((1)/91)-1</f>
        <v>4.0910223523926703E-5</v>
      </c>
      <c r="I105">
        <f>I104*$E105/$E104*(1-(I$1+I$5+IF(AND(WEEKDAY(A105)&lt;&gt;1,WEEKDAY(A105)&lt;&gt;7),IF(A105&lt;J$2,J$1,J$3),0)))^($A105-$A104)</f>
        <v>233573.49049891238</v>
      </c>
      <c r="K105">
        <f>ROW()</f>
        <v>105</v>
      </c>
      <c r="L105">
        <f>B105/C105</f>
        <v>0.94924707194645841</v>
      </c>
    </row>
    <row r="106" spans="1:12" x14ac:dyDescent="0.25">
      <c r="A106" s="1">
        <v>38217</v>
      </c>
      <c r="B106" s="9">
        <v>16.23</v>
      </c>
      <c r="C106" s="9">
        <v>17.510000000000002</v>
      </c>
      <c r="D106">
        <v>348450.55</v>
      </c>
      <c r="E106">
        <v>361960.15</v>
      </c>
      <c r="F106">
        <v>175582.27</v>
      </c>
      <c r="G106">
        <v>182372.47</v>
      </c>
      <c r="H106">
        <f>(1/(1-91/360*VLOOKUP($A106,Tbills!$B$4:$C$974,2,1)/100))^((1)/91)-1</f>
        <v>4.0910223523926703E-5</v>
      </c>
      <c r="I106">
        <f>I105*$E106/$E105*(1-(I$1+I$5+IF(AND(WEEKDAY(A106)&lt;&gt;1,WEEKDAY(A106)&lt;&gt;7),IF(A106&lt;J$2,J$1,J$3),0)))^($A106-$A105)</f>
        <v>228687.42172743237</v>
      </c>
      <c r="K106">
        <f>ROW()</f>
        <v>106</v>
      </c>
      <c r="L106">
        <f>B106/C106</f>
        <v>0.92689891490576803</v>
      </c>
    </row>
    <row r="107" spans="1:12" x14ac:dyDescent="0.25">
      <c r="A107" s="1">
        <v>38218</v>
      </c>
      <c r="B107" s="9">
        <v>16.96</v>
      </c>
      <c r="C107" s="9">
        <v>17.850000000000001</v>
      </c>
      <c r="D107">
        <v>350034.18</v>
      </c>
      <c r="E107">
        <v>363590.38</v>
      </c>
      <c r="F107">
        <v>176066.19</v>
      </c>
      <c r="G107">
        <v>182867.65</v>
      </c>
      <c r="H107">
        <f>(1/(1-91/360*VLOOKUP($A107,Tbills!$B$4:$C$974,2,1)/100))^((1)/91)-1</f>
        <v>4.0910223523926703E-5</v>
      </c>
      <c r="I107">
        <f>I106*$E107/$E106*(1-(I$1+I$5+IF(AND(WEEKDAY(A107)&lt;&gt;1,WEEKDAY(A107)&lt;&gt;7),IF(A107&lt;J$2,J$1,J$3),0)))^($A107-$A106)</f>
        <v>229710.79723170382</v>
      </c>
      <c r="K107">
        <f>ROW()</f>
        <v>107</v>
      </c>
      <c r="L107">
        <f>B107/C107</f>
        <v>0.95014005602240892</v>
      </c>
    </row>
    <row r="108" spans="1:12" x14ac:dyDescent="0.25">
      <c r="A108" s="1">
        <v>38219</v>
      </c>
      <c r="B108" s="9">
        <v>16</v>
      </c>
      <c r="C108" s="9">
        <v>17.5</v>
      </c>
      <c r="D108">
        <v>345423.91</v>
      </c>
      <c r="E108">
        <v>358786.69</v>
      </c>
      <c r="F108">
        <v>175316.6</v>
      </c>
      <c r="G108">
        <v>182081.63</v>
      </c>
      <c r="H108">
        <f>(1/(1-91/360*VLOOKUP($A108,Tbills!$B$4:$C$974,2,1)/100))^((1)/91)-1</f>
        <v>4.0910223523926703E-5</v>
      </c>
      <c r="I108">
        <f>I107*$E108/$E107*(1-(I$1+I$5+IF(AND(WEEKDAY(A108)&lt;&gt;1,WEEKDAY(A108)&lt;&gt;7),IF(A108&lt;J$2,J$1,J$3),0)))^($A108-$A107)</f>
        <v>226669.37912643352</v>
      </c>
      <c r="K108">
        <f>ROW()</f>
        <v>108</v>
      </c>
      <c r="L108">
        <f>B108/C108</f>
        <v>0.91428571428571426</v>
      </c>
    </row>
    <row r="109" spans="1:12" x14ac:dyDescent="0.25">
      <c r="A109" s="1">
        <v>38222</v>
      </c>
      <c r="B109" s="9">
        <v>15.88</v>
      </c>
      <c r="C109" s="9">
        <v>17.28</v>
      </c>
      <c r="D109">
        <v>342517.09</v>
      </c>
      <c r="E109">
        <v>355723.38</v>
      </c>
      <c r="F109">
        <v>176151.87</v>
      </c>
      <c r="G109">
        <v>182926.78</v>
      </c>
      <c r="H109">
        <f>(1/(1-91/360*VLOOKUP($A109,Tbills!$B$4:$C$974,2,1)/100))^((1)/91)-1</f>
        <v>4.2165009388250851E-5</v>
      </c>
      <c r="I109">
        <f>I108*$E109/$E108*(1-(I$1+I$5+IF(AND(WEEKDAY(A109)&lt;&gt;1,WEEKDAY(A109)&lt;&gt;7),IF(A109&lt;J$2,J$1,J$3),0)))^($A109-$A108)</f>
        <v>224714.68846349727</v>
      </c>
      <c r="K109">
        <f>ROW()</f>
        <v>109</v>
      </c>
      <c r="L109">
        <f>B109/C109</f>
        <v>0.91898148148148151</v>
      </c>
    </row>
    <row r="110" spans="1:12" x14ac:dyDescent="0.25">
      <c r="A110" s="1">
        <v>38223</v>
      </c>
      <c r="B110" s="9">
        <v>15.33</v>
      </c>
      <c r="C110" s="9">
        <v>16.82</v>
      </c>
      <c r="D110">
        <v>335470.48</v>
      </c>
      <c r="E110">
        <v>348390.07</v>
      </c>
      <c r="F110">
        <v>175025.46</v>
      </c>
      <c r="G110">
        <v>181749.34</v>
      </c>
      <c r="H110">
        <f>(1/(1-91/360*VLOOKUP($A110,Tbills!$B$4:$C$974,2,1)/100))^((1)/91)-1</f>
        <v>4.2165009388250851E-5</v>
      </c>
      <c r="I110">
        <f>I109*$E110/$E109*(1-(I$1+I$5+IF(AND(WEEKDAY(A110)&lt;&gt;1,WEEKDAY(A110)&lt;&gt;7),IF(A110&lt;J$2,J$1,J$3),0)))^($A110-$A109)</f>
        <v>220075.81821793108</v>
      </c>
      <c r="K110">
        <f>ROW()</f>
        <v>110</v>
      </c>
      <c r="L110">
        <f>B110/C110</f>
        <v>0.91141498216409034</v>
      </c>
    </row>
    <row r="111" spans="1:12" x14ac:dyDescent="0.25">
      <c r="A111" s="1">
        <v>38224</v>
      </c>
      <c r="B111" s="9">
        <v>14.98</v>
      </c>
      <c r="C111" s="9">
        <v>16.91</v>
      </c>
      <c r="D111">
        <v>322784.31</v>
      </c>
      <c r="E111">
        <v>335200.64000000001</v>
      </c>
      <c r="F111">
        <v>166726.49</v>
      </c>
      <c r="G111">
        <v>173123.89</v>
      </c>
      <c r="H111">
        <f>(1/(1-91/360*VLOOKUP($A111,Tbills!$B$4:$C$974,2,1)/100))^((1)/91)-1</f>
        <v>4.2165009388250851E-5</v>
      </c>
      <c r="I111">
        <f>I110*$E111/$E110*(1-(I$1+I$5+IF(AND(WEEKDAY(A111)&lt;&gt;1,WEEKDAY(A111)&lt;&gt;7),IF(A111&lt;J$2,J$1,J$3),0)))^($A111-$A110)</f>
        <v>211738.04688890037</v>
      </c>
      <c r="K111">
        <f>ROW()</f>
        <v>111</v>
      </c>
      <c r="L111">
        <f>B111/C111</f>
        <v>0.88586635127143709</v>
      </c>
    </row>
    <row r="112" spans="1:12" x14ac:dyDescent="0.25">
      <c r="A112" s="1">
        <v>38225</v>
      </c>
      <c r="B112" s="9">
        <v>14.91</v>
      </c>
      <c r="C112" s="9">
        <v>16.72</v>
      </c>
      <c r="D112">
        <v>321617.89</v>
      </c>
      <c r="E112">
        <v>333975.21999999997</v>
      </c>
      <c r="F112">
        <v>166029.85999999999</v>
      </c>
      <c r="G112">
        <v>172393.23</v>
      </c>
      <c r="H112">
        <f>(1/(1-91/360*VLOOKUP($A112,Tbills!$B$4:$C$974,2,1)/100))^((1)/91)-1</f>
        <v>4.2165009388250851E-5</v>
      </c>
      <c r="I112">
        <f>I111*$E112/$E111*(1-(I$1+I$5+IF(AND(WEEKDAY(A112)&lt;&gt;1,WEEKDAY(A112)&lt;&gt;7),IF(A112&lt;J$2,J$1,J$3),0)))^($A112-$A111)</f>
        <v>210957.91021599862</v>
      </c>
      <c r="K112">
        <f>ROW()</f>
        <v>112</v>
      </c>
      <c r="L112">
        <f>B112/C112</f>
        <v>0.89174641148325362</v>
      </c>
    </row>
    <row r="113" spans="1:12" x14ac:dyDescent="0.25">
      <c r="A113" s="1">
        <v>38226</v>
      </c>
      <c r="B113" s="9">
        <v>14.71</v>
      </c>
      <c r="C113" s="9">
        <v>16.55</v>
      </c>
      <c r="D113">
        <v>317652.05</v>
      </c>
      <c r="E113">
        <v>329842.92</v>
      </c>
      <c r="F113">
        <v>164239.14000000001</v>
      </c>
      <c r="G113">
        <v>170526.6</v>
      </c>
      <c r="H113">
        <f>(1/(1-91/360*VLOOKUP($A113,Tbills!$B$4:$C$974,2,1)/100))^((1)/91)-1</f>
        <v>4.2165009388250851E-5</v>
      </c>
      <c r="I113">
        <f>I112*$E113/$E112*(1-(I$1+I$5+IF(AND(WEEKDAY(A113)&lt;&gt;1,WEEKDAY(A113)&lt;&gt;7),IF(A113&lt;J$2,J$1,J$3),0)))^($A113-$A112)</f>
        <v>208341.71888793679</v>
      </c>
      <c r="K113">
        <f>ROW()</f>
        <v>113</v>
      </c>
      <c r="L113">
        <f>B113/C113</f>
        <v>0.88882175226586102</v>
      </c>
    </row>
    <row r="114" spans="1:12" x14ac:dyDescent="0.25">
      <c r="A114" s="1">
        <v>38229</v>
      </c>
      <c r="B114" s="9">
        <v>15.44</v>
      </c>
      <c r="C114" s="9">
        <v>16.98</v>
      </c>
      <c r="D114">
        <v>321765.34000000003</v>
      </c>
      <c r="E114">
        <v>334072.34000000003</v>
      </c>
      <c r="F114">
        <v>165530.82</v>
      </c>
      <c r="G114">
        <v>171846.15</v>
      </c>
      <c r="H114">
        <f>(1/(1-91/360*VLOOKUP($A114,Tbills!$B$4:$C$974,2,1)/100))^((1)/91)-1</f>
        <v>4.3977733614530834E-5</v>
      </c>
      <c r="I114">
        <f>I113*$E114/$E113*(1-(I$1+I$5+IF(AND(WEEKDAY(A114)&lt;&gt;1,WEEKDAY(A114)&lt;&gt;7),IF(A114&lt;J$2,J$1,J$3),0)))^($A114-$A113)</f>
        <v>210994.97615994155</v>
      </c>
      <c r="K114">
        <f>ROW()</f>
        <v>114</v>
      </c>
      <c r="L114">
        <f>B114/C114</f>
        <v>0.90930506478209649</v>
      </c>
    </row>
    <row r="115" spans="1:12" x14ac:dyDescent="0.25">
      <c r="A115" s="1">
        <v>38230</v>
      </c>
      <c r="B115" s="9">
        <v>15.29</v>
      </c>
      <c r="C115" s="9">
        <v>16.87</v>
      </c>
      <c r="D115">
        <v>319086.64</v>
      </c>
      <c r="E115">
        <v>331276.5</v>
      </c>
      <c r="F115">
        <v>163868.46</v>
      </c>
      <c r="G115">
        <v>170112.81</v>
      </c>
      <c r="H115">
        <f>(1/(1-91/360*VLOOKUP($A115,Tbills!$B$4:$C$974,2,1)/100))^((1)/91)-1</f>
        <v>4.3977733614530834E-5</v>
      </c>
      <c r="I115">
        <f>I114*$E115/$E114*(1-(I$1+I$5+IF(AND(WEEKDAY(A115)&lt;&gt;1,WEEKDAY(A115)&lt;&gt;7),IF(A115&lt;J$2,J$1,J$3),0)))^($A115-$A114)</f>
        <v>209223.14749180002</v>
      </c>
      <c r="K115">
        <f>ROW()</f>
        <v>115</v>
      </c>
      <c r="L115">
        <f>B115/C115</f>
        <v>0.90634262003556598</v>
      </c>
    </row>
    <row r="116" spans="1:12" x14ac:dyDescent="0.25">
      <c r="A116" s="1">
        <v>38231</v>
      </c>
      <c r="B116" s="9">
        <v>14.91</v>
      </c>
      <c r="C116" s="9">
        <v>16.46</v>
      </c>
      <c r="D116">
        <v>315277.55</v>
      </c>
      <c r="E116">
        <v>327307.33</v>
      </c>
      <c r="F116">
        <v>163125.79</v>
      </c>
      <c r="G116">
        <v>169334.36</v>
      </c>
      <c r="H116">
        <f>(1/(1-91/360*VLOOKUP($A116,Tbills!$B$4:$C$974,2,1)/100))^((1)/91)-1</f>
        <v>4.3977733614530834E-5</v>
      </c>
      <c r="I116">
        <f>I115*$E116/$E115*(1-(I$1+I$5+IF(AND(WEEKDAY(A116)&lt;&gt;1,WEEKDAY(A116)&lt;&gt;7),IF(A116&lt;J$2,J$1,J$3),0)))^($A116-$A115)</f>
        <v>206710.40595808558</v>
      </c>
      <c r="K116">
        <f>ROW()</f>
        <v>116</v>
      </c>
      <c r="L116">
        <f>B116/C116</f>
        <v>0.90583232077764275</v>
      </c>
    </row>
    <row r="117" spans="1:12" x14ac:dyDescent="0.25">
      <c r="A117" s="1">
        <v>38232</v>
      </c>
      <c r="B117" s="9">
        <v>14.28</v>
      </c>
      <c r="C117" s="9">
        <v>15.97</v>
      </c>
      <c r="D117">
        <v>302365.42</v>
      </c>
      <c r="E117">
        <v>313888.13</v>
      </c>
      <c r="F117">
        <v>159246.76</v>
      </c>
      <c r="G117">
        <v>165300.24</v>
      </c>
      <c r="H117">
        <f>(1/(1-91/360*VLOOKUP($A117,Tbills!$B$4:$C$974,2,1)/100))^((1)/91)-1</f>
        <v>4.3977733614530834E-5</v>
      </c>
      <c r="I117">
        <f>I116*$E117/$E116*(1-(I$1+I$5+IF(AND(WEEKDAY(A117)&lt;&gt;1,WEEKDAY(A117)&lt;&gt;7),IF(A117&lt;J$2,J$1,J$3),0)))^($A117-$A116)</f>
        <v>198229.82960187009</v>
      </c>
      <c r="K117">
        <f>ROW()</f>
        <v>117</v>
      </c>
      <c r="L117">
        <f>B117/C117</f>
        <v>0.89417658108954279</v>
      </c>
    </row>
    <row r="118" spans="1:12" x14ac:dyDescent="0.25">
      <c r="A118" s="1">
        <v>38233</v>
      </c>
      <c r="B118" s="9">
        <v>13.91</v>
      </c>
      <c r="C118" s="9">
        <v>15.88</v>
      </c>
      <c r="D118">
        <v>300300.09999999998</v>
      </c>
      <c r="E118">
        <v>311730.3</v>
      </c>
      <c r="F118">
        <v>157531.18</v>
      </c>
      <c r="G118">
        <v>163512.18</v>
      </c>
      <c r="H118">
        <f>(1/(1-91/360*VLOOKUP($A118,Tbills!$B$4:$C$974,2,1)/100))^((1)/91)-1</f>
        <v>4.3977733614530834E-5</v>
      </c>
      <c r="I118">
        <f>I117*$E118/$E117*(1-(I$1+I$5+IF(AND(WEEKDAY(A118)&lt;&gt;1,WEEKDAY(A118)&lt;&gt;7),IF(A118&lt;J$2,J$1,J$3),0)))^($A118-$A117)</f>
        <v>196861.43151732755</v>
      </c>
      <c r="K118">
        <f>ROW()</f>
        <v>118</v>
      </c>
      <c r="L118">
        <f>B118/C118</f>
        <v>0.87594458438287148</v>
      </c>
    </row>
    <row r="119" spans="1:12" x14ac:dyDescent="0.25">
      <c r="A119" s="1">
        <v>38237</v>
      </c>
      <c r="B119" s="9">
        <v>14.07</v>
      </c>
      <c r="C119" s="9">
        <v>16</v>
      </c>
      <c r="D119">
        <v>293710.34000000003</v>
      </c>
      <c r="E119">
        <v>304834.87</v>
      </c>
      <c r="F119">
        <v>155135.26</v>
      </c>
      <c r="G119">
        <v>160996.53</v>
      </c>
      <c r="H119">
        <f>(1/(1-91/360*VLOOKUP($A119,Tbills!$B$4:$C$974,2,1)/100))^((1)/91)-1</f>
        <v>4.5511813338672269E-5</v>
      </c>
      <c r="I119">
        <f>I118*$E119/$E118*(1-(I$1+I$5+IF(AND(WEEKDAY(A119)&lt;&gt;1,WEEKDAY(A119)&lt;&gt;7),IF(A119&lt;J$2,J$1,J$3),0)))^($A119-$A118)</f>
        <v>192484.73406643243</v>
      </c>
      <c r="K119">
        <f>ROW()</f>
        <v>119</v>
      </c>
      <c r="L119">
        <f>B119/C119</f>
        <v>0.87937500000000002</v>
      </c>
    </row>
    <row r="120" spans="1:12" x14ac:dyDescent="0.25">
      <c r="A120" s="1">
        <v>38238</v>
      </c>
      <c r="B120" s="9">
        <v>14.06</v>
      </c>
      <c r="C120" s="9">
        <v>15.97</v>
      </c>
      <c r="D120">
        <v>292531.46999999997</v>
      </c>
      <c r="E120">
        <v>303597.48</v>
      </c>
      <c r="F120">
        <v>155386.31</v>
      </c>
      <c r="G120">
        <v>161249.74</v>
      </c>
      <c r="H120">
        <f>(1/(1-91/360*VLOOKUP($A120,Tbills!$B$4:$C$974,2,1)/100))^((1)/91)-1</f>
        <v>4.5511813338672269E-5</v>
      </c>
      <c r="I120">
        <f>I119*$E120/$E119*(1-(I$1+I$5+IF(AND(WEEKDAY(A120)&lt;&gt;1,WEEKDAY(A120)&lt;&gt;7),IF(A120&lt;J$2,J$1,J$3),0)))^($A120-$A119)</f>
        <v>191697.88256617304</v>
      </c>
      <c r="K120">
        <f>ROW()</f>
        <v>120</v>
      </c>
      <c r="L120">
        <f>B120/C120</f>
        <v>0.88040075140889162</v>
      </c>
    </row>
    <row r="121" spans="1:12" x14ac:dyDescent="0.25">
      <c r="A121" s="1">
        <v>38239</v>
      </c>
      <c r="B121" s="9">
        <v>14.01</v>
      </c>
      <c r="C121" s="9">
        <v>15.82</v>
      </c>
      <c r="D121">
        <v>290143.56</v>
      </c>
      <c r="E121">
        <v>301105.42</v>
      </c>
      <c r="F121">
        <v>153337.82999999999</v>
      </c>
      <c r="G121">
        <v>159116.63</v>
      </c>
      <c r="H121">
        <f>(1/(1-91/360*VLOOKUP($A121,Tbills!$B$4:$C$974,2,1)/100))^((1)/91)-1</f>
        <v>4.5511813338672269E-5</v>
      </c>
      <c r="I121">
        <f>I120*$E121/$E120*(1-(I$1+I$5+IF(AND(WEEKDAY(A121)&lt;&gt;1,WEEKDAY(A121)&lt;&gt;7),IF(A121&lt;J$2,J$1,J$3),0)))^($A121-$A120)</f>
        <v>190118.87374119929</v>
      </c>
      <c r="K121">
        <f>ROW()</f>
        <v>121</v>
      </c>
      <c r="L121">
        <f>B121/C121</f>
        <v>0.88558786346396967</v>
      </c>
    </row>
    <row r="122" spans="1:12" x14ac:dyDescent="0.25">
      <c r="A122" s="1">
        <v>38240</v>
      </c>
      <c r="B122" s="9">
        <v>13.76</v>
      </c>
      <c r="C122" s="9">
        <v>15.74</v>
      </c>
      <c r="D122">
        <v>286723.63</v>
      </c>
      <c r="E122">
        <v>297542.58</v>
      </c>
      <c r="F122">
        <v>152715.35</v>
      </c>
      <c r="G122">
        <v>158463.44</v>
      </c>
      <c r="H122">
        <f>(1/(1-91/360*VLOOKUP($A122,Tbills!$B$4:$C$974,2,1)/100))^((1)/91)-1</f>
        <v>4.5511813338672269E-5</v>
      </c>
      <c r="I122">
        <f>I121*$E122/$E121*(1-(I$1+I$5+IF(AND(WEEKDAY(A122)&lt;&gt;1,WEEKDAY(A122)&lt;&gt;7),IF(A122&lt;J$2,J$1,J$3),0)))^($A122-$A121)</f>
        <v>187863.88132030948</v>
      </c>
      <c r="K122">
        <f>ROW()</f>
        <v>122</v>
      </c>
      <c r="L122">
        <f>B122/C122</f>
        <v>0.87420584498094023</v>
      </c>
    </row>
    <row r="123" spans="1:12" x14ac:dyDescent="0.25">
      <c r="A123" s="1">
        <v>38243</v>
      </c>
      <c r="B123" s="9">
        <v>13.17</v>
      </c>
      <c r="C123" s="9">
        <v>15.45</v>
      </c>
      <c r="D123">
        <v>281596.5</v>
      </c>
      <c r="E123">
        <v>292181.36</v>
      </c>
      <c r="F123">
        <v>147245.93</v>
      </c>
      <c r="G123">
        <v>152766.51999999999</v>
      </c>
      <c r="H123">
        <f>(1/(1-91/360*VLOOKUP($A123,Tbills!$B$4:$C$974,2,1)/100))^((1)/91)-1</f>
        <v>4.5651285867975844E-5</v>
      </c>
      <c r="I123">
        <f>I122*$E123/$E122*(1-(I$1+I$5+IF(AND(WEEKDAY(A123)&lt;&gt;1,WEEKDAY(A123)&lt;&gt;7),IF(A123&lt;J$2,J$1,J$3),0)))^($A123-$A122)</f>
        <v>184462.96783853808</v>
      </c>
      <c r="K123">
        <f>ROW()</f>
        <v>123</v>
      </c>
      <c r="L123">
        <f>B123/C123</f>
        <v>0.85242718446601951</v>
      </c>
    </row>
    <row r="124" spans="1:12" x14ac:dyDescent="0.25">
      <c r="A124" s="1">
        <v>38244</v>
      </c>
      <c r="B124" s="9">
        <v>13.56</v>
      </c>
      <c r="C124" s="9">
        <v>15.4</v>
      </c>
      <c r="D124">
        <v>274505.62</v>
      </c>
      <c r="E124">
        <v>284810.61</v>
      </c>
      <c r="F124">
        <v>147151.38</v>
      </c>
      <c r="G124">
        <v>152661.45000000001</v>
      </c>
      <c r="H124">
        <f>(1/(1-91/360*VLOOKUP($A124,Tbills!$B$4:$C$974,2,1)/100))^((1)/91)-1</f>
        <v>4.5651285867975844E-5</v>
      </c>
      <c r="I124">
        <f>I123*$E124/$E123*(1-(I$1+I$5+IF(AND(WEEKDAY(A124)&lt;&gt;1,WEEKDAY(A124)&lt;&gt;7),IF(A124&lt;J$2,J$1,J$3),0)))^($A124-$A123)</f>
        <v>179804.41686577571</v>
      </c>
      <c r="K124">
        <f>ROW()</f>
        <v>124</v>
      </c>
      <c r="L124">
        <f>B124/C124</f>
        <v>0.88051948051948048</v>
      </c>
    </row>
    <row r="125" spans="1:12" x14ac:dyDescent="0.25">
      <c r="A125" s="1">
        <v>38245</v>
      </c>
      <c r="B125" s="9">
        <v>14.64</v>
      </c>
      <c r="C125" s="9">
        <v>16.02</v>
      </c>
      <c r="D125">
        <v>279574.83</v>
      </c>
      <c r="E125">
        <v>290057.12</v>
      </c>
      <c r="F125">
        <v>148567.91</v>
      </c>
      <c r="G125">
        <v>154124.04999999999</v>
      </c>
      <c r="H125">
        <f>(1/(1-91/360*VLOOKUP($A125,Tbills!$B$4:$C$974,2,1)/100))^((1)/91)-1</f>
        <v>4.5651285867975844E-5</v>
      </c>
      <c r="I125">
        <f>I124*$E125/$E124*(1-(I$1+I$5+IF(AND(WEEKDAY(A125)&lt;&gt;1,WEEKDAY(A125)&lt;&gt;7),IF(A125&lt;J$2,J$1,J$3),0)))^($A125-$A124)</f>
        <v>183111.33497353076</v>
      </c>
      <c r="K125">
        <f>ROW()</f>
        <v>125</v>
      </c>
      <c r="L125">
        <f>B125/C125</f>
        <v>0.91385767790262173</v>
      </c>
    </row>
    <row r="126" spans="1:12" x14ac:dyDescent="0.25">
      <c r="A126" s="1">
        <v>38246</v>
      </c>
      <c r="B126" s="9">
        <v>14.39</v>
      </c>
      <c r="C126" s="9">
        <v>16.29</v>
      </c>
      <c r="D126">
        <v>280145.25</v>
      </c>
      <c r="E126">
        <v>290635.69</v>
      </c>
      <c r="F126">
        <v>148901.57</v>
      </c>
      <c r="G126">
        <v>154463.15</v>
      </c>
      <c r="H126">
        <f>(1/(1-91/360*VLOOKUP($A126,Tbills!$B$4:$C$974,2,1)/100))^((1)/91)-1</f>
        <v>4.5651285867975844E-5</v>
      </c>
      <c r="I126">
        <f>I125*$E126/$E125*(1-(I$1+I$5+IF(AND(WEEKDAY(A126)&lt;&gt;1,WEEKDAY(A126)&lt;&gt;7),IF(A126&lt;J$2,J$1,J$3),0)))^($A126-$A125)</f>
        <v>183471.30468047186</v>
      </c>
      <c r="K126">
        <f>ROW()</f>
        <v>126</v>
      </c>
      <c r="L126">
        <f>B126/C126</f>
        <v>0.88336402701043593</v>
      </c>
    </row>
    <row r="127" spans="1:12" x14ac:dyDescent="0.25">
      <c r="A127" s="1">
        <v>38247</v>
      </c>
      <c r="B127" s="9">
        <v>14.03</v>
      </c>
      <c r="C127" s="9">
        <v>15.81</v>
      </c>
      <c r="D127">
        <v>280605.98</v>
      </c>
      <c r="E127">
        <v>291100.40999999997</v>
      </c>
      <c r="F127">
        <v>145813.01999999999</v>
      </c>
      <c r="G127">
        <v>151252.19</v>
      </c>
      <c r="H127">
        <f>(1/(1-91/360*VLOOKUP($A127,Tbills!$B$4:$C$974,2,1)/100))^((1)/91)-1</f>
        <v>4.5651285867975844E-5</v>
      </c>
      <c r="I127">
        <f>I126*$E127/$E126*(1-(I$1+I$5+IF(AND(WEEKDAY(A127)&lt;&gt;1,WEEKDAY(A127)&lt;&gt;7),IF(A127&lt;J$2,J$1,J$3),0)))^($A127-$A126)</f>
        <v>183759.38483241503</v>
      </c>
      <c r="K127">
        <f>ROW()</f>
        <v>127</v>
      </c>
      <c r="L127">
        <f>B127/C127</f>
        <v>0.88741302972802016</v>
      </c>
    </row>
    <row r="128" spans="1:12" x14ac:dyDescent="0.25">
      <c r="A128" s="1">
        <v>38250</v>
      </c>
      <c r="B128" s="9">
        <v>14.43</v>
      </c>
      <c r="C128" s="9">
        <v>16.07</v>
      </c>
      <c r="D128">
        <v>282893.53999999998</v>
      </c>
      <c r="E128">
        <v>293433.65999999997</v>
      </c>
      <c r="F128">
        <v>147301.10999999999</v>
      </c>
      <c r="G128">
        <v>152775.07</v>
      </c>
      <c r="H128">
        <f>(1/(1-91/360*VLOOKUP($A128,Tbills!$B$4:$C$974,2,1)/100))^((1)/91)-1</f>
        <v>4.690661916906258E-5</v>
      </c>
      <c r="I128">
        <f>I127*$E128/$E127*(1-(I$1+I$5+IF(AND(WEEKDAY(A128)&lt;&gt;1,WEEKDAY(A128)&lt;&gt;7),IF(A128&lt;J$2,J$1,J$3),0)))^($A128-$A127)</f>
        <v>185216.28159894136</v>
      </c>
      <c r="K128">
        <f>ROW()</f>
        <v>128</v>
      </c>
      <c r="L128">
        <f>B128/C128</f>
        <v>0.8979464841319228</v>
      </c>
    </row>
    <row r="129" spans="1:12" x14ac:dyDescent="0.25">
      <c r="A129" s="1">
        <v>38251</v>
      </c>
      <c r="B129" s="9">
        <v>13.66</v>
      </c>
      <c r="C129" s="9">
        <v>15.53</v>
      </c>
      <c r="D129">
        <v>277216.21999999997</v>
      </c>
      <c r="E129">
        <v>287531.05</v>
      </c>
      <c r="F129">
        <v>143844.28</v>
      </c>
      <c r="G129">
        <v>149182.60999999999</v>
      </c>
      <c r="H129">
        <f>(1/(1-91/360*VLOOKUP($A129,Tbills!$B$4:$C$974,2,1)/100))^((1)/91)-1</f>
        <v>4.690661916906258E-5</v>
      </c>
      <c r="I129">
        <f>I128*$E129/$E128*(1-(I$1+I$5+IF(AND(WEEKDAY(A129)&lt;&gt;1,WEEKDAY(A129)&lt;&gt;7),IF(A129&lt;J$2,J$1,J$3),0)))^($A129-$A128)</f>
        <v>181485.31398771142</v>
      </c>
      <c r="K129">
        <f>ROW()</f>
        <v>129</v>
      </c>
      <c r="L129">
        <f>B129/C129</f>
        <v>0.8795878943979395</v>
      </c>
    </row>
    <row r="130" spans="1:12" x14ac:dyDescent="0.25">
      <c r="A130" s="1">
        <v>38252</v>
      </c>
      <c r="B130" s="9">
        <v>14.74</v>
      </c>
      <c r="C130" s="9">
        <v>16.329999999999998</v>
      </c>
      <c r="D130">
        <v>282011.87</v>
      </c>
      <c r="E130">
        <v>292491.65000000002</v>
      </c>
      <c r="F130">
        <v>146773.21</v>
      </c>
      <c r="G130">
        <v>152213.24</v>
      </c>
      <c r="H130">
        <f>(1/(1-91/360*VLOOKUP($A130,Tbills!$B$4:$C$974,2,1)/100))^((1)/91)-1</f>
        <v>4.690661916906258E-5</v>
      </c>
      <c r="I130">
        <f>I129*$E130/$E129*(1-(I$1+I$5+IF(AND(WEEKDAY(A130)&lt;&gt;1,WEEKDAY(A130)&lt;&gt;7),IF(A130&lt;J$2,J$1,J$3),0)))^($A130-$A129)</f>
        <v>184611.05990321696</v>
      </c>
      <c r="K130">
        <f>ROW()</f>
        <v>130</v>
      </c>
      <c r="L130">
        <f>B130/C130</f>
        <v>0.90263319044703016</v>
      </c>
    </row>
    <row r="131" spans="1:12" x14ac:dyDescent="0.25">
      <c r="A131" s="1">
        <v>38253</v>
      </c>
      <c r="B131" s="9">
        <v>14.8</v>
      </c>
      <c r="C131" s="9">
        <v>16.54</v>
      </c>
      <c r="D131">
        <v>282360.32000000001</v>
      </c>
      <c r="E131">
        <v>292839.33</v>
      </c>
      <c r="F131">
        <v>147845.91</v>
      </c>
      <c r="G131">
        <v>153318.56</v>
      </c>
      <c r="H131">
        <f>(1/(1-91/360*VLOOKUP($A131,Tbills!$B$4:$C$974,2,1)/100))^((1)/91)-1</f>
        <v>4.690661916906258E-5</v>
      </c>
      <c r="I131">
        <f>I130*$E131/$E130*(1-(I$1+I$5+IF(AND(WEEKDAY(A131)&lt;&gt;1,WEEKDAY(A131)&lt;&gt;7),IF(A131&lt;J$2,J$1,J$3),0)))^($A131-$A130)</f>
        <v>184825.18698325387</v>
      </c>
      <c r="K131">
        <f>ROW()</f>
        <v>131</v>
      </c>
      <c r="L131">
        <f>B131/C131</f>
        <v>0.89480048367593723</v>
      </c>
    </row>
    <row r="132" spans="1:12" x14ac:dyDescent="0.25">
      <c r="A132" s="1">
        <v>38254</v>
      </c>
      <c r="B132" s="9">
        <v>14.28</v>
      </c>
      <c r="C132" s="9">
        <v>16.13</v>
      </c>
      <c r="D132">
        <v>278481.3</v>
      </c>
      <c r="E132">
        <v>288802.62</v>
      </c>
      <c r="F132">
        <v>147209.5</v>
      </c>
      <c r="G132">
        <v>152651.41</v>
      </c>
      <c r="H132">
        <f>(1/(1-91/360*VLOOKUP($A132,Tbills!$B$4:$C$974,2,1)/100))^((1)/91)-1</f>
        <v>4.690661916906258E-5</v>
      </c>
      <c r="I132">
        <f>I131*$E132/$E131*(1-(I$1+I$5+IF(AND(WEEKDAY(A132)&lt;&gt;1,WEEKDAY(A132)&lt;&gt;7),IF(A132&lt;J$2,J$1,J$3),0)))^($A132-$A131)</f>
        <v>182272.17877905027</v>
      </c>
      <c r="K132">
        <f>ROW()</f>
        <v>132</v>
      </c>
      <c r="L132">
        <f>B132/C132</f>
        <v>0.8853068815871048</v>
      </c>
    </row>
    <row r="133" spans="1:12" x14ac:dyDescent="0.25">
      <c r="A133" s="1">
        <v>38257</v>
      </c>
      <c r="B133" s="9">
        <v>14.62</v>
      </c>
      <c r="C133" s="9">
        <v>16.39</v>
      </c>
      <c r="D133">
        <v>281424.62</v>
      </c>
      <c r="E133">
        <v>291814.38</v>
      </c>
      <c r="F133">
        <v>148521.31</v>
      </c>
      <c r="G133">
        <v>153990.23000000001</v>
      </c>
      <c r="H133">
        <f>(1/(1-91/360*VLOOKUP($A133,Tbills!$B$4:$C$974,2,1)/100))^((1)/91)-1</f>
        <v>4.7604089206121358E-5</v>
      </c>
      <c r="I133">
        <f>I132*$E133/$E132*(1-(I$1+I$5+IF(AND(WEEKDAY(A133)&lt;&gt;1,WEEKDAY(A133)&lt;&gt;7),IF(A133&lt;J$2,J$1,J$3),0)))^($A133-$A132)</f>
        <v>184157.09883334002</v>
      </c>
      <c r="K133">
        <f>ROW()</f>
        <v>133</v>
      </c>
      <c r="L133">
        <f>B133/C133</f>
        <v>0.89200732153752282</v>
      </c>
    </row>
    <row r="134" spans="1:12" x14ac:dyDescent="0.25">
      <c r="A134" s="1">
        <v>38258</v>
      </c>
      <c r="B134" s="9">
        <v>13.83</v>
      </c>
      <c r="C134" s="9">
        <v>15.82</v>
      </c>
      <c r="D134">
        <v>273076.02</v>
      </c>
      <c r="E134">
        <v>283143.67999999999</v>
      </c>
      <c r="F134">
        <v>145159.81</v>
      </c>
      <c r="G134">
        <v>150497.62</v>
      </c>
      <c r="H134">
        <f>(1/(1-91/360*VLOOKUP($A134,Tbills!$B$4:$C$974,2,1)/100))^((1)/91)-1</f>
        <v>4.7604089206121358E-5</v>
      </c>
      <c r="I134">
        <f>I133*$E134/$E133*(1-(I$1+I$5+IF(AND(WEEKDAY(A134)&lt;&gt;1,WEEKDAY(A134)&lt;&gt;7),IF(A134&lt;J$2,J$1,J$3),0)))^($A134-$A133)</f>
        <v>178680.0864989103</v>
      </c>
      <c r="K134">
        <f>ROW()</f>
        <v>134</v>
      </c>
      <c r="L134">
        <f>B134/C134</f>
        <v>0.87420986093552466</v>
      </c>
    </row>
    <row r="135" spans="1:12" x14ac:dyDescent="0.25">
      <c r="A135" s="1">
        <v>38259</v>
      </c>
      <c r="B135" s="9">
        <v>13.21</v>
      </c>
      <c r="C135" s="9">
        <v>15.26</v>
      </c>
      <c r="D135">
        <v>265289.32</v>
      </c>
      <c r="E135">
        <v>275056.43</v>
      </c>
      <c r="F135">
        <v>143766.63</v>
      </c>
      <c r="G135">
        <v>149046.04999999999</v>
      </c>
      <c r="H135">
        <f>(1/(1-91/360*VLOOKUP($A135,Tbills!$B$4:$C$974,2,1)/100))^((1)/91)-1</f>
        <v>4.7604089206121358E-5</v>
      </c>
      <c r="I135">
        <f>I134*$E135/$E134*(1-(I$1+I$5+IF(AND(WEEKDAY(A135)&lt;&gt;1,WEEKDAY(A135)&lt;&gt;7),IF(A135&lt;J$2,J$1,J$3),0)))^($A135-$A134)</f>
        <v>173571.56933046738</v>
      </c>
      <c r="K135">
        <f>ROW()</f>
        <v>135</v>
      </c>
      <c r="L135">
        <f>B135/C135</f>
        <v>0.86566186107470522</v>
      </c>
    </row>
    <row r="136" spans="1:12" x14ac:dyDescent="0.25">
      <c r="A136" s="1">
        <v>38260</v>
      </c>
      <c r="B136" s="9">
        <v>13.34</v>
      </c>
      <c r="C136" s="9">
        <v>15.32</v>
      </c>
      <c r="D136">
        <v>262382.14</v>
      </c>
      <c r="E136">
        <v>272029.12</v>
      </c>
      <c r="F136">
        <v>142366.93</v>
      </c>
      <c r="G136">
        <v>147587.85</v>
      </c>
      <c r="H136">
        <f>(1/(1-91/360*VLOOKUP($A136,Tbills!$B$4:$C$974,2,1)/100))^((1)/91)-1</f>
        <v>4.7604089206121358E-5</v>
      </c>
      <c r="I136">
        <f>I135*$E136/$E135*(1-(I$1+I$5+IF(AND(WEEKDAY(A136)&lt;&gt;1,WEEKDAY(A136)&lt;&gt;7),IF(A136&lt;J$2,J$1,J$3),0)))^($A136-$A135)</f>
        <v>171656.27787177224</v>
      </c>
      <c r="K136">
        <f>ROW()</f>
        <v>136</v>
      </c>
      <c r="L136">
        <f>B136/C136</f>
        <v>0.87075718015665793</v>
      </c>
    </row>
    <row r="137" spans="1:12" x14ac:dyDescent="0.25">
      <c r="A137" s="1">
        <v>38261</v>
      </c>
      <c r="B137" s="9">
        <v>12.75</v>
      </c>
      <c r="C137" s="9">
        <v>14.85</v>
      </c>
      <c r="D137">
        <v>251195.18</v>
      </c>
      <c r="E137">
        <v>260417.9</v>
      </c>
      <c r="F137">
        <v>138407.82</v>
      </c>
      <c r="G137">
        <v>143476.53</v>
      </c>
      <c r="H137">
        <f>(1/(1-91/360*VLOOKUP($A137,Tbills!$B$4:$C$974,2,1)/100))^((1)/91)-1</f>
        <v>4.7604089206121358E-5</v>
      </c>
      <c r="I137">
        <f>I136*$E137/$E136*(1-(I$1+I$5+IF(AND(WEEKDAY(A137)&lt;&gt;1,WEEKDAY(A137)&lt;&gt;7),IF(A137&lt;J$2,J$1,J$3),0)))^($A137-$A136)</f>
        <v>164324.61880062326</v>
      </c>
      <c r="K137">
        <f>ROW()</f>
        <v>137</v>
      </c>
      <c r="L137">
        <f>B137/C137</f>
        <v>0.85858585858585856</v>
      </c>
    </row>
    <row r="138" spans="1:12" x14ac:dyDescent="0.25">
      <c r="A138" s="1">
        <v>38264</v>
      </c>
      <c r="B138" s="9">
        <v>13.41</v>
      </c>
      <c r="C138" s="9">
        <v>14.96</v>
      </c>
      <c r="D138">
        <v>253826.49</v>
      </c>
      <c r="E138">
        <v>263108.62</v>
      </c>
      <c r="F138">
        <v>137492.46</v>
      </c>
      <c r="G138">
        <v>142507.15</v>
      </c>
      <c r="H138">
        <f>(1/(1-91/360*VLOOKUP($A138,Tbills!$B$4:$C$974,2,1)/100))^((1)/91)-1</f>
        <v>4.690661916906258E-5</v>
      </c>
      <c r="I138">
        <f>I137*$E138/$E137*(1-(I$1+I$5+IF(AND(WEEKDAY(A138)&lt;&gt;1,WEEKDAY(A138)&lt;&gt;7),IF(A138&lt;J$2,J$1,J$3),0)))^($A138-$A137)</f>
        <v>166008.14511200757</v>
      </c>
      <c r="K138">
        <f>ROW()</f>
        <v>138</v>
      </c>
      <c r="L138">
        <f>B138/C138</f>
        <v>0.89639037433155078</v>
      </c>
    </row>
    <row r="139" spans="1:12" x14ac:dyDescent="0.25">
      <c r="A139" s="1">
        <v>38265</v>
      </c>
      <c r="B139" s="9">
        <v>13.95</v>
      </c>
      <c r="C139" s="9">
        <v>15.18</v>
      </c>
      <c r="D139">
        <v>254092.29</v>
      </c>
      <c r="E139">
        <v>263371.8</v>
      </c>
      <c r="F139">
        <v>136893.28</v>
      </c>
      <c r="G139">
        <v>141879.43</v>
      </c>
      <c r="H139">
        <f>(1/(1-91/360*VLOOKUP($A139,Tbills!$B$4:$C$974,2,1)/100))^((1)/91)-1</f>
        <v>4.690661916906258E-5</v>
      </c>
      <c r="I139">
        <f>I138*$E139/$E138*(1-(I$1+I$5+IF(AND(WEEKDAY(A139)&lt;&gt;1,WEEKDAY(A139)&lt;&gt;7),IF(A139&lt;J$2,J$1,J$3),0)))^($A139-$A138)</f>
        <v>166169.41794061623</v>
      </c>
      <c r="K139">
        <f>ROW()</f>
        <v>139</v>
      </c>
      <c r="L139">
        <f>B139/C139</f>
        <v>0.9189723320158103</v>
      </c>
    </row>
    <row r="140" spans="1:12" x14ac:dyDescent="0.25">
      <c r="A140" s="1">
        <v>38266</v>
      </c>
      <c r="B140" s="9">
        <v>13.28</v>
      </c>
      <c r="C140" s="9">
        <v>14.66</v>
      </c>
      <c r="D140">
        <v>248969.33</v>
      </c>
      <c r="E140">
        <v>258049.39</v>
      </c>
      <c r="F140">
        <v>133600.82</v>
      </c>
      <c r="G140">
        <v>138460.39000000001</v>
      </c>
      <c r="H140">
        <f>(1/(1-91/360*VLOOKUP($A140,Tbills!$B$4:$C$974,2,1)/100))^((1)/91)-1</f>
        <v>4.690661916906258E-5</v>
      </c>
      <c r="I140">
        <f>I139*$E140/$E139*(1-(I$1+I$5+IF(AND(WEEKDAY(A140)&lt;&gt;1,WEEKDAY(A140)&lt;&gt;7),IF(A140&lt;J$2,J$1,J$3),0)))^($A140-$A139)</f>
        <v>162806.66117015568</v>
      </c>
      <c r="K140">
        <f>ROW()</f>
        <v>140</v>
      </c>
      <c r="L140">
        <f>B140/C140</f>
        <v>0.90586630286493852</v>
      </c>
    </row>
    <row r="141" spans="1:12" x14ac:dyDescent="0.25">
      <c r="A141" s="1">
        <v>38267</v>
      </c>
      <c r="B141" s="9">
        <v>14.5</v>
      </c>
      <c r="C141" s="9">
        <v>15.61</v>
      </c>
      <c r="D141">
        <v>254070.9</v>
      </c>
      <c r="E141">
        <v>263324.90999999997</v>
      </c>
      <c r="F141">
        <v>135687.28</v>
      </c>
      <c r="G141">
        <v>140616.25</v>
      </c>
      <c r="H141">
        <f>(1/(1-91/360*VLOOKUP($A141,Tbills!$B$4:$C$974,2,1)/100))^((1)/91)-1</f>
        <v>4.690661916906258E-5</v>
      </c>
      <c r="I141">
        <f>I140*$E141/$E140*(1-(I$1+I$5+IF(AND(WEEKDAY(A141)&lt;&gt;1,WEEKDAY(A141)&lt;&gt;7),IF(A141&lt;J$2,J$1,J$3),0)))^($A141-$A140)</f>
        <v>166130.27499607022</v>
      </c>
      <c r="K141">
        <f>ROW()</f>
        <v>141</v>
      </c>
      <c r="L141">
        <f>B141/C141</f>
        <v>0.92889173606662401</v>
      </c>
    </row>
    <row r="142" spans="1:12" x14ac:dyDescent="0.25">
      <c r="A142" s="1">
        <v>38268</v>
      </c>
      <c r="B142" s="9">
        <v>15.05</v>
      </c>
      <c r="C142" s="9">
        <v>16.11</v>
      </c>
      <c r="D142">
        <v>258651.36</v>
      </c>
      <c r="E142">
        <v>268059.84999999998</v>
      </c>
      <c r="F142">
        <v>137338.26</v>
      </c>
      <c r="G142">
        <v>142320.6</v>
      </c>
      <c r="H142">
        <f>(1/(1-91/360*VLOOKUP($A142,Tbills!$B$4:$C$974,2,1)/100))^((1)/91)-1</f>
        <v>4.690661916906258E-5</v>
      </c>
      <c r="I142">
        <f>I141*$E142/$E141*(1-(I$1+I$5+IF(AND(WEEKDAY(A142)&lt;&gt;1,WEEKDAY(A142)&lt;&gt;7),IF(A142&lt;J$2,J$1,J$3),0)))^($A142-$A141)</f>
        <v>169112.65825071119</v>
      </c>
      <c r="K142">
        <f>ROW()</f>
        <v>142</v>
      </c>
      <c r="L142">
        <f>B142/C142</f>
        <v>0.93420235878336444</v>
      </c>
    </row>
    <row r="143" spans="1:12" x14ac:dyDescent="0.25">
      <c r="A143" s="1">
        <v>38271</v>
      </c>
      <c r="B143" s="9">
        <v>14.71</v>
      </c>
      <c r="C143" s="9">
        <v>15.97</v>
      </c>
      <c r="D143">
        <v>258671.13</v>
      </c>
      <c r="E143">
        <v>268042.62</v>
      </c>
      <c r="F143">
        <v>137320.51</v>
      </c>
      <c r="G143">
        <v>142282.17000000001</v>
      </c>
      <c r="H143">
        <f>(1/(1-91/360*VLOOKUP($A143,Tbills!$B$4:$C$974,2,1)/100))^((1)/91)-1</f>
        <v>4.690661916906258E-5</v>
      </c>
      <c r="I143">
        <f>I142*$E143/$E142*(1-(I$1+I$5+IF(AND(WEEKDAY(A143)&lt;&gt;1,WEEKDAY(A143)&lt;&gt;7),IF(A143&lt;J$2,J$1,J$3),0)))^($A143-$A142)</f>
        <v>169087.194952569</v>
      </c>
      <c r="K143">
        <f>ROW()</f>
        <v>143</v>
      </c>
      <c r="L143">
        <f>B143/C143</f>
        <v>0.92110206637445213</v>
      </c>
    </row>
    <row r="144" spans="1:12" x14ac:dyDescent="0.25">
      <c r="A144" s="1">
        <v>38272</v>
      </c>
      <c r="B144" s="9">
        <v>15.05</v>
      </c>
      <c r="C144" s="9">
        <v>16.03</v>
      </c>
      <c r="D144">
        <v>264056.18</v>
      </c>
      <c r="E144">
        <v>273610.19</v>
      </c>
      <c r="F144">
        <v>137174.20000000001</v>
      </c>
      <c r="G144">
        <v>142123.9</v>
      </c>
      <c r="H144">
        <f>(1/(1-91/360*VLOOKUP($A144,Tbills!$B$4:$C$974,2,1)/100))^((1)/91)-1</f>
        <v>4.676713053197723E-5</v>
      </c>
      <c r="I144">
        <f>I143*$E144/$E143*(1-(I$1+I$5+IF(AND(WEEKDAY(A144)&lt;&gt;1,WEEKDAY(A144)&lt;&gt;7),IF(A144&lt;J$2,J$1,J$3),0)))^($A144-$A143)</f>
        <v>172594.37568524104</v>
      </c>
      <c r="K144">
        <f>ROW()</f>
        <v>144</v>
      </c>
      <c r="L144">
        <f>B144/C144</f>
        <v>0.93886462882096067</v>
      </c>
    </row>
    <row r="145" spans="1:12" x14ac:dyDescent="0.25">
      <c r="A145" s="1">
        <v>38273</v>
      </c>
      <c r="B145" s="9">
        <v>15.42</v>
      </c>
      <c r="C145" s="9">
        <v>16.45</v>
      </c>
      <c r="D145">
        <v>264399.21999999997</v>
      </c>
      <c r="E145">
        <v>273952.84999999998</v>
      </c>
      <c r="F145">
        <v>138459.84</v>
      </c>
      <c r="G145">
        <v>143449.28</v>
      </c>
      <c r="H145">
        <f>(1/(1-91/360*VLOOKUP($A145,Tbills!$B$4:$C$974,2,1)/100))^((1)/91)-1</f>
        <v>4.676713053197723E-5</v>
      </c>
      <c r="I145">
        <f>I144*$E145/$E144*(1-(I$1+I$5+IF(AND(WEEKDAY(A145)&lt;&gt;1,WEEKDAY(A145)&lt;&gt;7),IF(A145&lt;J$2,J$1,J$3),0)))^($A145-$A144)</f>
        <v>172805.55568882448</v>
      </c>
      <c r="K145">
        <f>ROW()</f>
        <v>145</v>
      </c>
      <c r="L145">
        <f>B145/C145</f>
        <v>0.93738601823708212</v>
      </c>
    </row>
    <row r="146" spans="1:12" x14ac:dyDescent="0.25">
      <c r="A146" s="1">
        <v>38274</v>
      </c>
      <c r="B146" s="9">
        <v>16.43</v>
      </c>
      <c r="C146" s="9">
        <v>17.04</v>
      </c>
      <c r="D146">
        <v>269538.38</v>
      </c>
      <c r="E146">
        <v>279264.89</v>
      </c>
      <c r="F146">
        <v>140528.70000000001</v>
      </c>
      <c r="G146">
        <v>145585.98000000001</v>
      </c>
      <c r="H146">
        <f>(1/(1-91/360*VLOOKUP($A146,Tbills!$B$4:$C$974,2,1)/100))^((1)/91)-1</f>
        <v>4.676713053197723E-5</v>
      </c>
      <c r="I146">
        <f>I145*$E146/$E145*(1-(I$1+I$5+IF(AND(WEEKDAY(A146)&lt;&gt;1,WEEKDAY(A146)&lt;&gt;7),IF(A146&lt;J$2,J$1,J$3),0)))^($A146-$A145)</f>
        <v>176151.2473475069</v>
      </c>
      <c r="K146">
        <f>ROW()</f>
        <v>146</v>
      </c>
      <c r="L146">
        <f>B146/C146</f>
        <v>0.96420187793427237</v>
      </c>
    </row>
    <row r="147" spans="1:12" x14ac:dyDescent="0.25">
      <c r="A147" s="1">
        <v>38275</v>
      </c>
      <c r="B147" s="9">
        <v>15.04</v>
      </c>
      <c r="C147" s="9">
        <v>16.21</v>
      </c>
      <c r="D147">
        <v>264491.78999999998</v>
      </c>
      <c r="E147">
        <v>274023.13</v>
      </c>
      <c r="F147">
        <v>139278.09</v>
      </c>
      <c r="G147">
        <v>144283.54999999999</v>
      </c>
      <c r="H147">
        <f>(1/(1-91/360*VLOOKUP($A147,Tbills!$B$4:$C$974,2,1)/100))^((1)/91)-1</f>
        <v>4.676713053197723E-5</v>
      </c>
      <c r="I147">
        <f>I146*$E147/$E146*(1-(I$1+I$5+IF(AND(WEEKDAY(A147)&lt;&gt;1,WEEKDAY(A147)&lt;&gt;7),IF(A147&lt;J$2,J$1,J$3),0)))^($A147-$A146)</f>
        <v>172839.94266678445</v>
      </c>
      <c r="K147">
        <f>ROW()</f>
        <v>147</v>
      </c>
      <c r="L147">
        <f>B147/C147</f>
        <v>0.92782233189389252</v>
      </c>
    </row>
    <row r="148" spans="1:12" x14ac:dyDescent="0.25">
      <c r="A148" s="1">
        <v>38278</v>
      </c>
      <c r="B148" s="9">
        <v>14.71</v>
      </c>
      <c r="C148" s="9">
        <v>15.74</v>
      </c>
      <c r="D148">
        <v>256210.43</v>
      </c>
      <c r="E148">
        <v>265404.89</v>
      </c>
      <c r="F148">
        <v>137691.74</v>
      </c>
      <c r="G148">
        <v>142619.94</v>
      </c>
      <c r="H148">
        <f>(1/(1-91/360*VLOOKUP($A148,Tbills!$B$4:$C$974,2,1)/100))^((1)/91)-1</f>
        <v>4.9278199908187048E-5</v>
      </c>
      <c r="I148">
        <f>I147*$E148/$E147*(1-(I$1+I$5+IF(AND(WEEKDAY(A148)&lt;&gt;1,WEEKDAY(A148)&lt;&gt;7),IF(A148&lt;J$2,J$1,J$3),0)))^($A148-$A147)</f>
        <v>167389.54561859748</v>
      </c>
      <c r="K148">
        <f>ROW()</f>
        <v>148</v>
      </c>
      <c r="L148">
        <f>B148/C148</f>
        <v>0.93456162642947904</v>
      </c>
    </row>
    <row r="149" spans="1:12" x14ac:dyDescent="0.25">
      <c r="A149" s="1">
        <v>38279</v>
      </c>
      <c r="B149" s="9">
        <v>15.13</v>
      </c>
      <c r="C149" s="9">
        <v>15.92</v>
      </c>
      <c r="D149">
        <v>258514.61</v>
      </c>
      <c r="E149">
        <v>267778.68</v>
      </c>
      <c r="F149">
        <v>139459.17000000001</v>
      </c>
      <c r="G149">
        <v>144443.6</v>
      </c>
      <c r="H149">
        <f>(1/(1-91/360*VLOOKUP($A149,Tbills!$B$4:$C$974,2,1)/100))^((1)/91)-1</f>
        <v>4.9278199908187048E-5</v>
      </c>
      <c r="I149">
        <f>I148*$E149/$E148*(1-(I$1+I$5+IF(AND(WEEKDAY(A149)&lt;&gt;1,WEEKDAY(A149)&lt;&gt;7),IF(A149&lt;J$2,J$1,J$3),0)))^($A149-$A148)</f>
        <v>168881.82479481437</v>
      </c>
      <c r="K149">
        <f>ROW()</f>
        <v>149</v>
      </c>
      <c r="L149">
        <f>B149/C149</f>
        <v>0.95037688442211066</v>
      </c>
    </row>
    <row r="150" spans="1:12" x14ac:dyDescent="0.25">
      <c r="A150" s="1">
        <v>38280</v>
      </c>
      <c r="B150" s="9">
        <v>14.85</v>
      </c>
      <c r="C150" s="9">
        <v>15.94</v>
      </c>
      <c r="D150">
        <v>265685.56</v>
      </c>
      <c r="E150">
        <v>275193.40999999997</v>
      </c>
      <c r="F150">
        <v>141310.70000000001</v>
      </c>
      <c r="G150">
        <v>146354.19</v>
      </c>
      <c r="H150">
        <f>(1/(1-91/360*VLOOKUP($A150,Tbills!$B$4:$C$974,2,1)/100))^((1)/91)-1</f>
        <v>4.9278199908187048E-5</v>
      </c>
      <c r="I150">
        <f>I149*$E150/$E149*(1-(I$1+I$5+IF(AND(WEEKDAY(A150)&lt;&gt;1,WEEKDAY(A150)&lt;&gt;7),IF(A150&lt;J$2,J$1,J$3),0)))^($A150-$A149)</f>
        <v>173553.13087471668</v>
      </c>
      <c r="K150">
        <f>ROW()</f>
        <v>150</v>
      </c>
      <c r="L150">
        <f>B150/C150</f>
        <v>0.93161856963613554</v>
      </c>
    </row>
    <row r="151" spans="1:12" x14ac:dyDescent="0.25">
      <c r="A151" s="1">
        <v>38281</v>
      </c>
      <c r="B151" s="9">
        <v>14.54</v>
      </c>
      <c r="C151" s="9">
        <v>15.48</v>
      </c>
      <c r="D151">
        <v>254857.43</v>
      </c>
      <c r="E151">
        <v>263964.21999999997</v>
      </c>
      <c r="F151">
        <v>140405.4</v>
      </c>
      <c r="G151">
        <v>145409.35999999999</v>
      </c>
      <c r="H151">
        <f>(1/(1-91/360*VLOOKUP($A151,Tbills!$B$4:$C$974,2,1)/100))^((1)/91)-1</f>
        <v>4.9278199908187048E-5</v>
      </c>
      <c r="I151">
        <f>I150*$E151/$E150*(1-(I$1+I$5+IF(AND(WEEKDAY(A151)&lt;&gt;1,WEEKDAY(A151)&lt;&gt;7),IF(A151&lt;J$2,J$1,J$3),0)))^($A151-$A150)</f>
        <v>166466.55508836501</v>
      </c>
      <c r="K151">
        <f>ROW()</f>
        <v>151</v>
      </c>
      <c r="L151">
        <f>B151/C151</f>
        <v>0.93927648578811362</v>
      </c>
    </row>
    <row r="152" spans="1:12" x14ac:dyDescent="0.25">
      <c r="A152" s="1">
        <v>38282</v>
      </c>
      <c r="B152" s="9">
        <v>15.28</v>
      </c>
      <c r="C152" s="9">
        <v>16</v>
      </c>
      <c r="D152">
        <v>260037.03</v>
      </c>
      <c r="E152">
        <v>269315.90000000002</v>
      </c>
      <c r="F152">
        <v>141629.65</v>
      </c>
      <c r="G152">
        <v>146670.07999999999</v>
      </c>
      <c r="H152">
        <f>(1/(1-91/360*VLOOKUP($A152,Tbills!$B$4:$C$974,2,1)/100))^((1)/91)-1</f>
        <v>4.9278199908187048E-5</v>
      </c>
      <c r="I152">
        <f>I151*$E152/$E151*(1-(I$1+I$5+IF(AND(WEEKDAY(A152)&lt;&gt;1,WEEKDAY(A152)&lt;&gt;7),IF(A152&lt;J$2,J$1,J$3),0)))^($A152-$A151)</f>
        <v>169836.65594245825</v>
      </c>
      <c r="K152">
        <f>ROW()</f>
        <v>152</v>
      </c>
      <c r="L152">
        <f>B152/C152</f>
        <v>0.95499999999999996</v>
      </c>
    </row>
    <row r="153" spans="1:12" x14ac:dyDescent="0.25">
      <c r="A153" s="1">
        <v>38285</v>
      </c>
      <c r="B153" s="9">
        <v>16.579999999999998</v>
      </c>
      <c r="C153" s="9">
        <v>16.59</v>
      </c>
      <c r="D153">
        <v>266953.94</v>
      </c>
      <c r="E153">
        <v>276439.81</v>
      </c>
      <c r="F153">
        <v>145145.60999999999</v>
      </c>
      <c r="G153">
        <v>150289.49</v>
      </c>
      <c r="H153">
        <f>(1/(1-91/360*VLOOKUP($A153,Tbills!$B$4:$C$974,2,1)/100))^((1)/91)-1</f>
        <v>5.1650298179106713E-5</v>
      </c>
      <c r="I153">
        <f>I152*$E153/$E152*(1-(I$1+I$5+IF(AND(WEEKDAY(A153)&lt;&gt;1,WEEKDAY(A153)&lt;&gt;7),IF(A153&lt;J$2,J$1,J$3),0)))^($A153-$A152)</f>
        <v>174314.10919451358</v>
      </c>
      <c r="K153">
        <f>ROW()</f>
        <v>153</v>
      </c>
      <c r="L153">
        <f>B153/C153</f>
        <v>0.99939722724532842</v>
      </c>
    </row>
    <row r="154" spans="1:12" x14ac:dyDescent="0.25">
      <c r="A154" s="1">
        <v>38286</v>
      </c>
      <c r="B154" s="9">
        <v>16.39</v>
      </c>
      <c r="C154" s="9">
        <v>16.670000000000002</v>
      </c>
      <c r="D154">
        <v>261283.3</v>
      </c>
      <c r="E154">
        <v>270553.39</v>
      </c>
      <c r="F154">
        <v>142791.51</v>
      </c>
      <c r="G154">
        <v>147844.20000000001</v>
      </c>
      <c r="H154">
        <f>(1/(1-91/360*VLOOKUP($A154,Tbills!$B$4:$C$974,2,1)/100))^((1)/91)-1</f>
        <v>5.1650298179106713E-5</v>
      </c>
      <c r="I154">
        <f>I153*$E154/$E153*(1-(I$1+I$5+IF(AND(WEEKDAY(A154)&lt;&gt;1,WEEKDAY(A154)&lt;&gt;7),IF(A154&lt;J$2,J$1,J$3),0)))^($A154-$A153)</f>
        <v>170597.41313397017</v>
      </c>
      <c r="K154">
        <f>ROW()</f>
        <v>154</v>
      </c>
      <c r="L154">
        <f>B154/C154</f>
        <v>0.9832033593281343</v>
      </c>
    </row>
    <row r="155" spans="1:12" x14ac:dyDescent="0.25">
      <c r="A155" s="1">
        <v>38287</v>
      </c>
      <c r="B155" s="9">
        <v>15.72</v>
      </c>
      <c r="C155" s="9">
        <v>15.98</v>
      </c>
      <c r="D155">
        <v>261577.45</v>
      </c>
      <c r="E155">
        <v>270844</v>
      </c>
      <c r="F155">
        <v>142057.28</v>
      </c>
      <c r="G155">
        <v>147076.35</v>
      </c>
      <c r="H155">
        <f>(1/(1-91/360*VLOOKUP($A155,Tbills!$B$4:$C$974,2,1)/100))^((1)/91)-1</f>
        <v>5.1650298179106713E-5</v>
      </c>
      <c r="I155">
        <f>I154*$E155/$E154*(1-(I$1+I$5+IF(AND(WEEKDAY(A155)&lt;&gt;1,WEEKDAY(A155)&lt;&gt;7),IF(A155&lt;J$2,J$1,J$3),0)))^($A155-$A154)</f>
        <v>170775.74437232123</v>
      </c>
      <c r="K155">
        <f>ROW()</f>
        <v>155</v>
      </c>
      <c r="L155">
        <f>B155/C155</f>
        <v>0.98372966207759704</v>
      </c>
    </row>
    <row r="156" spans="1:12" x14ac:dyDescent="0.25">
      <c r="A156" s="1">
        <v>38288</v>
      </c>
      <c r="B156" s="9">
        <v>15.39</v>
      </c>
      <c r="C156" s="9">
        <v>15.6</v>
      </c>
      <c r="D156">
        <v>258105</v>
      </c>
      <c r="E156">
        <v>267234.55</v>
      </c>
      <c r="F156">
        <v>140697.99</v>
      </c>
      <c r="G156">
        <v>145661.44</v>
      </c>
      <c r="H156">
        <f>(1/(1-91/360*VLOOKUP($A156,Tbills!$B$4:$C$974,2,1)/100))^((1)/91)-1</f>
        <v>5.1650298179106713E-5</v>
      </c>
      <c r="I156">
        <f>I155*$E156/$E155*(1-(I$1+I$5+IF(AND(WEEKDAY(A156)&lt;&gt;1,WEEKDAY(A156)&lt;&gt;7),IF(A156&lt;J$2,J$1,J$3),0)))^($A156-$A155)</f>
        <v>168495.02424972234</v>
      </c>
      <c r="K156">
        <f>ROW()</f>
        <v>156</v>
      </c>
      <c r="L156">
        <f>B156/C156</f>
        <v>0.98653846153846159</v>
      </c>
    </row>
    <row r="157" spans="1:12" x14ac:dyDescent="0.25">
      <c r="A157" s="1">
        <v>38289</v>
      </c>
      <c r="B157" s="9">
        <v>16.27</v>
      </c>
      <c r="C157" s="9">
        <v>16.05</v>
      </c>
      <c r="D157">
        <v>258214.65</v>
      </c>
      <c r="E157">
        <v>267334.28000000003</v>
      </c>
      <c r="F157">
        <v>140342.91</v>
      </c>
      <c r="G157">
        <v>145286.31</v>
      </c>
      <c r="H157">
        <f>(1/(1-91/360*VLOOKUP($A157,Tbills!$B$4:$C$974,2,1)/100))^((1)/91)-1</f>
        <v>5.1650298179106713E-5</v>
      </c>
      <c r="I157">
        <f>I156*$E157/$E156*(1-(I$1+I$5+IF(AND(WEEKDAY(A157)&lt;&gt;1,WEEKDAY(A157)&lt;&gt;7),IF(A157&lt;J$2,J$1,J$3),0)))^($A157-$A156)</f>
        <v>168553.05644727618</v>
      </c>
      <c r="K157">
        <f>ROW()</f>
        <v>157</v>
      </c>
      <c r="L157">
        <f>B157/C157</f>
        <v>1.0137071651090341</v>
      </c>
    </row>
    <row r="158" spans="1:12" x14ac:dyDescent="0.25">
      <c r="A158" s="1">
        <v>38292</v>
      </c>
      <c r="B158" s="9">
        <v>16.27</v>
      </c>
      <c r="C158" s="9">
        <v>16.010000000000002</v>
      </c>
      <c r="D158">
        <v>259908.75</v>
      </c>
      <c r="E158">
        <v>269046.78000000003</v>
      </c>
      <c r="F158">
        <v>140724.63</v>
      </c>
      <c r="G158">
        <v>145658.96</v>
      </c>
      <c r="H158">
        <f>(1/(1-91/360*VLOOKUP($A158,Tbills!$B$4:$C$974,2,1)/100))^((1)/91)-1</f>
        <v>5.4302079553369964E-5</v>
      </c>
      <c r="I158">
        <f>I157*$E158/$E157*(1-(I$1+I$5+IF(AND(WEEKDAY(A158)&lt;&gt;1,WEEKDAY(A158)&lt;&gt;7),IF(A158&lt;J$2,J$1,J$3),0)))^($A158-$A157)</f>
        <v>169618.14084468494</v>
      </c>
      <c r="K158">
        <f>ROW()</f>
        <v>158</v>
      </c>
      <c r="L158">
        <f>B158/C158</f>
        <v>1.0162398500936913</v>
      </c>
    </row>
    <row r="159" spans="1:12" x14ac:dyDescent="0.25">
      <c r="A159" s="1">
        <v>38293</v>
      </c>
      <c r="B159" s="9">
        <v>16.18</v>
      </c>
      <c r="C159" s="9">
        <v>15.93</v>
      </c>
      <c r="D159">
        <v>252607.89</v>
      </c>
      <c r="E159">
        <v>261474.62</v>
      </c>
      <c r="F159">
        <v>138765.29</v>
      </c>
      <c r="G159">
        <v>143623</v>
      </c>
      <c r="H159">
        <f>(1/(1-91/360*VLOOKUP($A159,Tbills!$B$4:$C$974,2,1)/100))^((1)/91)-1</f>
        <v>5.4302079553369964E-5</v>
      </c>
      <c r="I159">
        <f>I158*$E159/$E158*(1-(I$1+I$5+IF(AND(WEEKDAY(A159)&lt;&gt;1,WEEKDAY(A159)&lt;&gt;7),IF(A159&lt;J$2,J$1,J$3),0)))^($A159-$A158)</f>
        <v>164839.59806699515</v>
      </c>
      <c r="K159">
        <f>ROW()</f>
        <v>159</v>
      </c>
      <c r="L159">
        <f>B159/C159</f>
        <v>1.0156936597614563</v>
      </c>
    </row>
    <row r="160" spans="1:12" x14ac:dyDescent="0.25">
      <c r="A160" s="1">
        <v>38294</v>
      </c>
      <c r="B160" s="9">
        <v>14.04</v>
      </c>
      <c r="C160" s="9">
        <v>14.69</v>
      </c>
      <c r="D160">
        <v>240088.77</v>
      </c>
      <c r="E160">
        <v>248501.87</v>
      </c>
      <c r="F160">
        <v>134491.42000000001</v>
      </c>
      <c r="G160">
        <v>139191.72</v>
      </c>
      <c r="H160">
        <f>(1/(1-91/360*VLOOKUP($A160,Tbills!$B$4:$C$974,2,1)/100))^((1)/91)-1</f>
        <v>5.4302079553369964E-5</v>
      </c>
      <c r="I160">
        <f>I159*$E160/$E159*(1-(I$1+I$5+IF(AND(WEEKDAY(A160)&lt;&gt;1,WEEKDAY(A160)&lt;&gt;7),IF(A160&lt;J$2,J$1,J$3),0)))^($A160-$A159)</f>
        <v>156656.77220798982</v>
      </c>
      <c r="K160">
        <f>ROW()</f>
        <v>160</v>
      </c>
      <c r="L160">
        <f>B160/C160</f>
        <v>0.95575221238938046</v>
      </c>
    </row>
    <row r="161" spans="1:12" x14ac:dyDescent="0.25">
      <c r="A161" s="1">
        <v>38295</v>
      </c>
      <c r="B161" s="9">
        <v>13.97</v>
      </c>
      <c r="C161" s="9">
        <v>15.33</v>
      </c>
      <c r="D161">
        <v>231331.21</v>
      </c>
      <c r="E161">
        <v>239423.94</v>
      </c>
      <c r="F161">
        <v>130898.48</v>
      </c>
      <c r="G161">
        <v>135465.65</v>
      </c>
      <c r="H161">
        <f>(1/(1-91/360*VLOOKUP($A161,Tbills!$B$4:$C$974,2,1)/100))^((1)/91)-1</f>
        <v>5.4302079553369964E-5</v>
      </c>
      <c r="I161">
        <f>I160*$E161/$E160*(1-(I$1+I$5+IF(AND(WEEKDAY(A161)&lt;&gt;1,WEEKDAY(A161)&lt;&gt;7),IF(A161&lt;J$2,J$1,J$3),0)))^($A161-$A160)</f>
        <v>150929.65960476626</v>
      </c>
      <c r="K161">
        <f>ROW()</f>
        <v>161</v>
      </c>
      <c r="L161">
        <f>B161/C161</f>
        <v>0.91128506196999348</v>
      </c>
    </row>
    <row r="162" spans="1:12" x14ac:dyDescent="0.25">
      <c r="A162" s="1">
        <v>38296</v>
      </c>
      <c r="B162" s="9">
        <v>13.84</v>
      </c>
      <c r="C162" s="9">
        <v>14.29</v>
      </c>
      <c r="D162">
        <v>229974.9</v>
      </c>
      <c r="E162">
        <v>238007.18</v>
      </c>
      <c r="F162">
        <v>130974.6</v>
      </c>
      <c r="G162">
        <v>135537.07</v>
      </c>
      <c r="H162">
        <f>(1/(1-91/360*VLOOKUP($A162,Tbills!$B$4:$C$974,2,1)/100))^((1)/91)-1</f>
        <v>5.4302079553369964E-5</v>
      </c>
      <c r="I162">
        <f>I161*$E162/$E161*(1-(I$1+I$5+IF(AND(WEEKDAY(A162)&lt;&gt;1,WEEKDAY(A162)&lt;&gt;7),IF(A162&lt;J$2,J$1,J$3),0)))^($A162-$A161)</f>
        <v>150032.23687000648</v>
      </c>
      <c r="K162">
        <f>ROW()</f>
        <v>162</v>
      </c>
      <c r="L162">
        <f>B162/C162</f>
        <v>0.9685094471658503</v>
      </c>
    </row>
    <row r="163" spans="1:12" x14ac:dyDescent="0.25">
      <c r="A163" s="1">
        <v>38299</v>
      </c>
      <c r="B163" s="9">
        <v>13.8</v>
      </c>
      <c r="C163" s="9">
        <v>14.39</v>
      </c>
      <c r="D163">
        <v>232100.15</v>
      </c>
      <c r="E163">
        <v>240167.88</v>
      </c>
      <c r="F163">
        <v>131110.5</v>
      </c>
      <c r="G163">
        <v>135655.62</v>
      </c>
      <c r="H163">
        <f>(1/(1-91/360*VLOOKUP($A163,Tbills!$B$4:$C$974,2,1)/100))^((1)/91)-1</f>
        <v>5.695450798937074E-5</v>
      </c>
      <c r="I163">
        <f>I162*$E163/$E162*(1-(I$1+I$5+IF(AND(WEEKDAY(A163)&lt;&gt;1,WEEKDAY(A163)&lt;&gt;7),IF(A163&lt;J$2,J$1,J$3),0)))^($A163-$A162)</f>
        <v>151381.20900159155</v>
      </c>
      <c r="K163">
        <f>ROW()</f>
        <v>163</v>
      </c>
      <c r="L163">
        <f>B163/C163</f>
        <v>0.95899930507296738</v>
      </c>
    </row>
    <row r="164" spans="1:12" x14ac:dyDescent="0.25">
      <c r="A164" s="1">
        <v>38300</v>
      </c>
      <c r="B164" s="9">
        <v>13.61</v>
      </c>
      <c r="C164" s="9">
        <v>14.2</v>
      </c>
      <c r="D164">
        <v>230000.39</v>
      </c>
      <c r="E164">
        <v>237981.45</v>
      </c>
      <c r="F164">
        <v>130446</v>
      </c>
      <c r="G164">
        <v>134960.35999999999</v>
      </c>
      <c r="H164">
        <f>(1/(1-91/360*VLOOKUP($A164,Tbills!$B$4:$C$974,2,1)/100))^((1)/91)-1</f>
        <v>5.695450798937074E-5</v>
      </c>
      <c r="I164">
        <f>I163*$E164/$E163*(1-(I$1+I$5+IF(AND(WEEKDAY(A164)&lt;&gt;1,WEEKDAY(A164)&lt;&gt;7),IF(A164&lt;J$2,J$1,J$3),0)))^($A164-$A163)</f>
        <v>149998.75611543277</v>
      </c>
      <c r="K164">
        <f>ROW()</f>
        <v>164</v>
      </c>
      <c r="L164">
        <f>B164/C164</f>
        <v>0.95845070422535217</v>
      </c>
    </row>
    <row r="165" spans="1:12" x14ac:dyDescent="0.25">
      <c r="A165" s="1">
        <v>38301</v>
      </c>
      <c r="B165" s="9">
        <v>13.08</v>
      </c>
      <c r="C165" s="9">
        <v>13.94</v>
      </c>
      <c r="D165">
        <v>224157.77</v>
      </c>
      <c r="E165">
        <v>231922.54</v>
      </c>
      <c r="F165">
        <v>129645.94</v>
      </c>
      <c r="G165">
        <v>134124.92000000001</v>
      </c>
      <c r="H165">
        <f>(1/(1-91/360*VLOOKUP($A165,Tbills!$B$4:$C$974,2,1)/100))^((1)/91)-1</f>
        <v>5.695450798937074E-5</v>
      </c>
      <c r="I165">
        <f>I164*$E165/$E164*(1-(I$1+I$5+IF(AND(WEEKDAY(A165)&lt;&gt;1,WEEKDAY(A165)&lt;&gt;7),IF(A165&lt;J$2,J$1,J$3),0)))^($A165-$A164)</f>
        <v>146175.644201619</v>
      </c>
      <c r="K165">
        <f>ROW()</f>
        <v>165</v>
      </c>
      <c r="L165">
        <f>B165/C165</f>
        <v>0.93830703012912486</v>
      </c>
    </row>
    <row r="166" spans="1:12" x14ac:dyDescent="0.25">
      <c r="A166" s="1">
        <v>38302</v>
      </c>
      <c r="B166" s="9">
        <v>13.04</v>
      </c>
      <c r="C166" s="9">
        <v>13.77</v>
      </c>
      <c r="D166">
        <v>219725.74</v>
      </c>
      <c r="E166">
        <v>227323.78</v>
      </c>
      <c r="F166">
        <v>128096.92</v>
      </c>
      <c r="G166">
        <v>132514.75</v>
      </c>
      <c r="H166">
        <f>(1/(1-91/360*VLOOKUP($A166,Tbills!$B$4:$C$974,2,1)/100))^((1)/91)-1</f>
        <v>5.695450798937074E-5</v>
      </c>
      <c r="I166">
        <f>I165*$E166/$E165*(1-(I$1+I$5+IF(AND(WEEKDAY(A166)&lt;&gt;1,WEEKDAY(A166)&lt;&gt;7),IF(A166&lt;J$2,J$1,J$3),0)))^($A166-$A165)</f>
        <v>143273.02587904746</v>
      </c>
      <c r="K166">
        <f>ROW()</f>
        <v>166</v>
      </c>
      <c r="L166">
        <f>B166/C166</f>
        <v>0.94698620188816263</v>
      </c>
    </row>
    <row r="167" spans="1:12" x14ac:dyDescent="0.25">
      <c r="A167" s="1">
        <v>38303</v>
      </c>
      <c r="B167" s="9">
        <v>13.33</v>
      </c>
      <c r="C167" s="9">
        <v>13.95</v>
      </c>
      <c r="D167">
        <v>219936.84</v>
      </c>
      <c r="E167">
        <v>227529.24</v>
      </c>
      <c r="F167">
        <v>127334.64</v>
      </c>
      <c r="G167">
        <v>131718.64000000001</v>
      </c>
      <c r="H167">
        <f>(1/(1-91/360*VLOOKUP($A167,Tbills!$B$4:$C$974,2,1)/100))^((1)/91)-1</f>
        <v>5.695450798937074E-5</v>
      </c>
      <c r="I167">
        <f>I166*$E167/$E166*(1-(I$1+I$5+IF(AND(WEEKDAY(A167)&lt;&gt;1,WEEKDAY(A167)&lt;&gt;7),IF(A167&lt;J$2,J$1,J$3),0)))^($A167-$A166)</f>
        <v>143398.3937667408</v>
      </c>
      <c r="K167">
        <f>ROW()</f>
        <v>167</v>
      </c>
      <c r="L167">
        <f>B167/C167</f>
        <v>0.9555555555555556</v>
      </c>
    </row>
    <row r="168" spans="1:12" x14ac:dyDescent="0.25">
      <c r="A168" s="1">
        <v>38306</v>
      </c>
      <c r="B168" s="9">
        <v>13.38</v>
      </c>
      <c r="C168" s="9">
        <v>13.96</v>
      </c>
      <c r="D168">
        <v>220312.56</v>
      </c>
      <c r="E168">
        <v>227879.05</v>
      </c>
      <c r="F168">
        <v>128256.3</v>
      </c>
      <c r="G168">
        <v>132649.53</v>
      </c>
      <c r="H168">
        <f>(1/(1-91/360*VLOOKUP($A168,Tbills!$B$4:$C$974,2,1)/100))^((1)/91)-1</f>
        <v>5.7792251450639043E-5</v>
      </c>
      <c r="I168">
        <f>I167*$E168/$E167*(1-(I$1+I$5+IF(AND(WEEKDAY(A168)&lt;&gt;1,WEEKDAY(A168)&lt;&gt;7),IF(A168&lt;J$2,J$1,J$3),0)))^($A168-$A167)</f>
        <v>143606.46443546348</v>
      </c>
      <c r="K168">
        <f>ROW()</f>
        <v>168</v>
      </c>
      <c r="L168">
        <f>B168/C168</f>
        <v>0.95845272206303722</v>
      </c>
    </row>
    <row r="169" spans="1:12" x14ac:dyDescent="0.25">
      <c r="A169" s="1">
        <v>38307</v>
      </c>
      <c r="B169" s="9">
        <v>13.21</v>
      </c>
      <c r="C169" s="9">
        <v>14.15</v>
      </c>
      <c r="D169">
        <v>222078.97</v>
      </c>
      <c r="E169">
        <v>229692.96</v>
      </c>
      <c r="F169">
        <v>130666.53</v>
      </c>
      <c r="G169">
        <v>135134.65</v>
      </c>
      <c r="H169">
        <f>(1/(1-91/360*VLOOKUP($A169,Tbills!$B$4:$C$974,2,1)/100))^((1)/91)-1</f>
        <v>5.7792251450639043E-5</v>
      </c>
      <c r="I169">
        <f>I168*$E169/$E168*(1-(I$1+I$5+IF(AND(WEEKDAY(A169)&lt;&gt;1,WEEKDAY(A169)&lt;&gt;7),IF(A169&lt;J$2,J$1,J$3),0)))^($A169-$A168)</f>
        <v>144745.40330242543</v>
      </c>
      <c r="K169">
        <f>ROW()</f>
        <v>169</v>
      </c>
      <c r="L169">
        <f>B169/C169</f>
        <v>0.93356890459363961</v>
      </c>
    </row>
    <row r="170" spans="1:12" x14ac:dyDescent="0.25">
      <c r="A170" s="1">
        <v>38308</v>
      </c>
      <c r="B170" s="9">
        <v>13.21</v>
      </c>
      <c r="C170" s="9">
        <v>13.97</v>
      </c>
      <c r="D170">
        <v>225066.08</v>
      </c>
      <c r="E170">
        <v>232769.21</v>
      </c>
      <c r="F170">
        <v>130600.25</v>
      </c>
      <c r="G170">
        <v>135058.29999999999</v>
      </c>
      <c r="H170">
        <f>(1/(1-91/360*VLOOKUP($A170,Tbills!$B$4:$C$974,2,1)/100))^((1)/91)-1</f>
        <v>5.7792251450639043E-5</v>
      </c>
      <c r="I170">
        <f>I169*$E170/$E169*(1-(I$1+I$5+IF(AND(WEEKDAY(A170)&lt;&gt;1,WEEKDAY(A170)&lt;&gt;7),IF(A170&lt;J$2,J$1,J$3),0)))^($A170-$A169)</f>
        <v>146679.74128619616</v>
      </c>
      <c r="K170">
        <f>ROW()</f>
        <v>170</v>
      </c>
      <c r="L170">
        <f>B170/C170</f>
        <v>0.94559770937723697</v>
      </c>
    </row>
    <row r="171" spans="1:12" x14ac:dyDescent="0.25">
      <c r="A171" s="1">
        <v>38309</v>
      </c>
      <c r="B171" s="9">
        <v>12.98</v>
      </c>
      <c r="C171" s="9">
        <v>13.79</v>
      </c>
      <c r="D171">
        <v>225079.09</v>
      </c>
      <c r="E171">
        <v>232769.21</v>
      </c>
      <c r="F171">
        <v>130336.45</v>
      </c>
      <c r="G171">
        <v>134777.69</v>
      </c>
      <c r="H171">
        <f>(1/(1-91/360*VLOOKUP($A171,Tbills!$B$4:$C$974,2,1)/100))^((1)/91)-1</f>
        <v>5.7792251450639043E-5</v>
      </c>
      <c r="I171">
        <f>I170*$E171/$E170*(1-(I$1+I$5+IF(AND(WEEKDAY(A171)&lt;&gt;1,WEEKDAY(A171)&lt;&gt;7),IF(A171&lt;J$2,J$1,J$3),0)))^($A171-$A170)</f>
        <v>146675.52173199478</v>
      </c>
      <c r="K171">
        <f>ROW()</f>
        <v>171</v>
      </c>
      <c r="L171">
        <f>B171/C171</f>
        <v>0.94126178390137794</v>
      </c>
    </row>
    <row r="172" spans="1:12" x14ac:dyDescent="0.25">
      <c r="A172" s="1">
        <v>38310</v>
      </c>
      <c r="B172" s="9">
        <v>13.5</v>
      </c>
      <c r="C172" s="9">
        <v>14.39</v>
      </c>
      <c r="D172">
        <v>225049.02</v>
      </c>
      <c r="E172">
        <v>232724.66</v>
      </c>
      <c r="F172">
        <v>133871.9</v>
      </c>
      <c r="G172">
        <v>138425.82</v>
      </c>
      <c r="H172">
        <f>(1/(1-91/360*VLOOKUP($A172,Tbills!$B$4:$C$974,2,1)/100))^((1)/91)-1</f>
        <v>5.7792251450639043E-5</v>
      </c>
      <c r="I172">
        <f>I171*$E172/$E171*(1-(I$1+I$5+IF(AND(WEEKDAY(A172)&lt;&gt;1,WEEKDAY(A172)&lt;&gt;7),IF(A172&lt;J$2,J$1,J$3),0)))^($A172-$A171)</f>
        <v>146643.23068903046</v>
      </c>
      <c r="K172">
        <f>ROW()</f>
        <v>172</v>
      </c>
      <c r="L172">
        <f>B172/C172</f>
        <v>0.93815149409312015</v>
      </c>
    </row>
    <row r="173" spans="1:12" x14ac:dyDescent="0.25">
      <c r="A173" s="1">
        <v>38313</v>
      </c>
      <c r="B173" s="9">
        <v>12.97</v>
      </c>
      <c r="C173" s="9">
        <v>13.76</v>
      </c>
      <c r="D173">
        <v>218806.43</v>
      </c>
      <c r="E173">
        <v>226228.81</v>
      </c>
      <c r="F173">
        <v>133720.82999999999</v>
      </c>
      <c r="G173">
        <v>138245.60999999999</v>
      </c>
      <c r="H173">
        <f>(1/(1-91/360*VLOOKUP($A173,Tbills!$B$4:$C$974,2,1)/100))^((1)/91)-1</f>
        <v>6.0026549707492549E-5</v>
      </c>
      <c r="I173">
        <f>I172*$E173/$E172*(1-(I$1+I$5+IF(AND(WEEKDAY(A173)&lt;&gt;1,WEEKDAY(A173)&lt;&gt;7),IF(A173&lt;J$2,J$1,J$3),0)))^($A173-$A172)</f>
        <v>142537.79816176777</v>
      </c>
      <c r="K173">
        <f>ROW()</f>
        <v>173</v>
      </c>
      <c r="L173">
        <f>B173/C173</f>
        <v>0.94258720930232565</v>
      </c>
    </row>
    <row r="174" spans="1:12" x14ac:dyDescent="0.25">
      <c r="A174" s="1">
        <v>38314</v>
      </c>
      <c r="B174" s="9">
        <v>12.67</v>
      </c>
      <c r="C174" s="9">
        <v>13.67</v>
      </c>
      <c r="D174">
        <v>219182.41</v>
      </c>
      <c r="E174">
        <v>226603.96</v>
      </c>
      <c r="F174">
        <v>132611.28</v>
      </c>
      <c r="G174">
        <v>137090.21</v>
      </c>
      <c r="H174">
        <f>(1/(1-91/360*VLOOKUP($A174,Tbills!$B$4:$C$974,2,1)/100))^((1)/91)-1</f>
        <v>6.0026549707492549E-5</v>
      </c>
      <c r="I174">
        <f>I173*$E174/$E173*(1-(I$1+I$5+IF(AND(WEEKDAY(A174)&lt;&gt;1,WEEKDAY(A174)&lt;&gt;7),IF(A174&lt;J$2,J$1,J$3),0)))^($A174-$A173)</f>
        <v>142770.05809168579</v>
      </c>
      <c r="K174">
        <f>ROW()</f>
        <v>174</v>
      </c>
      <c r="L174">
        <f>B174/C174</f>
        <v>0.92684711046086321</v>
      </c>
    </row>
    <row r="175" spans="1:12" x14ac:dyDescent="0.25">
      <c r="A175" s="1">
        <v>38315</v>
      </c>
      <c r="B175" s="9">
        <v>12.72</v>
      </c>
      <c r="C175" s="9">
        <v>13.79</v>
      </c>
      <c r="D175">
        <v>217152.39</v>
      </c>
      <c r="E175">
        <v>224491.61</v>
      </c>
      <c r="F175">
        <v>131933.68</v>
      </c>
      <c r="G175">
        <v>136381.5</v>
      </c>
      <c r="H175">
        <f>(1/(1-91/360*VLOOKUP($A175,Tbills!$B$4:$C$974,2,1)/100))^((1)/91)-1</f>
        <v>6.0026549707492549E-5</v>
      </c>
      <c r="I175">
        <f>I174*$E175/$E174*(1-(I$1+I$5+IF(AND(WEEKDAY(A175)&lt;&gt;1,WEEKDAY(A175)&lt;&gt;7),IF(A175&lt;J$2,J$1,J$3),0)))^($A175-$A174)</f>
        <v>141435.11964630836</v>
      </c>
      <c r="K175">
        <f>ROW()</f>
        <v>175</v>
      </c>
      <c r="L175">
        <f>B175/C175</f>
        <v>0.92240754169688188</v>
      </c>
    </row>
    <row r="176" spans="1:12" x14ac:dyDescent="0.25">
      <c r="A176" s="1">
        <v>38317</v>
      </c>
      <c r="B176" s="9">
        <v>12.78</v>
      </c>
      <c r="C176" s="9">
        <v>13.82</v>
      </c>
      <c r="D176">
        <v>212401.22</v>
      </c>
      <c r="E176">
        <v>219552.91</v>
      </c>
      <c r="F176">
        <v>132374.29999999999</v>
      </c>
      <c r="G176">
        <v>136820.6</v>
      </c>
      <c r="H176">
        <f>(1/(1-91/360*VLOOKUP($A176,Tbills!$B$4:$C$974,2,1)/100))^((1)/91)-1</f>
        <v>6.0026549707492549E-5</v>
      </c>
      <c r="I176">
        <f>I175*$E176/$E175*(1-(I$1+I$5+IF(AND(WEEKDAY(A176)&lt;&gt;1,WEEKDAY(A176)&lt;&gt;7),IF(A176&lt;J$2,J$1,J$3),0)))^($A176-$A175)</f>
        <v>138315.66150069321</v>
      </c>
      <c r="K176">
        <f>ROW()</f>
        <v>176</v>
      </c>
      <c r="L176">
        <f>B176/C176</f>
        <v>0.9247467438494934</v>
      </c>
    </row>
    <row r="177" spans="1:12" x14ac:dyDescent="0.25">
      <c r="A177" s="1">
        <v>38320</v>
      </c>
      <c r="B177" s="9">
        <v>13.3</v>
      </c>
      <c r="C177" s="9">
        <v>14.23</v>
      </c>
      <c r="D177">
        <v>215873</v>
      </c>
      <c r="E177">
        <v>223102.05</v>
      </c>
      <c r="F177">
        <v>132786.51999999999</v>
      </c>
      <c r="G177">
        <v>137222.03</v>
      </c>
      <c r="H177">
        <f>(1/(1-91/360*VLOOKUP($A177,Tbills!$B$4:$C$974,2,1)/100))^((1)/91)-1</f>
        <v>6.114387107625241E-5</v>
      </c>
      <c r="I177">
        <f>I176*$E177/$E176*(1-(I$1+I$5+IF(AND(WEEKDAY(A177)&lt;&gt;1,WEEKDAY(A177)&lt;&gt;7),IF(A177&lt;J$2,J$1,J$3),0)))^($A177-$A176)</f>
        <v>140539.44706558617</v>
      </c>
      <c r="K177">
        <f>ROW()</f>
        <v>177</v>
      </c>
      <c r="L177">
        <f>B177/C177</f>
        <v>0.93464511595221367</v>
      </c>
    </row>
    <row r="178" spans="1:12" x14ac:dyDescent="0.25">
      <c r="A178" s="1">
        <v>38321</v>
      </c>
      <c r="B178" s="9">
        <v>13.24</v>
      </c>
      <c r="C178" s="9">
        <v>14.27</v>
      </c>
      <c r="D178">
        <v>217640.35</v>
      </c>
      <c r="E178">
        <v>224914.95</v>
      </c>
      <c r="F178">
        <v>132694.07</v>
      </c>
      <c r="G178">
        <v>137118.1</v>
      </c>
      <c r="H178">
        <f>(1/(1-91/360*VLOOKUP($A178,Tbills!$B$4:$C$974,2,1)/100))^((1)/91)-1</f>
        <v>6.114387107625241E-5</v>
      </c>
      <c r="I178">
        <f>I177*$E178/$E177*(1-(I$1+I$5+IF(AND(WEEKDAY(A178)&lt;&gt;1,WEEKDAY(A178)&lt;&gt;7),IF(A178&lt;J$2,J$1,J$3),0)))^($A178-$A177)</f>
        <v>141677.37767368706</v>
      </c>
      <c r="K178">
        <f>ROW()</f>
        <v>178</v>
      </c>
      <c r="L178">
        <f>B178/C178</f>
        <v>0.92782060266292932</v>
      </c>
    </row>
    <row r="179" spans="1:12" x14ac:dyDescent="0.25">
      <c r="A179" s="1">
        <v>38322</v>
      </c>
      <c r="B179" s="9">
        <v>12.97</v>
      </c>
      <c r="C179" s="9">
        <v>13.83</v>
      </c>
      <c r="D179">
        <v>214853.02</v>
      </c>
      <c r="E179">
        <v>222020.7</v>
      </c>
      <c r="F179">
        <v>131141.28</v>
      </c>
      <c r="G179">
        <v>135505.16</v>
      </c>
      <c r="H179">
        <f>(1/(1-91/360*VLOOKUP($A179,Tbills!$B$4:$C$974,2,1)/100))^((1)/91)-1</f>
        <v>6.114387107625241E-5</v>
      </c>
      <c r="I179">
        <f>I178*$E179/$E178*(1-(I$1+I$5+IF(AND(WEEKDAY(A179)&lt;&gt;1,WEEKDAY(A179)&lt;&gt;7),IF(A179&lt;J$2,J$1,J$3),0)))^($A179-$A178)</f>
        <v>139850.22199048701</v>
      </c>
      <c r="K179">
        <f>ROW()</f>
        <v>179</v>
      </c>
      <c r="L179">
        <f>B179/C179</f>
        <v>0.93781634128705715</v>
      </c>
    </row>
    <row r="180" spans="1:12" x14ac:dyDescent="0.25">
      <c r="A180" s="1">
        <v>38323</v>
      </c>
      <c r="B180" s="9">
        <v>12.98</v>
      </c>
      <c r="C180" s="9">
        <v>13.91</v>
      </c>
      <c r="D180">
        <v>214442.21</v>
      </c>
      <c r="E180">
        <v>221582.61</v>
      </c>
      <c r="F180">
        <v>130625.79</v>
      </c>
      <c r="G180">
        <v>134964.23000000001</v>
      </c>
      <c r="H180">
        <f>(1/(1-91/360*VLOOKUP($A180,Tbills!$B$4:$C$974,2,1)/100))^((1)/91)-1</f>
        <v>6.114387107625241E-5</v>
      </c>
      <c r="I180">
        <f>I179*$E180/$E179*(1-(I$1+I$5+IF(AND(WEEKDAY(A180)&lt;&gt;1,WEEKDAY(A180)&lt;&gt;7),IF(A180&lt;J$2,J$1,J$3),0)))^($A180-$A179)</f>
        <v>139570.2551665866</v>
      </c>
      <c r="K180">
        <f>ROW()</f>
        <v>180</v>
      </c>
      <c r="L180">
        <f>B180/C180</f>
        <v>0.93314162473040985</v>
      </c>
    </row>
    <row r="181" spans="1:12" x14ac:dyDescent="0.25">
      <c r="A181" s="1">
        <v>38324</v>
      </c>
      <c r="B181" s="9">
        <v>12.96</v>
      </c>
      <c r="C181" s="9">
        <v>13.94</v>
      </c>
      <c r="D181">
        <v>217205.84</v>
      </c>
      <c r="E181">
        <v>224424.72</v>
      </c>
      <c r="F181">
        <v>129917.42</v>
      </c>
      <c r="G181">
        <v>134224.07999999999</v>
      </c>
      <c r="H181">
        <f>(1/(1-91/360*VLOOKUP($A181,Tbills!$B$4:$C$974,2,1)/100))^((1)/91)-1</f>
        <v>6.114387107625241E-5</v>
      </c>
      <c r="I181">
        <f>I180*$E181/$E180*(1-(I$1+I$5+IF(AND(WEEKDAY(A181)&lt;&gt;1,WEEKDAY(A181)&lt;&gt;7),IF(A181&lt;J$2,J$1,J$3),0)))^($A181-$A180)</f>
        <v>141356.3743248758</v>
      </c>
      <c r="K181">
        <f>ROW()</f>
        <v>181</v>
      </c>
      <c r="L181">
        <f>B181/C181</f>
        <v>0.9296987087517935</v>
      </c>
    </row>
    <row r="182" spans="1:12" x14ac:dyDescent="0.25">
      <c r="A182" s="1">
        <v>38327</v>
      </c>
      <c r="B182" s="9">
        <v>13.19</v>
      </c>
      <c r="C182" s="9">
        <v>14.03</v>
      </c>
      <c r="D182">
        <v>204775.26</v>
      </c>
      <c r="E182">
        <v>211539.84</v>
      </c>
      <c r="F182">
        <v>129090.02</v>
      </c>
      <c r="G182">
        <v>133344.63</v>
      </c>
      <c r="H182">
        <f>(1/(1-91/360*VLOOKUP($A182,Tbills!$B$4:$C$974,2,1)/100))^((1)/91)-1</f>
        <v>6.1562896200184625E-5</v>
      </c>
      <c r="I182">
        <f>I181*$E182/$E181*(1-(I$1+I$5+IF(AND(WEEKDAY(A182)&lt;&gt;1,WEEKDAY(A182)&lt;&gt;7),IF(A182&lt;J$2,J$1,J$3),0)))^($A182-$A181)</f>
        <v>133229.19264318832</v>
      </c>
      <c r="K182">
        <f>ROW()</f>
        <v>182</v>
      </c>
      <c r="L182">
        <f>B182/C182</f>
        <v>0.94012829650748397</v>
      </c>
    </row>
    <row r="183" spans="1:12" x14ac:dyDescent="0.25">
      <c r="A183" s="1">
        <v>38328</v>
      </c>
      <c r="B183" s="9">
        <v>13.67</v>
      </c>
      <c r="C183" s="9">
        <v>14.48</v>
      </c>
      <c r="D183">
        <v>210086.73</v>
      </c>
      <c r="E183">
        <v>217013.74</v>
      </c>
      <c r="F183">
        <v>129500.55</v>
      </c>
      <c r="G183">
        <v>133760.49</v>
      </c>
      <c r="H183">
        <f>(1/(1-91/360*VLOOKUP($A183,Tbills!$B$4:$C$974,2,1)/100))^((1)/91)-1</f>
        <v>6.1562896200184625E-5</v>
      </c>
      <c r="I183">
        <f>I182*$E183/$E182*(1-(I$1+I$5+IF(AND(WEEKDAY(A183)&lt;&gt;1,WEEKDAY(A183)&lt;&gt;7),IF(A183&lt;J$2,J$1,J$3),0)))^($A183-$A182)</f>
        <v>136672.75933151002</v>
      </c>
      <c r="K183">
        <f>ROW()</f>
        <v>183</v>
      </c>
      <c r="L183">
        <f>B183/C183</f>
        <v>0.94406077348066297</v>
      </c>
    </row>
    <row r="184" spans="1:12" x14ac:dyDescent="0.25">
      <c r="A184" s="1">
        <v>38329</v>
      </c>
      <c r="B184" s="9">
        <v>13.19</v>
      </c>
      <c r="C184" s="9">
        <v>14.49</v>
      </c>
      <c r="D184">
        <v>205796.37</v>
      </c>
      <c r="E184">
        <v>212568.56</v>
      </c>
      <c r="F184">
        <v>128848.4</v>
      </c>
      <c r="G184">
        <v>133078.65</v>
      </c>
      <c r="H184">
        <f>(1/(1-91/360*VLOOKUP($A184,Tbills!$B$4:$C$974,2,1)/100))^((1)/91)-1</f>
        <v>6.1562896200184625E-5</v>
      </c>
      <c r="I184">
        <f>I183*$E184/$E183*(1-(I$1+I$5+IF(AND(WEEKDAY(A184)&lt;&gt;1,WEEKDAY(A184)&lt;&gt;7),IF(A184&lt;J$2,J$1,J$3),0)))^($A184-$A183)</f>
        <v>133869.38490769986</v>
      </c>
      <c r="K184">
        <f>ROW()</f>
        <v>184</v>
      </c>
      <c r="L184">
        <f>B184/C184</f>
        <v>0.9102829537612146</v>
      </c>
    </row>
    <row r="185" spans="1:12" x14ac:dyDescent="0.25">
      <c r="A185" s="1">
        <v>38330</v>
      </c>
      <c r="B185" s="9">
        <v>12.88</v>
      </c>
      <c r="C185" s="9">
        <v>14.37</v>
      </c>
      <c r="D185">
        <v>203562.31</v>
      </c>
      <c r="E185">
        <v>210247.89</v>
      </c>
      <c r="F185">
        <v>128190.07</v>
      </c>
      <c r="G185">
        <v>132390.51</v>
      </c>
      <c r="H185">
        <f>(1/(1-91/360*VLOOKUP($A185,Tbills!$B$4:$C$974,2,1)/100))^((1)/91)-1</f>
        <v>6.1562896200184625E-5</v>
      </c>
      <c r="I185">
        <f>I184*$E185/$E184*(1-(I$1+I$5+IF(AND(WEEKDAY(A185)&lt;&gt;1,WEEKDAY(A185)&lt;&gt;7),IF(A185&lt;J$2,J$1,J$3),0)))^($A185-$A184)</f>
        <v>132404.08666275546</v>
      </c>
      <c r="K185">
        <f>ROW()</f>
        <v>185</v>
      </c>
      <c r="L185">
        <f>B185/C185</f>
        <v>0.89631176061238704</v>
      </c>
    </row>
    <row r="186" spans="1:12" x14ac:dyDescent="0.25">
      <c r="A186" s="1">
        <v>38331</v>
      </c>
      <c r="B186" s="9">
        <v>12.76</v>
      </c>
      <c r="C186" s="9">
        <v>14.34</v>
      </c>
      <c r="D186">
        <v>202534.74</v>
      </c>
      <c r="E186">
        <v>209173.63</v>
      </c>
      <c r="F186">
        <v>127864.44</v>
      </c>
      <c r="G186">
        <v>132046.06</v>
      </c>
      <c r="H186">
        <f>(1/(1-91/360*VLOOKUP($A186,Tbills!$B$4:$C$974,2,1)/100))^((1)/91)-1</f>
        <v>6.1562896200184625E-5</v>
      </c>
      <c r="I186">
        <f>I185*$E186/$E185*(1-(I$1+I$5+IF(AND(WEEKDAY(A186)&lt;&gt;1,WEEKDAY(A186)&lt;&gt;7),IF(A186&lt;J$2,J$1,J$3),0)))^($A186-$A185)</f>
        <v>131723.77956253148</v>
      </c>
      <c r="K186">
        <f>ROW()</f>
        <v>186</v>
      </c>
      <c r="L186">
        <f>B186/C186</f>
        <v>0.88981868898186889</v>
      </c>
    </row>
    <row r="187" spans="1:12" x14ac:dyDescent="0.25">
      <c r="A187" s="1">
        <v>38334</v>
      </c>
      <c r="B187" s="9">
        <v>12.54</v>
      </c>
      <c r="C187" s="9">
        <v>14.44</v>
      </c>
      <c r="D187">
        <v>198012.02</v>
      </c>
      <c r="E187">
        <v>204464.03</v>
      </c>
      <c r="F187">
        <v>124690.93</v>
      </c>
      <c r="G187">
        <v>128744.38</v>
      </c>
      <c r="H187">
        <f>(1/(1-91/360*VLOOKUP($A187,Tbills!$B$4:$C$974,2,1)/100))^((1)/91)-1</f>
        <v>6.1283544322776606E-5</v>
      </c>
      <c r="I187">
        <f>I186*$E187/$E186*(1-(I$1+I$5+IF(AND(WEEKDAY(A187)&lt;&gt;1,WEEKDAY(A187)&lt;&gt;7),IF(A187&lt;J$2,J$1,J$3),0)))^($A187-$A186)</f>
        <v>128746.87190584095</v>
      </c>
      <c r="K187">
        <f>ROW()</f>
        <v>187</v>
      </c>
      <c r="L187">
        <f>B187/C187</f>
        <v>0.86842105263157887</v>
      </c>
    </row>
    <row r="188" spans="1:12" x14ac:dyDescent="0.25">
      <c r="A188" s="1">
        <v>38335</v>
      </c>
      <c r="B188" s="9">
        <v>12.73</v>
      </c>
      <c r="C188" s="9">
        <v>14.36</v>
      </c>
      <c r="D188">
        <v>198752.53</v>
      </c>
      <c r="E188">
        <v>205216.14</v>
      </c>
      <c r="F188">
        <v>123894.55</v>
      </c>
      <c r="G188">
        <v>127914.22</v>
      </c>
      <c r="H188">
        <f>(1/(1-91/360*VLOOKUP($A188,Tbills!$B$4:$C$974,2,1)/100))^((1)/91)-1</f>
        <v>6.1283544322776606E-5</v>
      </c>
      <c r="I188">
        <f>I187*$E188/$E187*(1-(I$1+I$5+IF(AND(WEEKDAY(A188)&lt;&gt;1,WEEKDAY(A188)&lt;&gt;7),IF(A188&lt;J$2,J$1,J$3),0)))^($A188-$A187)</f>
        <v>129216.7430880887</v>
      </c>
      <c r="K188">
        <f>ROW()</f>
        <v>188</v>
      </c>
      <c r="L188">
        <f>B188/C188</f>
        <v>0.88649025069637888</v>
      </c>
    </row>
    <row r="189" spans="1:12" x14ac:dyDescent="0.25">
      <c r="A189" s="1">
        <v>38336</v>
      </c>
      <c r="B189" s="9">
        <v>12.35</v>
      </c>
      <c r="C189" s="9">
        <v>14.26</v>
      </c>
      <c r="D189">
        <v>199793</v>
      </c>
      <c r="E189">
        <v>206277.87</v>
      </c>
      <c r="F189">
        <v>123135.51</v>
      </c>
      <c r="G189">
        <v>127122.72</v>
      </c>
      <c r="H189">
        <f>(1/(1-91/360*VLOOKUP($A189,Tbills!$B$4:$C$974,2,1)/100))^((1)/91)-1</f>
        <v>6.1283544322776606E-5</v>
      </c>
      <c r="I189">
        <f>I188*$E189/$E188*(1-(I$1+I$5+IF(AND(WEEKDAY(A189)&lt;&gt;1,WEEKDAY(A189)&lt;&gt;7),IF(A189&lt;J$2,J$1,J$3),0)))^($A189-$A188)</f>
        <v>129881.53737660078</v>
      </c>
      <c r="K189">
        <f>ROW()</f>
        <v>189</v>
      </c>
      <c r="L189">
        <f>B189/C189</f>
        <v>0.86605890603085556</v>
      </c>
    </row>
    <row r="190" spans="1:12" x14ac:dyDescent="0.25">
      <c r="A190" s="1">
        <v>38337</v>
      </c>
      <c r="B190" s="9">
        <v>12.27</v>
      </c>
      <c r="C190" s="9">
        <v>14.08</v>
      </c>
      <c r="D190">
        <v>197712.27</v>
      </c>
      <c r="E190">
        <v>204116.96</v>
      </c>
      <c r="F190">
        <v>122901.39</v>
      </c>
      <c r="G190">
        <v>126873.23</v>
      </c>
      <c r="H190">
        <f>(1/(1-91/360*VLOOKUP($A190,Tbills!$B$4:$C$974,2,1)/100))^((1)/91)-1</f>
        <v>6.1283544322776606E-5</v>
      </c>
      <c r="I190">
        <f>I189*$E190/$E189*(1-(I$1+I$5+IF(AND(WEEKDAY(A190)&lt;&gt;1,WEEKDAY(A190)&lt;&gt;7),IF(A190&lt;J$2,J$1,J$3),0)))^($A190-$A189)</f>
        <v>128517.2370818346</v>
      </c>
      <c r="K190">
        <f>ROW()</f>
        <v>190</v>
      </c>
      <c r="L190">
        <f>B190/C190</f>
        <v>0.87144886363636365</v>
      </c>
    </row>
    <row r="191" spans="1:12" x14ac:dyDescent="0.25">
      <c r="A191" s="1">
        <v>38338</v>
      </c>
      <c r="B191" s="9">
        <v>11.95</v>
      </c>
      <c r="C191" s="9">
        <v>14.2</v>
      </c>
      <c r="D191">
        <v>197978.63</v>
      </c>
      <c r="E191">
        <v>204379.44</v>
      </c>
      <c r="F191">
        <v>123637.85</v>
      </c>
      <c r="G191">
        <v>127625.72</v>
      </c>
      <c r="H191">
        <f>(1/(1-91/360*VLOOKUP($A191,Tbills!$B$4:$C$974,2,1)/100))^((1)/91)-1</f>
        <v>6.1283544322776606E-5</v>
      </c>
      <c r="I191">
        <f>I190*$E191/$E190*(1-(I$1+I$5+IF(AND(WEEKDAY(A191)&lt;&gt;1,WEEKDAY(A191)&lt;&gt;7),IF(A191&lt;J$2,J$1,J$3),0)))^($A191-$A190)</f>
        <v>128678.79935008993</v>
      </c>
      <c r="K191">
        <f>ROW()</f>
        <v>191</v>
      </c>
      <c r="L191">
        <f>B191/C191</f>
        <v>0.84154929577464788</v>
      </c>
    </row>
    <row r="192" spans="1:12" x14ac:dyDescent="0.25">
      <c r="A192" s="1">
        <v>38341</v>
      </c>
      <c r="B192" s="9">
        <v>11.83</v>
      </c>
      <c r="C192" s="9">
        <v>14.08</v>
      </c>
      <c r="D192">
        <v>197597.88</v>
      </c>
      <c r="E192">
        <v>203948.79999999999</v>
      </c>
      <c r="F192">
        <v>123457.36</v>
      </c>
      <c r="G192">
        <v>127415.94</v>
      </c>
      <c r="H192">
        <f>(1/(1-91/360*VLOOKUP($A192,Tbills!$B$4:$C$974,2,1)/100))^((1)/91)-1</f>
        <v>6.0724862104288846E-5</v>
      </c>
      <c r="I192">
        <f>I191*$E192/$E191*(1-(I$1+I$5+IF(AND(WEEKDAY(A192)&lt;&gt;1,WEEKDAY(A192)&lt;&gt;7),IF(A192&lt;J$2,J$1,J$3),0)))^($A192-$A191)</f>
        <v>128396.58379860186</v>
      </c>
      <c r="K192">
        <f>ROW()</f>
        <v>192</v>
      </c>
      <c r="L192">
        <f>B192/C192</f>
        <v>0.84019886363636365</v>
      </c>
    </row>
    <row r="193" spans="1:12" x14ac:dyDescent="0.25">
      <c r="A193" s="1">
        <v>38342</v>
      </c>
      <c r="B193" s="9">
        <v>11.55</v>
      </c>
      <c r="C193" s="9">
        <v>13.94</v>
      </c>
      <c r="D193">
        <v>193718</v>
      </c>
      <c r="E193">
        <v>199931.83</v>
      </c>
      <c r="F193">
        <v>122328.11</v>
      </c>
      <c r="G193">
        <v>126242.74</v>
      </c>
      <c r="H193">
        <f>(1/(1-91/360*VLOOKUP($A193,Tbills!$B$4:$C$974,2,1)/100))^((1)/91)-1</f>
        <v>6.0724862104288846E-5</v>
      </c>
      <c r="I193">
        <f>I192*$E193/$E192*(1-(I$1+I$5+IF(AND(WEEKDAY(A193)&lt;&gt;1,WEEKDAY(A193)&lt;&gt;7),IF(A193&lt;J$2,J$1,J$3),0)))^($A193-$A192)</f>
        <v>125864.06733613725</v>
      </c>
      <c r="K193">
        <f>ROW()</f>
        <v>193</v>
      </c>
      <c r="L193">
        <f>B193/C193</f>
        <v>0.82855093256814927</v>
      </c>
    </row>
    <row r="194" spans="1:12" x14ac:dyDescent="0.25">
      <c r="A194" s="1">
        <v>38343</v>
      </c>
      <c r="B194" s="9">
        <v>11.45</v>
      </c>
      <c r="C194" s="9">
        <v>13.99</v>
      </c>
      <c r="D194">
        <v>194160.25</v>
      </c>
      <c r="E194">
        <v>200376.12</v>
      </c>
      <c r="F194">
        <v>122734.43</v>
      </c>
      <c r="G194">
        <v>126654.39999999999</v>
      </c>
      <c r="H194">
        <f>(1/(1-91/360*VLOOKUP($A194,Tbills!$B$4:$C$974,2,1)/100))^((1)/91)-1</f>
        <v>6.0724862104288846E-5</v>
      </c>
      <c r="I194">
        <f>I193*$E194/$E193*(1-(I$1+I$5+IF(AND(WEEKDAY(A194)&lt;&gt;1,WEEKDAY(A194)&lt;&gt;7),IF(A194&lt;J$2,J$1,J$3),0)))^($A194-$A193)</f>
        <v>126140.1346097317</v>
      </c>
      <c r="K194">
        <f>ROW()</f>
        <v>194</v>
      </c>
      <c r="L194">
        <f>B194/C194</f>
        <v>0.81844174410293058</v>
      </c>
    </row>
    <row r="195" spans="1:12" x14ac:dyDescent="0.25">
      <c r="A195" s="1">
        <v>38344</v>
      </c>
      <c r="B195" s="9">
        <v>11.23</v>
      </c>
      <c r="C195" s="9">
        <v>13.84</v>
      </c>
      <c r="D195">
        <v>193028.99</v>
      </c>
      <c r="E195">
        <v>199196.47</v>
      </c>
      <c r="F195">
        <v>122865.21</v>
      </c>
      <c r="G195">
        <v>126781.67</v>
      </c>
      <c r="H195">
        <f>(1/(1-91/360*VLOOKUP($A195,Tbills!$B$4:$C$974,2,1)/100))^((1)/91)-1</f>
        <v>6.0724862104288846E-5</v>
      </c>
      <c r="I195">
        <f>I194*$E195/$E194*(1-(I$1+I$5+IF(AND(WEEKDAY(A195)&lt;&gt;1,WEEKDAY(A195)&lt;&gt;7),IF(A195&lt;J$2,J$1,J$3),0)))^($A195-$A194)</f>
        <v>125393.91778612605</v>
      </c>
      <c r="K195">
        <f>ROW()</f>
        <v>195</v>
      </c>
      <c r="L195">
        <f>B195/C195</f>
        <v>0.81141618497109835</v>
      </c>
    </row>
    <row r="196" spans="1:12" x14ac:dyDescent="0.25">
      <c r="A196" s="1">
        <v>38348</v>
      </c>
      <c r="B196" s="9">
        <v>12.14</v>
      </c>
      <c r="C196" s="9">
        <v>14.1</v>
      </c>
      <c r="D196">
        <v>193313</v>
      </c>
      <c r="E196">
        <v>199441.16</v>
      </c>
      <c r="F196">
        <v>123282.73</v>
      </c>
      <c r="G196">
        <v>127181.7</v>
      </c>
      <c r="H196">
        <f>(1/(1-91/360*VLOOKUP($A196,Tbills!$B$4:$C$974,2,1)/100))^((1)/91)-1</f>
        <v>6.1981937477195714E-5</v>
      </c>
      <c r="I196">
        <f>I195*$E196/$E195*(1-(I$1+I$5+IF(AND(WEEKDAY(A196)&lt;&gt;1,WEEKDAY(A196)&lt;&gt;7),IF(A196&lt;J$2,J$1,J$3),0)))^($A196-$A195)</f>
        <v>125533.50383161417</v>
      </c>
      <c r="K196">
        <f>ROW()</f>
        <v>196</v>
      </c>
      <c r="L196">
        <f>B196/C196</f>
        <v>0.86099290780141846</v>
      </c>
    </row>
    <row r="197" spans="1:12" x14ac:dyDescent="0.25">
      <c r="A197" s="1">
        <v>38349</v>
      </c>
      <c r="B197" s="9">
        <v>12</v>
      </c>
      <c r="C197" s="9">
        <v>13.91</v>
      </c>
      <c r="D197">
        <v>193324.98</v>
      </c>
      <c r="E197">
        <v>199441.16</v>
      </c>
      <c r="F197">
        <v>123249.49</v>
      </c>
      <c r="G197">
        <v>127139.52</v>
      </c>
      <c r="H197">
        <f>(1/(1-91/360*VLOOKUP($A197,Tbills!$B$4:$C$974,2,1)/100))^((1)/91)-1</f>
        <v>6.1981937477195714E-5</v>
      </c>
      <c r="I197">
        <f>I196*$E197/$E196*(1-(I$1+I$5+IF(AND(WEEKDAY(A197)&lt;&gt;1,WEEKDAY(A197)&lt;&gt;7),IF(A197&lt;J$2,J$1,J$3),0)))^($A197-$A196)</f>
        <v>125529.89259383272</v>
      </c>
      <c r="K197">
        <f>ROW()</f>
        <v>197</v>
      </c>
      <c r="L197">
        <f>B197/C197</f>
        <v>0.86268871315600282</v>
      </c>
    </row>
    <row r="198" spans="1:12" x14ac:dyDescent="0.25">
      <c r="A198" s="1">
        <v>38350</v>
      </c>
      <c r="B198" s="9">
        <v>11.62</v>
      </c>
      <c r="C198" s="9">
        <v>13.99</v>
      </c>
      <c r="D198">
        <v>193321.3</v>
      </c>
      <c r="E198">
        <v>199425</v>
      </c>
      <c r="F198">
        <v>123679.85</v>
      </c>
      <c r="G198">
        <v>127575.58</v>
      </c>
      <c r="H198">
        <f>(1/(1-91/360*VLOOKUP($A198,Tbills!$B$4:$C$974,2,1)/100))^((1)/91)-1</f>
        <v>6.1981937477195714E-5</v>
      </c>
      <c r="I198">
        <f>I197*$E198/$E197*(1-(I$1+I$5+IF(AND(WEEKDAY(A198)&lt;&gt;1,WEEKDAY(A198)&lt;&gt;7),IF(A198&lt;J$2,J$1,J$3),0)))^($A198-$A197)</f>
        <v>125516.11051674474</v>
      </c>
      <c r="K198">
        <f>ROW()</f>
        <v>198</v>
      </c>
      <c r="L198">
        <f>B198/C198</f>
        <v>0.83059328091493922</v>
      </c>
    </row>
    <row r="199" spans="1:12" x14ac:dyDescent="0.25">
      <c r="A199" s="1">
        <v>38351</v>
      </c>
      <c r="B199" s="9">
        <v>12.56</v>
      </c>
      <c r="C199" s="9">
        <v>14.3</v>
      </c>
      <c r="D199">
        <v>194252.71</v>
      </c>
      <c r="E199">
        <v>200373.46</v>
      </c>
      <c r="F199">
        <v>123980.82</v>
      </c>
      <c r="G199">
        <v>127878.12</v>
      </c>
      <c r="H199">
        <f>(1/(1-91/360*VLOOKUP($A199,Tbills!$B$4:$C$974,2,1)/100))^((1)/91)-1</f>
        <v>6.1981937477195714E-5</v>
      </c>
      <c r="I199">
        <f>I198*$E199/$E198*(1-(I$1+I$5+IF(AND(WEEKDAY(A199)&lt;&gt;1,WEEKDAY(A199)&lt;&gt;7),IF(A199&lt;J$2,J$1,J$3),0)))^($A199-$A198)</f>
        <v>126109.43389259803</v>
      </c>
      <c r="K199">
        <f>ROW()</f>
        <v>199</v>
      </c>
      <c r="L199">
        <f>B199/C199</f>
        <v>0.87832167832167829</v>
      </c>
    </row>
    <row r="200" spans="1:12" x14ac:dyDescent="0.25">
      <c r="A200" s="1">
        <v>38352</v>
      </c>
      <c r="B200" s="9">
        <v>13.29</v>
      </c>
      <c r="C200" s="9">
        <v>14.56</v>
      </c>
      <c r="D200">
        <v>194636.79</v>
      </c>
      <c r="E200">
        <v>200757.23</v>
      </c>
      <c r="F200">
        <v>124227.03</v>
      </c>
      <c r="G200">
        <v>128124.14</v>
      </c>
      <c r="H200">
        <f>(1/(1-91/360*VLOOKUP($A200,Tbills!$B$4:$C$974,2,1)/100))^((1)/91)-1</f>
        <v>6.1981937477195714E-5</v>
      </c>
      <c r="I200">
        <f>I199*$E200/$E199*(1-(I$1+I$5+IF(AND(WEEKDAY(A200)&lt;&gt;1,WEEKDAY(A200)&lt;&gt;7),IF(A200&lt;J$2,J$1,J$3),0)))^($A200-$A199)</f>
        <v>126347.33320937981</v>
      </c>
      <c r="K200">
        <f>ROW()</f>
        <v>200</v>
      </c>
      <c r="L200">
        <f>B200/C200</f>
        <v>0.91277472527472514</v>
      </c>
    </row>
    <row r="201" spans="1:12" x14ac:dyDescent="0.25">
      <c r="A201" s="1">
        <v>38355</v>
      </c>
      <c r="B201" s="9">
        <v>14.08</v>
      </c>
      <c r="C201" s="9">
        <v>15.07</v>
      </c>
      <c r="D201">
        <v>198058.44</v>
      </c>
      <c r="E201">
        <v>204249.14</v>
      </c>
      <c r="F201">
        <v>126003.66</v>
      </c>
      <c r="G201">
        <v>129932.67</v>
      </c>
      <c r="H201">
        <f>(1/(1-91/360*VLOOKUP($A201,Tbills!$B$4:$C$974,2,1)/100))^((1)/91)-1</f>
        <v>6.3378858411899941E-5</v>
      </c>
      <c r="I201">
        <f>I200*$E201/$E200*(1-(I$1+I$5+IF(AND(WEEKDAY(A201)&lt;&gt;1,WEEKDAY(A201)&lt;&gt;7),IF(A201&lt;J$2,J$1,J$3),0)))^($A201-$A200)</f>
        <v>128533.8868811266</v>
      </c>
      <c r="K201">
        <f>ROW()</f>
        <v>201</v>
      </c>
      <c r="L201">
        <f>B201/C201</f>
        <v>0.93430656934306566</v>
      </c>
    </row>
    <row r="202" spans="1:12" x14ac:dyDescent="0.25">
      <c r="A202" s="1">
        <v>38356</v>
      </c>
      <c r="B202" s="9">
        <v>13.98</v>
      </c>
      <c r="C202" s="9">
        <v>15.05</v>
      </c>
      <c r="D202">
        <v>200482.41</v>
      </c>
      <c r="E202">
        <v>206735.93</v>
      </c>
      <c r="F202">
        <v>127438.77</v>
      </c>
      <c r="G202">
        <v>131404.29</v>
      </c>
      <c r="H202">
        <f>(1/(1-91/360*VLOOKUP($A202,Tbills!$B$4:$C$974,2,1)/100))^((1)/91)-1</f>
        <v>6.3378858411899941E-5</v>
      </c>
      <c r="I202">
        <f>I201*$E202/$E201*(1-(I$1+I$5+IF(AND(WEEKDAY(A202)&lt;&gt;1,WEEKDAY(A202)&lt;&gt;7),IF(A202&lt;J$2,J$1,J$3),0)))^($A202-$A201)</f>
        <v>130095.08007921734</v>
      </c>
      <c r="K202">
        <f>ROW()</f>
        <v>202</v>
      </c>
      <c r="L202">
        <f>B202/C202</f>
        <v>0.92890365448504986</v>
      </c>
    </row>
    <row r="203" spans="1:12" x14ac:dyDescent="0.25">
      <c r="A203" s="1">
        <v>38357</v>
      </c>
      <c r="B203" s="9">
        <v>14.09</v>
      </c>
      <c r="C203" s="9">
        <v>15.21</v>
      </c>
      <c r="D203">
        <v>199944.91</v>
      </c>
      <c r="E203">
        <v>206168.56</v>
      </c>
      <c r="F203">
        <v>127502.03</v>
      </c>
      <c r="G203">
        <v>131461.19</v>
      </c>
      <c r="H203">
        <f>(1/(1-91/360*VLOOKUP($A203,Tbills!$B$4:$C$974,2,1)/100))^((1)/91)-1</f>
        <v>6.3378858411899941E-5</v>
      </c>
      <c r="I203">
        <f>I202*$E203/$E202*(1-(I$1+I$5+IF(AND(WEEKDAY(A203)&lt;&gt;1,WEEKDAY(A203)&lt;&gt;7),IF(A203&lt;J$2,J$1,J$3),0)))^($A203-$A202)</f>
        <v>129734.31248829783</v>
      </c>
      <c r="K203">
        <f>ROW()</f>
        <v>203</v>
      </c>
      <c r="L203">
        <f>B203/C203</f>
        <v>0.92636423405654167</v>
      </c>
    </row>
    <row r="204" spans="1:12" x14ac:dyDescent="0.25">
      <c r="A204" s="1">
        <v>38358</v>
      </c>
      <c r="B204" s="9">
        <v>13.58</v>
      </c>
      <c r="C204" s="9">
        <v>14.59</v>
      </c>
      <c r="D204">
        <v>196000.09</v>
      </c>
      <c r="E204">
        <v>202087.88</v>
      </c>
      <c r="F204">
        <v>125782.98</v>
      </c>
      <c r="G204">
        <v>129680.43</v>
      </c>
      <c r="H204">
        <f>(1/(1-91/360*VLOOKUP($A204,Tbills!$B$4:$C$974,2,1)/100))^((1)/91)-1</f>
        <v>6.3378858411899941E-5</v>
      </c>
      <c r="I204">
        <f>I203*$E204/$E203*(1-(I$1+I$5+IF(AND(WEEKDAY(A204)&lt;&gt;1,WEEKDAY(A204)&lt;&gt;7),IF(A204&lt;J$2,J$1,J$3),0)))^($A204-$A203)</f>
        <v>127162.83203066395</v>
      </c>
      <c r="K204">
        <f>ROW()</f>
        <v>204</v>
      </c>
      <c r="L204">
        <f>B204/C204</f>
        <v>0.93077450308430432</v>
      </c>
    </row>
    <row r="205" spans="1:12" x14ac:dyDescent="0.25">
      <c r="A205" s="1">
        <v>38359</v>
      </c>
      <c r="B205" s="9">
        <v>13.49</v>
      </c>
      <c r="C205" s="9">
        <v>14.52</v>
      </c>
      <c r="D205">
        <v>194807.13</v>
      </c>
      <c r="E205">
        <v>200845.06</v>
      </c>
      <c r="F205">
        <v>125530.58</v>
      </c>
      <c r="G205">
        <v>129411.99</v>
      </c>
      <c r="H205">
        <f>(1/(1-91/360*VLOOKUP($A205,Tbills!$B$4:$C$974,2,1)/100))^((1)/91)-1</f>
        <v>6.3378858411899941E-5</v>
      </c>
      <c r="I205">
        <f>I204*$E205/$E204*(1-(I$1+I$5+IF(AND(WEEKDAY(A205)&lt;&gt;1,WEEKDAY(A205)&lt;&gt;7),IF(A205&lt;J$2,J$1,J$3),0)))^($A205-$A204)</f>
        <v>126377.15787742351</v>
      </c>
      <c r="K205">
        <f>ROW()</f>
        <v>205</v>
      </c>
      <c r="L205">
        <f>B205/C205</f>
        <v>0.92906336088154273</v>
      </c>
    </row>
    <row r="206" spans="1:12" x14ac:dyDescent="0.25">
      <c r="A206" s="1">
        <v>38362</v>
      </c>
      <c r="B206" s="9">
        <v>13.23</v>
      </c>
      <c r="C206" s="9">
        <v>14.31</v>
      </c>
      <c r="D206">
        <v>192759.7</v>
      </c>
      <c r="E206">
        <v>198695.99</v>
      </c>
      <c r="F206">
        <v>124016.53</v>
      </c>
      <c r="G206">
        <v>127826.52</v>
      </c>
      <c r="H206">
        <f>(1/(1-91/360*VLOOKUP($A206,Tbills!$B$4:$C$974,2,1)/100))^((1)/91)-1</f>
        <v>6.4915678809729371E-5</v>
      </c>
      <c r="I206">
        <f>I205*$E206/$E205*(1-(I$1+I$5+IF(AND(WEEKDAY(A206)&lt;&gt;1,WEEKDAY(A206)&lt;&gt;7),IF(A206&lt;J$2,J$1,J$3),0)))^($A206-$A205)</f>
        <v>125014.11524896749</v>
      </c>
      <c r="K206">
        <f>ROW()</f>
        <v>206</v>
      </c>
      <c r="L206">
        <f>B206/C206</f>
        <v>0.92452830188679247</v>
      </c>
    </row>
    <row r="207" spans="1:12" x14ac:dyDescent="0.25">
      <c r="A207" s="1">
        <v>38363</v>
      </c>
      <c r="B207" s="9">
        <v>13.19</v>
      </c>
      <c r="C207" s="9">
        <v>14.34</v>
      </c>
      <c r="D207">
        <v>194533.74</v>
      </c>
      <c r="E207">
        <v>200511.77</v>
      </c>
      <c r="F207">
        <v>123240.6</v>
      </c>
      <c r="G207">
        <v>127018.45</v>
      </c>
      <c r="H207">
        <f>(1/(1-91/360*VLOOKUP($A207,Tbills!$B$4:$C$974,2,1)/100))^((1)/91)-1</f>
        <v>6.4915678809729371E-5</v>
      </c>
      <c r="I207">
        <f>I206*$E207/$E206*(1-(I$1+I$5+IF(AND(WEEKDAY(A207)&lt;&gt;1,WEEKDAY(A207)&lt;&gt;7),IF(A207&lt;J$2,J$1,J$3),0)))^($A207-$A206)</f>
        <v>126152.92550083472</v>
      </c>
      <c r="K207">
        <f>ROW()</f>
        <v>207</v>
      </c>
      <c r="L207">
        <f>B207/C207</f>
        <v>0.91980474198047413</v>
      </c>
    </row>
    <row r="208" spans="1:12" x14ac:dyDescent="0.25">
      <c r="A208" s="1">
        <v>38364</v>
      </c>
      <c r="B208" s="9">
        <v>12.56</v>
      </c>
      <c r="C208" s="9">
        <v>13.94</v>
      </c>
      <c r="D208">
        <v>188484.07</v>
      </c>
      <c r="E208">
        <v>194263.18</v>
      </c>
      <c r="F208">
        <v>121546.23</v>
      </c>
      <c r="G208">
        <v>125263.89</v>
      </c>
      <c r="H208">
        <f>(1/(1-91/360*VLOOKUP($A208,Tbills!$B$4:$C$974,2,1)/100))^((1)/91)-1</f>
        <v>6.4915678809729371E-5</v>
      </c>
      <c r="I208">
        <f>I207*$E208/$E207*(1-(I$1+I$5+IF(AND(WEEKDAY(A208)&lt;&gt;1,WEEKDAY(A208)&lt;&gt;7),IF(A208&lt;J$2,J$1,J$3),0)))^($A208-$A207)</f>
        <v>122218.07967676141</v>
      </c>
      <c r="K208">
        <f>ROW()</f>
        <v>208</v>
      </c>
      <c r="L208">
        <f>B208/C208</f>
        <v>0.90100430416068877</v>
      </c>
    </row>
    <row r="209" spans="1:12" x14ac:dyDescent="0.25">
      <c r="A209" s="1">
        <v>38365</v>
      </c>
      <c r="B209" s="9">
        <v>12.84</v>
      </c>
      <c r="C209" s="9">
        <v>14.22</v>
      </c>
      <c r="D209">
        <v>188855.15</v>
      </c>
      <c r="E209">
        <v>194633.03</v>
      </c>
      <c r="F209">
        <v>120578.24000000001</v>
      </c>
      <c r="G209">
        <v>124258.16</v>
      </c>
      <c r="H209">
        <f>(1/(1-91/360*VLOOKUP($A209,Tbills!$B$4:$C$974,2,1)/100))^((1)/91)-1</f>
        <v>6.4915678809729371E-5</v>
      </c>
      <c r="I209">
        <f>I208*$E209/$E208*(1-(I$1+I$5+IF(AND(WEEKDAY(A209)&lt;&gt;1,WEEKDAY(A209)&lt;&gt;7),IF(A209&lt;J$2,J$1,J$3),0)))^($A209-$A208)</f>
        <v>122447.24329790751</v>
      </c>
      <c r="K209">
        <f>ROW()</f>
        <v>209</v>
      </c>
      <c r="L209">
        <f>B209/C209</f>
        <v>0.90295358649789026</v>
      </c>
    </row>
    <row r="210" spans="1:12" x14ac:dyDescent="0.25">
      <c r="A210" s="1">
        <v>38366</v>
      </c>
      <c r="B210" s="9">
        <v>12.43</v>
      </c>
      <c r="C210" s="9">
        <v>13.93</v>
      </c>
      <c r="D210">
        <v>186664.67</v>
      </c>
      <c r="E210">
        <v>192362.9</v>
      </c>
      <c r="F210">
        <v>120017.74</v>
      </c>
      <c r="G210">
        <v>123672.49</v>
      </c>
      <c r="H210">
        <f>(1/(1-91/360*VLOOKUP($A210,Tbills!$B$4:$C$974,2,1)/100))^((1)/91)-1</f>
        <v>6.4915678809729371E-5</v>
      </c>
      <c r="I210">
        <f>I209*$E210/$E209*(1-(I$1+I$5+IF(AND(WEEKDAY(A210)&lt;&gt;1,WEEKDAY(A210)&lt;&gt;7),IF(A210&lt;J$2,J$1,J$3),0)))^($A210-$A209)</f>
        <v>121015.5811073941</v>
      </c>
      <c r="K210">
        <f>ROW()</f>
        <v>210</v>
      </c>
      <c r="L210">
        <f>B210/C210</f>
        <v>0.89231873653984206</v>
      </c>
    </row>
    <row r="211" spans="1:12" x14ac:dyDescent="0.25">
      <c r="A211" s="1">
        <v>38370</v>
      </c>
      <c r="B211" s="9">
        <v>12.47</v>
      </c>
      <c r="C211" s="9">
        <v>13.52</v>
      </c>
      <c r="D211">
        <v>180719.43</v>
      </c>
      <c r="E211">
        <v>186186.21</v>
      </c>
      <c r="F211">
        <v>117021.16</v>
      </c>
      <c r="G211">
        <v>120552.54</v>
      </c>
      <c r="H211">
        <f>(1/(1-91/360*VLOOKUP($A211,Tbills!$B$4:$C$974,2,1)/100))^((1)/91)-1</f>
        <v>6.5754036068232935E-5</v>
      </c>
      <c r="I211">
        <f>I210*$E211/$E210*(1-(I$1+I$5+IF(AND(WEEKDAY(A211)&lt;&gt;1,WEEKDAY(A211)&lt;&gt;7),IF(A211&lt;J$2,J$1,J$3),0)))^($A211-$A210)</f>
        <v>117116.34546594818</v>
      </c>
      <c r="K211">
        <f>ROW()</f>
        <v>211</v>
      </c>
      <c r="L211">
        <f>B211/C211</f>
        <v>0.92233727810650901</v>
      </c>
    </row>
    <row r="212" spans="1:12" x14ac:dyDescent="0.25">
      <c r="A212" s="1">
        <v>38371</v>
      </c>
      <c r="B212" s="9">
        <v>13.18</v>
      </c>
      <c r="C212" s="9">
        <v>14.24</v>
      </c>
      <c r="D212">
        <v>182854.3</v>
      </c>
      <c r="E212">
        <v>188373.42</v>
      </c>
      <c r="F212">
        <v>118226.13</v>
      </c>
      <c r="G212">
        <v>121785.95</v>
      </c>
      <c r="H212">
        <f>(1/(1-91/360*VLOOKUP($A212,Tbills!$B$4:$C$974,2,1)/100))^((1)/91)-1</f>
        <v>6.5754036068232935E-5</v>
      </c>
      <c r="I212">
        <f>I211*$E212/$E211*(1-(I$1+I$5+IF(AND(WEEKDAY(A212)&lt;&gt;1,WEEKDAY(A212)&lt;&gt;7),IF(A212&lt;J$2,J$1,J$3),0)))^($A212-$A211)</f>
        <v>118488.75319158754</v>
      </c>
      <c r="K212">
        <f>ROW()</f>
        <v>212</v>
      </c>
      <c r="L212">
        <f>B212/C212</f>
        <v>0.925561797752809</v>
      </c>
    </row>
    <row r="213" spans="1:12" x14ac:dyDescent="0.25">
      <c r="A213" s="1">
        <v>38372</v>
      </c>
      <c r="B213" s="9">
        <v>13.83</v>
      </c>
      <c r="C213" s="9">
        <v>14.63</v>
      </c>
      <c r="D213">
        <v>184845.27</v>
      </c>
      <c r="E213">
        <v>190412.1</v>
      </c>
      <c r="F213">
        <v>118878.53</v>
      </c>
      <c r="G213">
        <v>122449.99</v>
      </c>
      <c r="H213">
        <f>(1/(1-91/360*VLOOKUP($A213,Tbills!$B$4:$C$974,2,1)/100))^((1)/91)-1</f>
        <v>6.5754036068232935E-5</v>
      </c>
      <c r="I213">
        <f>I212*$E213/$E212*(1-(I$1+I$5+IF(AND(WEEKDAY(A213)&lt;&gt;1,WEEKDAY(A213)&lt;&gt;7),IF(A213&lt;J$2,J$1,J$3),0)))^($A213-$A212)</f>
        <v>119767.6577014278</v>
      </c>
      <c r="K213">
        <f>ROW()</f>
        <v>213</v>
      </c>
      <c r="L213">
        <f>B213/C213</f>
        <v>0.94531784005468211</v>
      </c>
    </row>
    <row r="214" spans="1:12" x14ac:dyDescent="0.25">
      <c r="A214" s="1">
        <v>38373</v>
      </c>
      <c r="B214" s="9">
        <v>14.36</v>
      </c>
      <c r="C214" s="9">
        <v>15.06</v>
      </c>
      <c r="D214">
        <v>188661.91</v>
      </c>
      <c r="E214">
        <v>194331.17</v>
      </c>
      <c r="F214">
        <v>120282.6</v>
      </c>
      <c r="G214">
        <v>123888.19</v>
      </c>
      <c r="H214">
        <f>(1/(1-91/360*VLOOKUP($A214,Tbills!$B$4:$C$974,2,1)/100))^((1)/91)-1</f>
        <v>6.5754036068232935E-5</v>
      </c>
      <c r="I214">
        <f>I213*$E214/$E213*(1-(I$1+I$5+IF(AND(WEEKDAY(A214)&lt;&gt;1,WEEKDAY(A214)&lt;&gt;7),IF(A214&lt;J$2,J$1,J$3),0)))^($A214-$A213)</f>
        <v>122229.20447968027</v>
      </c>
      <c r="K214">
        <f>ROW()</f>
        <v>214</v>
      </c>
      <c r="L214">
        <f>B214/C214</f>
        <v>0.95351925630810086</v>
      </c>
    </row>
    <row r="215" spans="1:12" x14ac:dyDescent="0.25">
      <c r="A215" s="1">
        <v>38376</v>
      </c>
      <c r="B215" s="9">
        <v>14.65</v>
      </c>
      <c r="C215" s="9">
        <v>15.71</v>
      </c>
      <c r="D215">
        <v>187654.97</v>
      </c>
      <c r="E215">
        <v>193255.64</v>
      </c>
      <c r="F215">
        <v>120292.43</v>
      </c>
      <c r="G215">
        <v>123873.88</v>
      </c>
      <c r="H215">
        <f>(1/(1-91/360*VLOOKUP($A215,Tbills!$B$4:$C$974,2,1)/100))^((1)/91)-1</f>
        <v>6.4636240757920405E-5</v>
      </c>
      <c r="I215">
        <f>I214*$E215/$E214*(1-(I$1+I$5+IF(AND(WEEKDAY(A215)&lt;&gt;1,WEEKDAY(A215)&lt;&gt;7),IF(A215&lt;J$2,J$1,J$3),0)))^($A215-$A214)</f>
        <v>121542.23447891331</v>
      </c>
      <c r="K215">
        <f>ROW()</f>
        <v>215</v>
      </c>
      <c r="L215">
        <f>B215/C215</f>
        <v>0.93252705283259063</v>
      </c>
    </row>
    <row r="216" spans="1:12" x14ac:dyDescent="0.25">
      <c r="A216" s="1">
        <v>38377</v>
      </c>
      <c r="B216" s="9">
        <v>14.06</v>
      </c>
      <c r="C216" s="9">
        <v>14.65</v>
      </c>
      <c r="D216">
        <v>186293.69</v>
      </c>
      <c r="E216">
        <v>191841.24</v>
      </c>
      <c r="F216">
        <v>120600.49</v>
      </c>
      <c r="G216">
        <v>124183.1</v>
      </c>
      <c r="H216">
        <f>(1/(1-91/360*VLOOKUP($A216,Tbills!$B$4:$C$974,2,1)/100))^((1)/91)-1</f>
        <v>6.4636240757920405E-5</v>
      </c>
      <c r="I216">
        <f>I215*$E216/$E215*(1-(I$1+I$5+IF(AND(WEEKDAY(A216)&lt;&gt;1,WEEKDAY(A216)&lt;&gt;7),IF(A216&lt;J$2,J$1,J$3),0)))^($A216-$A215)</f>
        <v>120649.21995121051</v>
      </c>
      <c r="K216">
        <f>ROW()</f>
        <v>216</v>
      </c>
      <c r="L216">
        <f>B216/C216</f>
        <v>0.95972696245733791</v>
      </c>
    </row>
    <row r="217" spans="1:12" x14ac:dyDescent="0.25">
      <c r="A217" s="1">
        <v>38378</v>
      </c>
      <c r="B217" s="9">
        <v>13.44</v>
      </c>
      <c r="C217" s="9">
        <v>14.21</v>
      </c>
      <c r="D217">
        <v>183042.63</v>
      </c>
      <c r="E217">
        <v>188480.96</v>
      </c>
      <c r="F217">
        <v>119808.02</v>
      </c>
      <c r="G217">
        <v>123359.06</v>
      </c>
      <c r="H217">
        <f>(1/(1-91/360*VLOOKUP($A217,Tbills!$B$4:$C$974,2,1)/100))^((1)/91)-1</f>
        <v>6.4636240757920405E-5</v>
      </c>
      <c r="I217">
        <f>I216*$E217/$E216*(1-(I$1+I$5+IF(AND(WEEKDAY(A217)&lt;&gt;1,WEEKDAY(A217)&lt;&gt;7),IF(A217&lt;J$2,J$1,J$3),0)))^($A217-$A216)</f>
        <v>118532.52529512098</v>
      </c>
      <c r="K217">
        <f>ROW()</f>
        <v>217</v>
      </c>
      <c r="L217">
        <f>B217/C217</f>
        <v>0.94581280788177335</v>
      </c>
    </row>
    <row r="218" spans="1:12" x14ac:dyDescent="0.25">
      <c r="A218" s="1">
        <v>38379</v>
      </c>
      <c r="B218" s="9">
        <v>13.24</v>
      </c>
      <c r="C218" s="9">
        <v>13.85</v>
      </c>
      <c r="D218">
        <v>180713.33</v>
      </c>
      <c r="E218">
        <v>186070.27</v>
      </c>
      <c r="F218">
        <v>116006.62</v>
      </c>
      <c r="G218">
        <v>119437.02</v>
      </c>
      <c r="H218">
        <f>(1/(1-91/360*VLOOKUP($A218,Tbills!$B$4:$C$974,2,1)/100))^((1)/91)-1</f>
        <v>6.4636240757920405E-5</v>
      </c>
      <c r="I218">
        <f>I217*$E218/$E217*(1-(I$1+I$5+IF(AND(WEEKDAY(A218)&lt;&gt;1,WEEKDAY(A218)&lt;&gt;7),IF(A218&lt;J$2,J$1,J$3),0)))^($A218-$A217)</f>
        <v>117013.11642108868</v>
      </c>
      <c r="K218">
        <f>ROW()</f>
        <v>218</v>
      </c>
      <c r="L218">
        <f>B218/C218</f>
        <v>0.95595667870036105</v>
      </c>
    </row>
    <row r="219" spans="1:12" x14ac:dyDescent="0.25">
      <c r="A219" s="1">
        <v>38380</v>
      </c>
      <c r="B219" s="9">
        <v>13.24</v>
      </c>
      <c r="C219" s="9">
        <v>13.87</v>
      </c>
      <c r="D219">
        <v>179091.17</v>
      </c>
      <c r="E219">
        <v>184388</v>
      </c>
      <c r="F219">
        <v>115822.97</v>
      </c>
      <c r="G219">
        <v>119240.22</v>
      </c>
      <c r="H219">
        <f>(1/(1-91/360*VLOOKUP($A219,Tbills!$B$4:$C$974,2,1)/100))^((1)/91)-1</f>
        <v>6.4636240757920405E-5</v>
      </c>
      <c r="I219">
        <f>I218*$E219/$E218*(1-(I$1+I$5+IF(AND(WEEKDAY(A219)&lt;&gt;1,WEEKDAY(A219)&lt;&gt;7),IF(A219&lt;J$2,J$1,J$3),0)))^($A219-$A218)</f>
        <v>115951.85967395887</v>
      </c>
      <c r="K219">
        <f>ROW()</f>
        <v>219</v>
      </c>
      <c r="L219">
        <f>B219/C219</f>
        <v>0.95457822638788759</v>
      </c>
    </row>
    <row r="220" spans="1:12" x14ac:dyDescent="0.25">
      <c r="A220" s="1">
        <v>38383</v>
      </c>
      <c r="B220" s="9">
        <v>12.82</v>
      </c>
      <c r="C220" s="9">
        <v>13.36</v>
      </c>
      <c r="D220">
        <v>176979.53</v>
      </c>
      <c r="E220">
        <v>182178.15</v>
      </c>
      <c r="F220">
        <v>113980.93</v>
      </c>
      <c r="G220">
        <v>117320.7</v>
      </c>
      <c r="H220">
        <f>(1/(1-91/360*VLOOKUP($A220,Tbills!$B$4:$C$974,2,1)/100))^((1)/91)-1</f>
        <v>6.8968338003738694E-5</v>
      </c>
      <c r="I220">
        <f>I219*$E220/$E219*(1-(I$1+I$5+IF(AND(WEEKDAY(A220)&lt;&gt;1,WEEKDAY(A220)&lt;&gt;7),IF(A220&lt;J$2,J$1,J$3),0)))^($A220-$A219)</f>
        <v>114552.31531229855</v>
      </c>
      <c r="K220">
        <f>ROW()</f>
        <v>220</v>
      </c>
      <c r="L220">
        <f>B220/C220</f>
        <v>0.95958083832335339</v>
      </c>
    </row>
    <row r="221" spans="1:12" x14ac:dyDescent="0.25">
      <c r="A221" s="1">
        <v>38384</v>
      </c>
      <c r="B221" s="9">
        <v>12.03</v>
      </c>
      <c r="C221" s="9">
        <v>12.92</v>
      </c>
      <c r="D221">
        <v>171258.92</v>
      </c>
      <c r="E221">
        <v>176276.94</v>
      </c>
      <c r="F221">
        <v>111298.19</v>
      </c>
      <c r="G221">
        <v>114551.26</v>
      </c>
      <c r="H221">
        <f>(1/(1-91/360*VLOOKUP($A221,Tbills!$B$4:$C$974,2,1)/100))^((1)/91)-1</f>
        <v>6.8968338003738694E-5</v>
      </c>
      <c r="I221">
        <f>I220*$E221/$E220*(1-(I$1+I$5+IF(AND(WEEKDAY(A221)&lt;&gt;1,WEEKDAY(A221)&lt;&gt;7),IF(A221&lt;J$2,J$1,J$3),0)))^($A221-$A220)</f>
        <v>110838.48815356768</v>
      </c>
      <c r="K221">
        <f>ROW()</f>
        <v>221</v>
      </c>
      <c r="L221">
        <f>B221/C221</f>
        <v>0.93111455108359131</v>
      </c>
    </row>
    <row r="222" spans="1:12" x14ac:dyDescent="0.25">
      <c r="A222" s="1">
        <v>38385</v>
      </c>
      <c r="B222" s="9">
        <v>11.66</v>
      </c>
      <c r="C222" s="9">
        <v>12.35</v>
      </c>
      <c r="D222">
        <v>163518.81</v>
      </c>
      <c r="E222">
        <v>168297.88</v>
      </c>
      <c r="F222">
        <v>108333.27</v>
      </c>
      <c r="G222">
        <v>111491.77</v>
      </c>
      <c r="H222">
        <f>(1/(1-91/360*VLOOKUP($A222,Tbills!$B$4:$C$974,2,1)/100))^((1)/91)-1</f>
        <v>6.8968338003738694E-5</v>
      </c>
      <c r="I222">
        <f>I221*$E222/$E221*(1-(I$1+I$5+IF(AND(WEEKDAY(A222)&lt;&gt;1,WEEKDAY(A222)&lt;&gt;7),IF(A222&lt;J$2,J$1,J$3),0)))^($A222-$A221)</f>
        <v>105818.41255078866</v>
      </c>
      <c r="K222">
        <f>ROW()</f>
        <v>222</v>
      </c>
      <c r="L222">
        <f>B222/C222</f>
        <v>0.94412955465587045</v>
      </c>
    </row>
    <row r="223" spans="1:12" x14ac:dyDescent="0.25">
      <c r="A223" s="1">
        <v>38386</v>
      </c>
      <c r="B223" s="9">
        <v>11.79</v>
      </c>
      <c r="C223" s="9">
        <v>12.5</v>
      </c>
      <c r="D223">
        <v>162471.23000000001</v>
      </c>
      <c r="E223">
        <v>167208.07999999999</v>
      </c>
      <c r="F223">
        <v>107634.03</v>
      </c>
      <c r="G223">
        <v>110764.46</v>
      </c>
      <c r="H223">
        <f>(1/(1-91/360*VLOOKUP($A223,Tbills!$B$4:$C$974,2,1)/100))^((1)/91)-1</f>
        <v>6.8968338003738694E-5</v>
      </c>
      <c r="I223">
        <f>I222*$E223/$E222*(1-(I$1+I$5+IF(AND(WEEKDAY(A223)&lt;&gt;1,WEEKDAY(A223)&lt;&gt;7),IF(A223&lt;J$2,J$1,J$3),0)))^($A223-$A222)</f>
        <v>105130.16916553149</v>
      </c>
      <c r="K223">
        <f>ROW()</f>
        <v>223</v>
      </c>
      <c r="L223">
        <f>B223/C223</f>
        <v>0.94319999999999993</v>
      </c>
    </row>
    <row r="224" spans="1:12" x14ac:dyDescent="0.25">
      <c r="A224" s="1">
        <v>38387</v>
      </c>
      <c r="B224" s="9">
        <v>11.21</v>
      </c>
      <c r="C224" s="9">
        <v>12.19</v>
      </c>
      <c r="D224">
        <v>154698.76</v>
      </c>
      <c r="E224">
        <v>159197.47</v>
      </c>
      <c r="F224">
        <v>103975.27</v>
      </c>
      <c r="G224">
        <v>106991.65</v>
      </c>
      <c r="H224">
        <f>(1/(1-91/360*VLOOKUP($A224,Tbills!$B$4:$C$974,2,1)/100))^((1)/91)-1</f>
        <v>6.8968338003738694E-5</v>
      </c>
      <c r="I224">
        <f>I223*$E224/$E223*(1-(I$1+I$5+IF(AND(WEEKDAY(A224)&lt;&gt;1,WEEKDAY(A224)&lt;&gt;7),IF(A224&lt;J$2,J$1,J$3),0)))^($A224-$A223)</f>
        <v>100090.71028208741</v>
      </c>
      <c r="K224">
        <f>ROW()</f>
        <v>224</v>
      </c>
      <c r="L224">
        <f>B224/C224</f>
        <v>0.91960623461853985</v>
      </c>
    </row>
    <row r="225" spans="1:12" x14ac:dyDescent="0.25">
      <c r="A225" s="1">
        <v>38390</v>
      </c>
      <c r="B225" s="9">
        <v>11.73</v>
      </c>
      <c r="C225" s="9">
        <v>12.54</v>
      </c>
      <c r="D225">
        <v>155060.57999999999</v>
      </c>
      <c r="E225">
        <v>159536.87</v>
      </c>
      <c r="F225">
        <v>104386.87</v>
      </c>
      <c r="G225">
        <v>107393.06</v>
      </c>
      <c r="H225">
        <f>(1/(1-91/360*VLOOKUP($A225,Tbills!$B$4:$C$974,2,1)/100))^((1)/91)-1</f>
        <v>6.9108111824478513E-5</v>
      </c>
      <c r="I225">
        <f>I224*$E225/$E224*(1-(I$1+I$5+IF(AND(WEEKDAY(A225)&lt;&gt;1,WEEKDAY(A225)&lt;&gt;7),IF(A225&lt;J$2,J$1,J$3),0)))^($A225-$A224)</f>
        <v>100295.44188208229</v>
      </c>
      <c r="K225">
        <f>ROW()</f>
        <v>225</v>
      </c>
      <c r="L225">
        <f>B225/C225</f>
        <v>0.93540669856459335</v>
      </c>
    </row>
    <row r="226" spans="1:12" x14ac:dyDescent="0.25">
      <c r="A226" s="1">
        <v>38391</v>
      </c>
      <c r="B226" s="9">
        <v>11.6</v>
      </c>
      <c r="C226" s="9">
        <v>12.18</v>
      </c>
      <c r="D226">
        <v>155871.31</v>
      </c>
      <c r="E226">
        <v>160359.98000000001</v>
      </c>
      <c r="F226">
        <v>102810.53</v>
      </c>
      <c r="G226">
        <v>105763.91</v>
      </c>
      <c r="H226">
        <f>(1/(1-91/360*VLOOKUP($A226,Tbills!$B$4:$C$974,2,1)/100))^((1)/91)-1</f>
        <v>6.9108111824478513E-5</v>
      </c>
      <c r="I226">
        <f>I225*$E226/$E225*(1-(I$1+I$5+IF(AND(WEEKDAY(A226)&lt;&gt;1,WEEKDAY(A226)&lt;&gt;7),IF(A226&lt;J$2,J$1,J$3),0)))^($A226-$A225)</f>
        <v>100810.00324168833</v>
      </c>
      <c r="K226">
        <f>ROW()</f>
        <v>226</v>
      </c>
      <c r="L226">
        <f>B226/C226</f>
        <v>0.95238095238095233</v>
      </c>
    </row>
    <row r="227" spans="1:12" x14ac:dyDescent="0.25">
      <c r="A227" s="1">
        <v>38392</v>
      </c>
      <c r="B227" s="9">
        <v>12</v>
      </c>
      <c r="C227" s="9">
        <v>12.51</v>
      </c>
      <c r="D227">
        <v>157168.41</v>
      </c>
      <c r="E227">
        <v>161683.35999999999</v>
      </c>
      <c r="F227">
        <v>103784.59</v>
      </c>
      <c r="G227">
        <v>106758.64</v>
      </c>
      <c r="H227">
        <f>(1/(1-91/360*VLOOKUP($A227,Tbills!$B$4:$C$974,2,1)/100))^((1)/91)-1</f>
        <v>6.9108111824478513E-5</v>
      </c>
      <c r="I227">
        <f>I226*$E227/$E226*(1-(I$1+I$5+IF(AND(WEEKDAY(A227)&lt;&gt;1,WEEKDAY(A227)&lt;&gt;7),IF(A227&lt;J$2,J$1,J$3),0)))^($A227-$A226)</f>
        <v>101639.01967157355</v>
      </c>
      <c r="K227">
        <f>ROW()</f>
        <v>227</v>
      </c>
      <c r="L227">
        <f>B227/C227</f>
        <v>0.95923261390887293</v>
      </c>
    </row>
    <row r="228" spans="1:12" x14ac:dyDescent="0.25">
      <c r="A228" s="1">
        <v>38393</v>
      </c>
      <c r="B228" s="9">
        <v>11.51</v>
      </c>
      <c r="C228" s="9">
        <v>12.27</v>
      </c>
      <c r="D228">
        <v>154534.12</v>
      </c>
      <c r="E228">
        <v>158962.22</v>
      </c>
      <c r="F228">
        <v>103198.45</v>
      </c>
      <c r="G228">
        <v>106148.33</v>
      </c>
      <c r="H228">
        <f>(1/(1-91/360*VLOOKUP($A228,Tbills!$B$4:$C$974,2,1)/100))^((1)/91)-1</f>
        <v>6.9108111824478513E-5</v>
      </c>
      <c r="I228">
        <f>I227*$E228/$E227*(1-(I$1+I$5+IF(AND(WEEKDAY(A228)&lt;&gt;1,WEEKDAY(A228)&lt;&gt;7),IF(A228&lt;J$2,J$1,J$3),0)))^($A228-$A227)</f>
        <v>99925.554627199555</v>
      </c>
      <c r="K228">
        <f>ROW()</f>
        <v>228</v>
      </c>
      <c r="L228">
        <f>B228/C228</f>
        <v>0.93806030969845156</v>
      </c>
    </row>
    <row r="229" spans="1:12" x14ac:dyDescent="0.25">
      <c r="A229" s="1">
        <v>38394</v>
      </c>
      <c r="B229" s="9">
        <v>11.43</v>
      </c>
      <c r="C229" s="9">
        <v>11.96</v>
      </c>
      <c r="D229">
        <v>150629.54</v>
      </c>
      <c r="E229">
        <v>154934.76999999999</v>
      </c>
      <c r="F229">
        <v>99765.68</v>
      </c>
      <c r="G229">
        <v>102610.1</v>
      </c>
      <c r="H229">
        <f>(1/(1-91/360*VLOOKUP($A229,Tbills!$B$4:$C$974,2,1)/100))^((1)/91)-1</f>
        <v>6.9108111824478513E-5</v>
      </c>
      <c r="I229">
        <f>I228*$E229/$E228*(1-(I$1+I$5+IF(AND(WEEKDAY(A229)&lt;&gt;1,WEEKDAY(A229)&lt;&gt;7),IF(A229&lt;J$2,J$1,J$3),0)))^($A229-$A228)</f>
        <v>97391.04959863839</v>
      </c>
      <c r="K229">
        <f>ROW()</f>
        <v>229</v>
      </c>
      <c r="L229">
        <f>B229/C229</f>
        <v>0.95568561872909685</v>
      </c>
    </row>
    <row r="230" spans="1:12" x14ac:dyDescent="0.25">
      <c r="A230" s="1">
        <v>38397</v>
      </c>
      <c r="B230" s="9">
        <v>11.52</v>
      </c>
      <c r="C230" s="9">
        <v>12.01</v>
      </c>
      <c r="D230">
        <v>152157.47</v>
      </c>
      <c r="E230">
        <v>156474.25</v>
      </c>
      <c r="F230">
        <v>99833.63</v>
      </c>
      <c r="G230">
        <v>102658.71</v>
      </c>
      <c r="H230">
        <f>(1/(1-91/360*VLOOKUP($A230,Tbills!$B$4:$C$974,2,1)/100))^((1)/91)-1</f>
        <v>7.0785537874762383E-5</v>
      </c>
      <c r="I230">
        <f>I229*$E230/$E229*(1-(I$1+I$5+IF(AND(WEEKDAY(A230)&lt;&gt;1,WEEKDAY(A230)&lt;&gt;7),IF(A230&lt;J$2,J$1,J$3),0)))^($A230-$A229)</f>
        <v>98350.26906739999</v>
      </c>
      <c r="K230">
        <f>ROW()</f>
        <v>230</v>
      </c>
      <c r="L230">
        <f>B230/C230</f>
        <v>0.95920066611157362</v>
      </c>
    </row>
    <row r="231" spans="1:12" x14ac:dyDescent="0.25">
      <c r="A231" s="1">
        <v>38398</v>
      </c>
      <c r="B231" s="9">
        <v>11.27</v>
      </c>
      <c r="C231" s="9">
        <v>11.65</v>
      </c>
      <c r="D231">
        <v>152455.43</v>
      </c>
      <c r="E231">
        <v>156769.57999999999</v>
      </c>
      <c r="F231">
        <v>99467.94</v>
      </c>
      <c r="G231">
        <v>102275.4</v>
      </c>
      <c r="H231">
        <f>(1/(1-91/360*VLOOKUP($A231,Tbills!$B$4:$C$974,2,1)/100))^((1)/91)-1</f>
        <v>7.0785537874762383E-5</v>
      </c>
      <c r="I231">
        <f>I230*$E231/$E230*(1-(I$1+I$5+IF(AND(WEEKDAY(A231)&lt;&gt;1,WEEKDAY(A231)&lt;&gt;7),IF(A231&lt;J$2,J$1,J$3),0)))^($A231-$A230)</f>
        <v>98533.061085594018</v>
      </c>
      <c r="K231">
        <f>ROW()</f>
        <v>231</v>
      </c>
      <c r="L231">
        <f>B231/C231</f>
        <v>0.96738197424892702</v>
      </c>
    </row>
    <row r="232" spans="1:12" x14ac:dyDescent="0.25">
      <c r="A232" s="1">
        <v>38399</v>
      </c>
      <c r="B232" s="9">
        <v>11.1</v>
      </c>
      <c r="C232" s="9">
        <v>11.52</v>
      </c>
      <c r="D232">
        <v>151829.93</v>
      </c>
      <c r="E232">
        <v>156115.28</v>
      </c>
      <c r="F232">
        <v>98238.74</v>
      </c>
      <c r="G232">
        <v>101004.26</v>
      </c>
      <c r="H232">
        <f>(1/(1-91/360*VLOOKUP($A232,Tbills!$B$4:$C$974,2,1)/100))^((1)/91)-1</f>
        <v>7.0785537874762383E-5</v>
      </c>
      <c r="I232">
        <f>I231*$E232/$E231*(1-(I$1+I$5+IF(AND(WEEKDAY(A232)&lt;&gt;1,WEEKDAY(A232)&lt;&gt;7),IF(A232&lt;J$2,J$1,J$3),0)))^($A232-$A231)</f>
        <v>98118.996745977551</v>
      </c>
      <c r="K232">
        <f>ROW()</f>
        <v>232</v>
      </c>
      <c r="L232">
        <f>B232/C232</f>
        <v>0.96354166666666663</v>
      </c>
    </row>
    <row r="233" spans="1:12" x14ac:dyDescent="0.25">
      <c r="A233" s="1">
        <v>38400</v>
      </c>
      <c r="B233" s="9">
        <v>11.77</v>
      </c>
      <c r="C233" s="9">
        <v>12.18</v>
      </c>
      <c r="D233">
        <v>153302.12</v>
      </c>
      <c r="E233">
        <v>157617.97</v>
      </c>
      <c r="F233">
        <v>99967.7</v>
      </c>
      <c r="G233">
        <v>102774.75</v>
      </c>
      <c r="H233">
        <f>(1/(1-91/360*VLOOKUP($A233,Tbills!$B$4:$C$974,2,1)/100))^((1)/91)-1</f>
        <v>7.0785537874762383E-5</v>
      </c>
      <c r="I233">
        <f>I232*$E233/$E232*(1-(I$1+I$5+IF(AND(WEEKDAY(A233)&lt;&gt;1,WEEKDAY(A233)&lt;&gt;7),IF(A233&lt;J$2,J$1,J$3),0)))^($A233-$A232)</f>
        <v>99060.592869924745</v>
      </c>
      <c r="K233">
        <f>ROW()</f>
        <v>233</v>
      </c>
      <c r="L233">
        <f>B233/C233</f>
        <v>0.9663382594417077</v>
      </c>
    </row>
    <row r="234" spans="1:12" x14ac:dyDescent="0.25">
      <c r="A234" s="1">
        <v>38401</v>
      </c>
      <c r="B234" s="9">
        <v>11.18</v>
      </c>
      <c r="C234" s="9">
        <v>12.13</v>
      </c>
      <c r="D234">
        <v>153409.10999999999</v>
      </c>
      <c r="E234">
        <v>157716.82</v>
      </c>
      <c r="F234">
        <v>100118.55</v>
      </c>
      <c r="G234">
        <v>102922.56</v>
      </c>
      <c r="H234">
        <f>(1/(1-91/360*VLOOKUP($A234,Tbills!$B$4:$C$974,2,1)/100))^((1)/91)-1</f>
        <v>7.0785537874762383E-5</v>
      </c>
      <c r="I234">
        <f>I233*$E234/$E233*(1-(I$1+I$5+IF(AND(WEEKDAY(A234)&lt;&gt;1,WEEKDAY(A234)&lt;&gt;7),IF(A234&lt;J$2,J$1,J$3),0)))^($A234-$A233)</f>
        <v>99119.867176213622</v>
      </c>
      <c r="K234">
        <f>ROW()</f>
        <v>234</v>
      </c>
      <c r="L234">
        <f>B234/C234</f>
        <v>0.92168178070898588</v>
      </c>
    </row>
    <row r="235" spans="1:12" x14ac:dyDescent="0.25">
      <c r="A235" s="1">
        <v>38405</v>
      </c>
      <c r="B235" s="9">
        <v>13.14</v>
      </c>
      <c r="C235" s="9">
        <v>13.18</v>
      </c>
      <c r="D235">
        <v>159207.42000000001</v>
      </c>
      <c r="E235">
        <v>163633.28</v>
      </c>
      <c r="F235">
        <v>103230.97</v>
      </c>
      <c r="G235">
        <v>106093</v>
      </c>
      <c r="H235">
        <f>(1/(1-91/360*VLOOKUP($A235,Tbills!$B$4:$C$974,2,1)/100))^((1)/91)-1</f>
        <v>7.2882684507336037E-5</v>
      </c>
      <c r="I235">
        <f>I234*$E235/$E234*(1-(I$1+I$5+IF(AND(WEEKDAY(A235)&lt;&gt;1,WEEKDAY(A235)&lt;&gt;7),IF(A235&lt;J$2,J$1,J$3),0)))^($A235-$A234)</f>
        <v>102826.33601346974</v>
      </c>
      <c r="K235">
        <f>ROW()</f>
        <v>235</v>
      </c>
      <c r="L235">
        <f>B235/C235</f>
        <v>0.9969650986342945</v>
      </c>
    </row>
    <row r="236" spans="1:12" x14ac:dyDescent="0.25">
      <c r="A236" s="1">
        <v>38406</v>
      </c>
      <c r="B236" s="9">
        <v>12.39</v>
      </c>
      <c r="C236" s="9">
        <v>12.84</v>
      </c>
      <c r="D236">
        <v>158469.65</v>
      </c>
      <c r="E236">
        <v>162863.07999999999</v>
      </c>
      <c r="F236">
        <v>102400.75</v>
      </c>
      <c r="G236">
        <v>105232.03</v>
      </c>
      <c r="H236">
        <f>(1/(1-91/360*VLOOKUP($A236,Tbills!$B$4:$C$974,2,1)/100))^((1)/91)-1</f>
        <v>7.2882684507336037E-5</v>
      </c>
      <c r="I236">
        <f>I235*$E236/$E235*(1-(I$1+I$5+IF(AND(WEEKDAY(A236)&lt;&gt;1,WEEKDAY(A236)&lt;&gt;7),IF(A236&lt;J$2,J$1,J$3),0)))^($A236-$A235)</f>
        <v>102339.40208474158</v>
      </c>
      <c r="K236">
        <f>ROW()</f>
        <v>236</v>
      </c>
      <c r="L236">
        <f>B236/C236</f>
        <v>0.96495327102803741</v>
      </c>
    </row>
    <row r="237" spans="1:12" x14ac:dyDescent="0.25">
      <c r="A237" s="1">
        <v>38407</v>
      </c>
      <c r="B237" s="9">
        <v>11.57</v>
      </c>
      <c r="C237" s="9">
        <v>12.26</v>
      </c>
      <c r="D237">
        <v>156332.45000000001</v>
      </c>
      <c r="E237">
        <v>160654.76</v>
      </c>
      <c r="F237">
        <v>100814.39999999999</v>
      </c>
      <c r="G237">
        <v>103594.15</v>
      </c>
      <c r="H237">
        <f>(1/(1-91/360*VLOOKUP($A237,Tbills!$B$4:$C$974,2,1)/100))^((1)/91)-1</f>
        <v>7.2882684507336037E-5</v>
      </c>
      <c r="I237">
        <f>I236*$E237/$E236*(1-(I$1+I$5+IF(AND(WEEKDAY(A237)&lt;&gt;1,WEEKDAY(A237)&lt;&gt;7),IF(A237&lt;J$2,J$1,J$3),0)))^($A237-$A236)</f>
        <v>100948.84065324093</v>
      </c>
      <c r="K237">
        <f>ROW()</f>
        <v>237</v>
      </c>
      <c r="L237">
        <f>B237/C237</f>
        <v>0.94371941272430671</v>
      </c>
    </row>
    <row r="238" spans="1:12" x14ac:dyDescent="0.25">
      <c r="A238" s="1">
        <v>38408</v>
      </c>
      <c r="B238" s="9">
        <v>11.49</v>
      </c>
      <c r="C238" s="9">
        <v>11.88</v>
      </c>
      <c r="D238">
        <v>153693.09</v>
      </c>
      <c r="E238">
        <v>157930.71</v>
      </c>
      <c r="F238">
        <v>99450.87</v>
      </c>
      <c r="G238">
        <v>102185.47</v>
      </c>
      <c r="H238">
        <f>(1/(1-91/360*VLOOKUP($A238,Tbills!$B$4:$C$974,2,1)/100))^((1)/91)-1</f>
        <v>7.2882684507336037E-5</v>
      </c>
      <c r="I238">
        <f>I237*$E238/$E237*(1-(I$1+I$5+IF(AND(WEEKDAY(A238)&lt;&gt;1,WEEKDAY(A238)&lt;&gt;7),IF(A238&lt;J$2,J$1,J$3),0)))^($A238-$A237)</f>
        <v>99234.304953293744</v>
      </c>
      <c r="K238">
        <f>ROW()</f>
        <v>238</v>
      </c>
      <c r="L238">
        <f>B238/C238</f>
        <v>0.96717171717171713</v>
      </c>
    </row>
    <row r="239" spans="1:12" x14ac:dyDescent="0.25">
      <c r="A239" s="1">
        <v>38411</v>
      </c>
      <c r="B239" s="9">
        <v>12.08</v>
      </c>
      <c r="C239" s="9">
        <v>12.62</v>
      </c>
      <c r="D239">
        <v>156656.39000000001</v>
      </c>
      <c r="E239">
        <v>160941.18</v>
      </c>
      <c r="F239">
        <v>100918.2</v>
      </c>
      <c r="G239">
        <v>103670.8</v>
      </c>
      <c r="H239">
        <f>(1/(1-91/360*VLOOKUP($A239,Tbills!$B$4:$C$974,2,1)/100))^((1)/91)-1</f>
        <v>7.5679509525805599E-5</v>
      </c>
      <c r="I239">
        <f>I238*$E239/$E238*(1-(I$1+I$5+IF(AND(WEEKDAY(A239)&lt;&gt;1,WEEKDAY(A239)&lt;&gt;7),IF(A239&lt;J$2,J$1,J$3),0)))^($A239-$A238)</f>
        <v>101117.17895753852</v>
      </c>
      <c r="K239">
        <f>ROW()</f>
        <v>239</v>
      </c>
      <c r="L239">
        <f>B239/C239</f>
        <v>0.95721077654516651</v>
      </c>
    </row>
    <row r="240" spans="1:12" x14ac:dyDescent="0.25">
      <c r="A240" s="1">
        <v>38412</v>
      </c>
      <c r="B240" s="9">
        <v>12.04</v>
      </c>
      <c r="C240" s="9">
        <v>12.62</v>
      </c>
      <c r="D240">
        <v>155929.82</v>
      </c>
      <c r="E240">
        <v>160182.54999999999</v>
      </c>
      <c r="F240">
        <v>101039.43</v>
      </c>
      <c r="G240">
        <v>103787.49</v>
      </c>
      <c r="H240">
        <f>(1/(1-91/360*VLOOKUP($A240,Tbills!$B$4:$C$974,2,1)/100))^((1)/91)-1</f>
        <v>7.5679509525805599E-5</v>
      </c>
      <c r="I240">
        <f>I239*$E240/$E239*(1-(I$1+I$5+IF(AND(WEEKDAY(A240)&lt;&gt;1,WEEKDAY(A240)&lt;&gt;7),IF(A240&lt;J$2,J$1,J$3),0)))^($A240-$A239)</f>
        <v>100637.64679218618</v>
      </c>
      <c r="K240">
        <f>ROW()</f>
        <v>240</v>
      </c>
      <c r="L240">
        <f>B240/C240</f>
        <v>0.95404120443740092</v>
      </c>
    </row>
    <row r="241" spans="1:12" x14ac:dyDescent="0.25">
      <c r="A241" s="1">
        <v>38413</v>
      </c>
      <c r="B241" s="9">
        <v>12.5</v>
      </c>
      <c r="C241" s="9">
        <v>13.18</v>
      </c>
      <c r="D241">
        <v>159025.32999999999</v>
      </c>
      <c r="E241">
        <v>163350.35999999999</v>
      </c>
      <c r="F241">
        <v>102730.54</v>
      </c>
      <c r="G241">
        <v>105516.74</v>
      </c>
      <c r="H241">
        <f>(1/(1-91/360*VLOOKUP($A241,Tbills!$B$4:$C$974,2,1)/100))^((1)/91)-1</f>
        <v>7.5679509525805599E-5</v>
      </c>
      <c r="I241">
        <f>I240*$E241/$E240*(1-(I$1+I$5+IF(AND(WEEKDAY(A241)&lt;&gt;1,WEEKDAY(A241)&lt;&gt;7),IF(A241&lt;J$2,J$1,J$3),0)))^($A241-$A240)</f>
        <v>102624.9296485989</v>
      </c>
      <c r="K241">
        <f>ROW()</f>
        <v>241</v>
      </c>
      <c r="L241">
        <f>B241/C241</f>
        <v>0.94840667678300461</v>
      </c>
    </row>
    <row r="242" spans="1:12" x14ac:dyDescent="0.25">
      <c r="A242" s="1">
        <v>38414</v>
      </c>
      <c r="B242" s="9">
        <v>12.93</v>
      </c>
      <c r="C242" s="9">
        <v>13.21</v>
      </c>
      <c r="D242">
        <v>162839.03</v>
      </c>
      <c r="E242">
        <v>167255.42000000001</v>
      </c>
      <c r="F242">
        <v>103451.67</v>
      </c>
      <c r="G242">
        <v>106249.45</v>
      </c>
      <c r="H242">
        <f>(1/(1-91/360*VLOOKUP($A242,Tbills!$B$4:$C$974,2,1)/100))^((1)/91)-1</f>
        <v>7.5679509525805599E-5</v>
      </c>
      <c r="I242">
        <f>I241*$E242/$E241*(1-(I$1+I$5+IF(AND(WEEKDAY(A242)&lt;&gt;1,WEEKDAY(A242)&lt;&gt;7),IF(A242&lt;J$2,J$1,J$3),0)))^($A242-$A241)</f>
        <v>105075.26237090147</v>
      </c>
      <c r="K242">
        <f>ROW()</f>
        <v>242</v>
      </c>
      <c r="L242">
        <f>B242/C242</f>
        <v>0.97880393641180918</v>
      </c>
    </row>
    <row r="243" spans="1:12" x14ac:dyDescent="0.25">
      <c r="A243" s="1">
        <v>38415</v>
      </c>
      <c r="B243" s="9">
        <v>11.94</v>
      </c>
      <c r="C243" s="9">
        <v>12.58</v>
      </c>
      <c r="D243">
        <v>157264.63</v>
      </c>
      <c r="E243">
        <v>161517.18</v>
      </c>
      <c r="F243">
        <v>102127.22</v>
      </c>
      <c r="G243">
        <v>104881.15</v>
      </c>
      <c r="H243">
        <f>(1/(1-91/360*VLOOKUP($A243,Tbills!$B$4:$C$974,2,1)/100))^((1)/91)-1</f>
        <v>7.5679509525805599E-5</v>
      </c>
      <c r="I243">
        <f>I242*$E243/$E242*(1-(I$1+I$5+IF(AND(WEEKDAY(A243)&lt;&gt;1,WEEKDAY(A243)&lt;&gt;7),IF(A243&lt;J$2,J$1,J$3),0)))^($A243-$A242)</f>
        <v>101467.39547109463</v>
      </c>
      <c r="K243">
        <f>ROW()</f>
        <v>243</v>
      </c>
      <c r="L243">
        <f>B243/C243</f>
        <v>0.94912559618441972</v>
      </c>
    </row>
    <row r="244" spans="1:12" x14ac:dyDescent="0.25">
      <c r="A244" s="1">
        <v>38418</v>
      </c>
      <c r="B244" s="9">
        <v>12.26</v>
      </c>
      <c r="C244" s="9">
        <v>12.75</v>
      </c>
      <c r="D244">
        <v>156677.63</v>
      </c>
      <c r="E244">
        <v>160877.63</v>
      </c>
      <c r="F244">
        <v>101270.7</v>
      </c>
      <c r="G244">
        <v>103977.72</v>
      </c>
      <c r="H244">
        <f>(1/(1-91/360*VLOOKUP($A244,Tbills!$B$4:$C$974,2,1)/100))^((1)/91)-1</f>
        <v>7.5539651183342826E-5</v>
      </c>
      <c r="I244">
        <f>I243*$E244/$E243*(1-(I$1+I$5+IF(AND(WEEKDAY(A244)&lt;&gt;1,WEEKDAY(A244)&lt;&gt;7),IF(A244&lt;J$2,J$1,J$3),0)))^($A244-$A243)</f>
        <v>101056.8991914269</v>
      </c>
      <c r="K244">
        <f>ROW()</f>
        <v>244</v>
      </c>
      <c r="L244">
        <f>B244/C244</f>
        <v>0.96156862745098037</v>
      </c>
    </row>
    <row r="245" spans="1:12" x14ac:dyDescent="0.25">
      <c r="A245" s="1">
        <v>38419</v>
      </c>
      <c r="B245" s="9">
        <v>12.4</v>
      </c>
      <c r="C245" s="9">
        <v>12.87</v>
      </c>
      <c r="D245">
        <v>159135.4</v>
      </c>
      <c r="E245">
        <v>163389.13</v>
      </c>
      <c r="F245">
        <v>102460.03</v>
      </c>
      <c r="G245">
        <v>105190.99</v>
      </c>
      <c r="H245">
        <f>(1/(1-91/360*VLOOKUP($A245,Tbills!$B$4:$C$974,2,1)/100))^((1)/91)-1</f>
        <v>7.5539651183342826E-5</v>
      </c>
      <c r="I245">
        <f>I244*$E245/$E244*(1-(I$1+I$5+IF(AND(WEEKDAY(A245)&lt;&gt;1,WEEKDAY(A245)&lt;&gt;7),IF(A245&lt;J$2,J$1,J$3),0)))^($A245-$A244)</f>
        <v>102631.57064276404</v>
      </c>
      <c r="K245">
        <f>ROW()</f>
        <v>245</v>
      </c>
      <c r="L245">
        <f>B245/C245</f>
        <v>0.96348096348096357</v>
      </c>
    </row>
    <row r="246" spans="1:12" x14ac:dyDescent="0.25">
      <c r="A246" s="1">
        <v>38420</v>
      </c>
      <c r="B246" s="9">
        <v>12.7</v>
      </c>
      <c r="C246" s="9">
        <v>13.45</v>
      </c>
      <c r="D246">
        <v>161923.59</v>
      </c>
      <c r="E246">
        <v>166239.51</v>
      </c>
      <c r="F246">
        <v>102569.33</v>
      </c>
      <c r="G246">
        <v>105295.26</v>
      </c>
      <c r="H246">
        <f>(1/(1-91/360*VLOOKUP($A246,Tbills!$B$4:$C$974,2,1)/100))^((1)/91)-1</f>
        <v>7.5539651183342826E-5</v>
      </c>
      <c r="I246">
        <f>I245*$E246/$E245*(1-(I$1+I$5+IF(AND(WEEKDAY(A246)&lt;&gt;1,WEEKDAY(A246)&lt;&gt;7),IF(A246&lt;J$2,J$1,J$3),0)))^($A246-$A245)</f>
        <v>104419.01004156724</v>
      </c>
      <c r="K246">
        <f>ROW()</f>
        <v>246</v>
      </c>
      <c r="L246">
        <f>B246/C246</f>
        <v>0.94423791821561343</v>
      </c>
    </row>
    <row r="247" spans="1:12" x14ac:dyDescent="0.25">
      <c r="A247" s="1">
        <v>38421</v>
      </c>
      <c r="B247" s="9">
        <v>12.49</v>
      </c>
      <c r="C247" s="9">
        <v>13.42</v>
      </c>
      <c r="D247">
        <v>161401.1</v>
      </c>
      <c r="E247">
        <v>165690.53</v>
      </c>
      <c r="F247">
        <v>103243.18</v>
      </c>
      <c r="G247">
        <v>105979.07</v>
      </c>
      <c r="H247">
        <f>(1/(1-91/360*VLOOKUP($A247,Tbills!$B$4:$C$974,2,1)/100))^((1)/91)-1</f>
        <v>7.5539651183342826E-5</v>
      </c>
      <c r="I247">
        <f>I246*$E247/$E246*(1-(I$1+I$5+IF(AND(WEEKDAY(A247)&lt;&gt;1,WEEKDAY(A247)&lt;&gt;7),IF(A247&lt;J$2,J$1,J$3),0)))^($A247-$A246)</f>
        <v>104071.18866583754</v>
      </c>
      <c r="K247">
        <f>ROW()</f>
        <v>247</v>
      </c>
      <c r="L247">
        <f>B247/C247</f>
        <v>0.93070044709388977</v>
      </c>
    </row>
    <row r="248" spans="1:12" x14ac:dyDescent="0.25">
      <c r="A248" s="1">
        <v>38422</v>
      </c>
      <c r="B248" s="9">
        <v>12.8</v>
      </c>
      <c r="C248" s="9">
        <v>13.77</v>
      </c>
      <c r="D248">
        <v>162518.51999999999</v>
      </c>
      <c r="E248">
        <v>166825.13</v>
      </c>
      <c r="F248">
        <v>104083.23</v>
      </c>
      <c r="G248">
        <v>106833.38</v>
      </c>
      <c r="H248">
        <f>(1/(1-91/360*VLOOKUP($A248,Tbills!$B$4:$C$974,2,1)/100))^((1)/91)-1</f>
        <v>7.5539651183342826E-5</v>
      </c>
      <c r="I248">
        <f>I247*$E248/$E247*(1-(I$1+I$5+IF(AND(WEEKDAY(A248)&lt;&gt;1,WEEKDAY(A248)&lt;&gt;7),IF(A248&lt;J$2,J$1,J$3),0)))^($A248-$A247)</f>
        <v>104780.82321644026</v>
      </c>
      <c r="K248">
        <f>ROW()</f>
        <v>248</v>
      </c>
      <c r="L248">
        <f>B248/C248</f>
        <v>0.92955700798838059</v>
      </c>
    </row>
    <row r="249" spans="1:12" x14ac:dyDescent="0.25">
      <c r="A249" s="1">
        <v>38425</v>
      </c>
      <c r="B249" s="9">
        <v>12.39</v>
      </c>
      <c r="C249" s="9">
        <v>13.56</v>
      </c>
      <c r="D249">
        <v>162551.45000000001</v>
      </c>
      <c r="E249">
        <v>166821.13</v>
      </c>
      <c r="F249">
        <v>104569.14</v>
      </c>
      <c r="G249">
        <v>107307.92</v>
      </c>
      <c r="H249">
        <f>(1/(1-91/360*VLOOKUP($A249,Tbills!$B$4:$C$974,2,1)/100))^((1)/91)-1</f>
        <v>7.6238960891039653E-5</v>
      </c>
      <c r="I249">
        <f>I248*$E249/$E248*(1-(I$1+I$5+IF(AND(WEEKDAY(A249)&lt;&gt;1,WEEKDAY(A249)&lt;&gt;7),IF(A249&lt;J$2,J$1,J$3),0)))^($A249-$A248)</f>
        <v>104769.26861374114</v>
      </c>
      <c r="K249">
        <f>ROW()</f>
        <v>249</v>
      </c>
      <c r="L249">
        <f>B249/C249</f>
        <v>0.91371681415929207</v>
      </c>
    </row>
    <row r="250" spans="1:12" x14ac:dyDescent="0.25">
      <c r="A250" s="1">
        <v>38426</v>
      </c>
      <c r="B250" s="9">
        <v>13.15</v>
      </c>
      <c r="C250" s="9">
        <v>14.03</v>
      </c>
      <c r="D250">
        <v>166393.57</v>
      </c>
      <c r="E250">
        <v>170751.45</v>
      </c>
      <c r="F250">
        <v>105603.95</v>
      </c>
      <c r="G250">
        <v>108361.65</v>
      </c>
      <c r="H250">
        <f>(1/(1-91/360*VLOOKUP($A250,Tbills!$B$4:$C$974,2,1)/100))^((1)/91)-1</f>
        <v>7.6238960891039653E-5</v>
      </c>
      <c r="I250">
        <f>I249*$E250/$E249*(1-(I$1+I$5+IF(AND(WEEKDAY(A250)&lt;&gt;1,WEEKDAY(A250)&lt;&gt;7),IF(A250&lt;J$2,J$1,J$3),0)))^($A250-$A249)</f>
        <v>107234.5565675846</v>
      </c>
      <c r="K250">
        <f>ROW()</f>
        <v>250</v>
      </c>
      <c r="L250">
        <f>B250/C250</f>
        <v>0.93727726300784042</v>
      </c>
    </row>
    <row r="251" spans="1:12" x14ac:dyDescent="0.25">
      <c r="A251" s="1">
        <v>38427</v>
      </c>
      <c r="B251" s="9">
        <v>13.49</v>
      </c>
      <c r="C251" s="9">
        <v>14.36</v>
      </c>
      <c r="D251">
        <v>170502.14</v>
      </c>
      <c r="E251">
        <v>174954.6</v>
      </c>
      <c r="F251">
        <v>107339.89</v>
      </c>
      <c r="G251">
        <v>110134.66</v>
      </c>
      <c r="H251">
        <f>(1/(1-91/360*VLOOKUP($A251,Tbills!$B$4:$C$974,2,1)/100))^((1)/91)-1</f>
        <v>7.6238960891039653E-5</v>
      </c>
      <c r="I251">
        <f>I250*$E251/$E250*(1-(I$1+I$5+IF(AND(WEEKDAY(A251)&lt;&gt;1,WEEKDAY(A251)&lt;&gt;7),IF(A251&lt;J$2,J$1,J$3),0)))^($A251-$A250)</f>
        <v>109871.03913501903</v>
      </c>
      <c r="K251">
        <f>ROW()</f>
        <v>251</v>
      </c>
      <c r="L251">
        <f>B251/C251</f>
        <v>0.93941504178272983</v>
      </c>
    </row>
    <row r="252" spans="1:12" x14ac:dyDescent="0.25">
      <c r="A252" s="1">
        <v>38428</v>
      </c>
      <c r="B252" s="9">
        <v>13.29</v>
      </c>
      <c r="C252" s="9">
        <v>14.73</v>
      </c>
      <c r="D252">
        <v>170693.9</v>
      </c>
      <c r="E252">
        <v>175138.03</v>
      </c>
      <c r="F252">
        <v>108257.83</v>
      </c>
      <c r="G252">
        <v>111068.1</v>
      </c>
      <c r="H252">
        <f>(1/(1-91/360*VLOOKUP($A252,Tbills!$B$4:$C$974,2,1)/100))^((1)/91)-1</f>
        <v>7.6238960891039653E-5</v>
      </c>
      <c r="I252">
        <f>I251*$E252/$E251*(1-(I$1+I$5+IF(AND(WEEKDAY(A252)&lt;&gt;1,WEEKDAY(A252)&lt;&gt;7),IF(A252&lt;J$2,J$1,J$3),0)))^($A252-$A251)</f>
        <v>109983.06871605461</v>
      </c>
      <c r="K252">
        <f>ROW()</f>
        <v>252</v>
      </c>
      <c r="L252">
        <f>B252/C252</f>
        <v>0.90224032586558034</v>
      </c>
    </row>
    <row r="253" spans="1:12" x14ac:dyDescent="0.25">
      <c r="A253" s="1">
        <v>38429</v>
      </c>
      <c r="B253" s="9">
        <v>13.14</v>
      </c>
      <c r="C253" s="9">
        <v>14.51</v>
      </c>
      <c r="D253">
        <v>170346.58</v>
      </c>
      <c r="E253">
        <v>174768.31</v>
      </c>
      <c r="F253">
        <v>108796.15</v>
      </c>
      <c r="G253">
        <v>111611.92</v>
      </c>
      <c r="H253">
        <f>(1/(1-91/360*VLOOKUP($A253,Tbills!$B$4:$C$974,2,1)/100))^((1)/91)-1</f>
        <v>7.6238960891039653E-5</v>
      </c>
      <c r="I253">
        <f>I252*$E253/$E252*(1-(I$1+I$5+IF(AND(WEEKDAY(A253)&lt;&gt;1,WEEKDAY(A253)&lt;&gt;7),IF(A253&lt;J$2,J$1,J$3),0)))^($A253-$A252)</f>
        <v>109747.73496809849</v>
      </c>
      <c r="K253">
        <f>ROW()</f>
        <v>253</v>
      </c>
      <c r="L253">
        <f>B253/C253</f>
        <v>0.90558235699517575</v>
      </c>
    </row>
    <row r="254" spans="1:12" x14ac:dyDescent="0.25">
      <c r="A254" s="1">
        <v>38432</v>
      </c>
      <c r="B254" s="9">
        <v>13.61</v>
      </c>
      <c r="C254" s="9">
        <v>14.82</v>
      </c>
      <c r="D254">
        <v>169925.25</v>
      </c>
      <c r="E254">
        <v>174296.07</v>
      </c>
      <c r="F254">
        <v>110196.32</v>
      </c>
      <c r="G254">
        <v>113022.8</v>
      </c>
      <c r="H254">
        <f>(1/(1-91/360*VLOOKUP($A254,Tbills!$B$4:$C$974,2,1)/100))^((1)/91)-1</f>
        <v>7.8057376700968462E-5</v>
      </c>
      <c r="I254">
        <f>I253*$E254/$E253*(1-(I$1+I$5+IF(AND(WEEKDAY(A254)&lt;&gt;1,WEEKDAY(A254)&lt;&gt;7),IF(A254&lt;J$2,J$1,J$3),0)))^($A254-$A253)</f>
        <v>109441.74100866364</v>
      </c>
      <c r="K254">
        <f>ROW()</f>
        <v>254</v>
      </c>
      <c r="L254">
        <f>B254/C254</f>
        <v>0.91835357624831304</v>
      </c>
    </row>
    <row r="255" spans="1:12" x14ac:dyDescent="0.25">
      <c r="A255" s="1">
        <v>38433</v>
      </c>
      <c r="B255" s="9">
        <v>14.27</v>
      </c>
      <c r="C255" s="9">
        <v>14.97</v>
      </c>
      <c r="D255">
        <v>173054.63</v>
      </c>
      <c r="E255">
        <v>177492.34</v>
      </c>
      <c r="F255">
        <v>113308.02</v>
      </c>
      <c r="G255">
        <v>116205.49</v>
      </c>
      <c r="H255">
        <f>(1/(1-91/360*VLOOKUP($A255,Tbills!$B$4:$C$974,2,1)/100))^((1)/91)-1</f>
        <v>7.8057376700968462E-5</v>
      </c>
      <c r="I255">
        <f>I254*$E255/$E254*(1-(I$1+I$5+IF(AND(WEEKDAY(A255)&lt;&gt;1,WEEKDAY(A255)&lt;&gt;7),IF(A255&lt;J$2,J$1,J$3),0)))^($A255-$A254)</f>
        <v>111445.49559779413</v>
      </c>
      <c r="K255">
        <f>ROW()</f>
        <v>255</v>
      </c>
      <c r="L255">
        <f>B255/C255</f>
        <v>0.95323981295925175</v>
      </c>
    </row>
    <row r="256" spans="1:12" x14ac:dyDescent="0.25">
      <c r="A256" s="1">
        <v>38434</v>
      </c>
      <c r="B256" s="9">
        <v>14.06</v>
      </c>
      <c r="C256" s="9">
        <v>15.06</v>
      </c>
      <c r="D256">
        <v>174183.16</v>
      </c>
      <c r="E256">
        <v>178635.95</v>
      </c>
      <c r="F256">
        <v>114228.52</v>
      </c>
      <c r="G256">
        <v>117140.46</v>
      </c>
      <c r="H256">
        <f>(1/(1-91/360*VLOOKUP($A256,Tbills!$B$4:$C$974,2,1)/100))^((1)/91)-1</f>
        <v>7.8057376700968462E-5</v>
      </c>
      <c r="I256">
        <f>I255*$E256/$E255*(1-(I$1+I$5+IF(AND(WEEKDAY(A256)&lt;&gt;1,WEEKDAY(A256)&lt;&gt;7),IF(A256&lt;J$2,J$1,J$3),0)))^($A256-$A255)</f>
        <v>112160.32916403611</v>
      </c>
      <c r="K256">
        <f>ROW()</f>
        <v>256</v>
      </c>
      <c r="L256">
        <f>B256/C256</f>
        <v>0.93359893758300128</v>
      </c>
    </row>
    <row r="257" spans="1:12" x14ac:dyDescent="0.25">
      <c r="A257" s="1">
        <v>38435</v>
      </c>
      <c r="B257" s="9">
        <v>13.42</v>
      </c>
      <c r="C257" s="9">
        <v>14.94</v>
      </c>
      <c r="D257">
        <v>171495.25</v>
      </c>
      <c r="E257">
        <v>175865.38</v>
      </c>
      <c r="F257">
        <v>112598.57</v>
      </c>
      <c r="G257">
        <v>115459.81</v>
      </c>
      <c r="H257">
        <f>(1/(1-91/360*VLOOKUP($A257,Tbills!$B$4:$C$974,2,1)/100))^((1)/91)-1</f>
        <v>7.8057376700968462E-5</v>
      </c>
      <c r="I257">
        <f>I256*$E257/$E256*(1-(I$1+I$5+IF(AND(WEEKDAY(A257)&lt;&gt;1,WEEKDAY(A257)&lt;&gt;7),IF(A257&lt;J$2,J$1,J$3),0)))^($A257-$A256)</f>
        <v>110417.59217240855</v>
      </c>
      <c r="K257">
        <f>ROW()</f>
        <v>257</v>
      </c>
      <c r="L257">
        <f>B257/C257</f>
        <v>0.89825970548862122</v>
      </c>
    </row>
    <row r="258" spans="1:12" x14ac:dyDescent="0.25">
      <c r="A258" s="1">
        <v>38439</v>
      </c>
      <c r="B258" s="9">
        <v>13.75</v>
      </c>
      <c r="C258" s="9">
        <v>15.01</v>
      </c>
      <c r="D258">
        <v>173124.78</v>
      </c>
      <c r="E258">
        <v>177481.52</v>
      </c>
      <c r="F258">
        <v>113071.95</v>
      </c>
      <c r="G258">
        <v>115909.16</v>
      </c>
      <c r="H258">
        <f>(1/(1-91/360*VLOOKUP($A258,Tbills!$B$4:$C$974,2,1)/100))^((1)/91)-1</f>
        <v>7.749783174482161E-5</v>
      </c>
      <c r="I258">
        <f>I257*$E258/$E257*(1-(I$1+I$5+IF(AND(WEEKDAY(A258)&lt;&gt;1,WEEKDAY(A258)&lt;&gt;7),IF(A258&lt;J$2,J$1,J$3),0)))^($A258-$A257)</f>
        <v>111419.46859635327</v>
      </c>
      <c r="K258">
        <f>ROW()</f>
        <v>258</v>
      </c>
      <c r="L258">
        <f>B258/C258</f>
        <v>0.91605596269153899</v>
      </c>
    </row>
    <row r="259" spans="1:12" x14ac:dyDescent="0.25">
      <c r="A259" s="1">
        <v>38440</v>
      </c>
      <c r="B259" s="9">
        <v>14.49</v>
      </c>
      <c r="C259" s="9">
        <v>15.19</v>
      </c>
      <c r="D259">
        <v>181443.77</v>
      </c>
      <c r="E259">
        <v>185996.1</v>
      </c>
      <c r="F259">
        <v>113802.68</v>
      </c>
      <c r="G259">
        <v>116649.24</v>
      </c>
      <c r="H259">
        <f>(1/(1-91/360*VLOOKUP($A259,Tbills!$B$4:$C$974,2,1)/100))^((1)/91)-1</f>
        <v>7.749783174482161E-5</v>
      </c>
      <c r="I259">
        <f>I258*$E259/$E258*(1-(I$1+I$5+IF(AND(WEEKDAY(A259)&lt;&gt;1,WEEKDAY(A259)&lt;&gt;7),IF(A259&lt;J$2,J$1,J$3),0)))^($A259-$A258)</f>
        <v>116761.398398114</v>
      </c>
      <c r="K259">
        <f>ROW()</f>
        <v>259</v>
      </c>
      <c r="L259">
        <f>B259/C259</f>
        <v>0.95391705069124433</v>
      </c>
    </row>
    <row r="260" spans="1:12" x14ac:dyDescent="0.25">
      <c r="A260" s="1">
        <v>38441</v>
      </c>
      <c r="B260" s="9">
        <v>13.64</v>
      </c>
      <c r="C260" s="9">
        <v>14.51</v>
      </c>
      <c r="D260">
        <v>172723.37</v>
      </c>
      <c r="E260">
        <v>177042.5</v>
      </c>
      <c r="F260">
        <v>113281.77</v>
      </c>
      <c r="G260">
        <v>116106.26</v>
      </c>
      <c r="H260">
        <f>(1/(1-91/360*VLOOKUP($A260,Tbills!$B$4:$C$974,2,1)/100))^((1)/91)-1</f>
        <v>7.749783174482161E-5</v>
      </c>
      <c r="I260">
        <f>I259*$E260/$E259*(1-(I$1+I$5+IF(AND(WEEKDAY(A260)&lt;&gt;1,WEEKDAY(A260)&lt;&gt;7),IF(A260&lt;J$2,J$1,J$3),0)))^($A260-$A259)</f>
        <v>111137.46583770406</v>
      </c>
      <c r="K260">
        <f>ROW()</f>
        <v>260</v>
      </c>
      <c r="L260">
        <f>B260/C260</f>
        <v>0.94004135079255691</v>
      </c>
    </row>
    <row r="261" spans="1:12" x14ac:dyDescent="0.25">
      <c r="A261" s="1">
        <v>38442</v>
      </c>
      <c r="B261" s="9">
        <v>14.02</v>
      </c>
      <c r="C261" s="9">
        <v>14.62</v>
      </c>
      <c r="D261">
        <v>172416.46</v>
      </c>
      <c r="E261">
        <v>176714.2</v>
      </c>
      <c r="F261">
        <v>112820.64</v>
      </c>
      <c r="G261">
        <v>115624.64</v>
      </c>
      <c r="H261">
        <f>(1/(1-91/360*VLOOKUP($A261,Tbills!$B$4:$C$974,2,1)/100))^((1)/91)-1</f>
        <v>7.749783174482161E-5</v>
      </c>
      <c r="I261">
        <f>I260*$E261/$E260*(1-(I$1+I$5+IF(AND(WEEKDAY(A261)&lt;&gt;1,WEEKDAY(A261)&lt;&gt;7),IF(A261&lt;J$2,J$1,J$3),0)))^($A261-$A260)</f>
        <v>110928.18612283896</v>
      </c>
      <c r="K261">
        <f>ROW()</f>
        <v>261</v>
      </c>
      <c r="L261">
        <f>B261/C261</f>
        <v>0.95896032831737343</v>
      </c>
    </row>
    <row r="262" spans="1:12" x14ac:dyDescent="0.25">
      <c r="A262" s="1">
        <v>38443</v>
      </c>
      <c r="B262" s="9">
        <v>14.09</v>
      </c>
      <c r="C262" s="9">
        <v>15.02</v>
      </c>
      <c r="D262">
        <v>175853.59</v>
      </c>
      <c r="E262">
        <v>180223.31</v>
      </c>
      <c r="F262">
        <v>114617.97</v>
      </c>
      <c r="G262">
        <v>117457.68</v>
      </c>
      <c r="H262">
        <f>(1/(1-91/360*VLOOKUP($A262,Tbills!$B$4:$C$974,2,1)/100))^((1)/91)-1</f>
        <v>7.749783174482161E-5</v>
      </c>
      <c r="I262">
        <f>I261*$E262/$E261*(1-(I$1+I$5+IF(AND(WEEKDAY(A262)&lt;&gt;1,WEEKDAY(A262)&lt;&gt;7),IF(A262&lt;J$2,J$1,J$3),0)))^($A262-$A261)</f>
        <v>113127.69300649197</v>
      </c>
      <c r="K262">
        <f>ROW()</f>
        <v>262</v>
      </c>
      <c r="L262">
        <f>B262/C262</f>
        <v>0.93808255659121176</v>
      </c>
    </row>
    <row r="263" spans="1:12" x14ac:dyDescent="0.25">
      <c r="A263" s="1">
        <v>38446</v>
      </c>
      <c r="B263" s="9">
        <v>14.11</v>
      </c>
      <c r="C263" s="9">
        <v>15</v>
      </c>
      <c r="D263">
        <v>180325.37</v>
      </c>
      <c r="E263">
        <v>184764.3</v>
      </c>
      <c r="F263">
        <v>114067.99</v>
      </c>
      <c r="G263">
        <v>116866.76</v>
      </c>
      <c r="H263">
        <f>(1/(1-91/360*VLOOKUP($A263,Tbills!$B$4:$C$974,2,1)/100))^((1)/91)-1</f>
        <v>7.6238960891039653E-5</v>
      </c>
      <c r="I263">
        <f>I262*$E263/$E262*(1-(I$1+I$5+IF(AND(WEEKDAY(A263)&lt;&gt;1,WEEKDAY(A263)&lt;&gt;7),IF(A263&lt;J$2,J$1,J$3),0)))^($A263-$A262)</f>
        <v>115968.10197945913</v>
      </c>
      <c r="K263">
        <f>ROW()</f>
        <v>263</v>
      </c>
      <c r="L263">
        <f>B263/C263</f>
        <v>0.94066666666666665</v>
      </c>
    </row>
    <row r="264" spans="1:12" x14ac:dyDescent="0.25">
      <c r="A264" s="1">
        <v>38447</v>
      </c>
      <c r="B264" s="9">
        <v>13.68</v>
      </c>
      <c r="C264" s="9">
        <v>14.47</v>
      </c>
      <c r="D264">
        <v>178013.19</v>
      </c>
      <c r="E264">
        <v>182381.12</v>
      </c>
      <c r="F264">
        <v>113756.61</v>
      </c>
      <c r="G264">
        <v>116538.83</v>
      </c>
      <c r="H264">
        <f>(1/(1-91/360*VLOOKUP($A264,Tbills!$B$4:$C$974,2,1)/100))^((1)/91)-1</f>
        <v>7.6238960891039653E-5</v>
      </c>
      <c r="I264">
        <f>I263*$E264/$E263*(1-(I$1+I$5+IF(AND(WEEKDAY(A264)&lt;&gt;1,WEEKDAY(A264)&lt;&gt;7),IF(A264&lt;J$2,J$1,J$3),0)))^($A264-$A263)</f>
        <v>114468.99583601607</v>
      </c>
      <c r="K264">
        <f>ROW()</f>
        <v>264</v>
      </c>
      <c r="L264">
        <f>B264/C264</f>
        <v>0.94540428472702132</v>
      </c>
    </row>
    <row r="265" spans="1:12" x14ac:dyDescent="0.25">
      <c r="A265" s="1">
        <v>38448</v>
      </c>
      <c r="B265" s="9">
        <v>13.15</v>
      </c>
      <c r="C265" s="9">
        <v>14.08</v>
      </c>
      <c r="D265">
        <v>169049.95</v>
      </c>
      <c r="E265">
        <v>173184.04</v>
      </c>
      <c r="F265">
        <v>112374.76</v>
      </c>
      <c r="G265">
        <v>115114.3</v>
      </c>
      <c r="H265">
        <f>(1/(1-91/360*VLOOKUP($A265,Tbills!$B$4:$C$974,2,1)/100))^((1)/91)-1</f>
        <v>7.6238960891039653E-5</v>
      </c>
      <c r="I265">
        <f>I264*$E265/$E264*(1-(I$1+I$5+IF(AND(WEEKDAY(A265)&lt;&gt;1,WEEKDAY(A265)&lt;&gt;7),IF(A265&lt;J$2,J$1,J$3),0)))^($A265-$A264)</f>
        <v>108693.44846839541</v>
      </c>
      <c r="K265">
        <f>ROW()</f>
        <v>265</v>
      </c>
      <c r="L265">
        <f>B265/C265</f>
        <v>0.93394886363636365</v>
      </c>
    </row>
    <row r="266" spans="1:12" x14ac:dyDescent="0.25">
      <c r="A266" s="1">
        <v>38449</v>
      </c>
      <c r="B266" s="9">
        <v>12.33</v>
      </c>
      <c r="C266" s="9">
        <v>13.67</v>
      </c>
      <c r="D266">
        <v>166007.28</v>
      </c>
      <c r="E266">
        <v>170053.76000000001</v>
      </c>
      <c r="F266">
        <v>110445.64</v>
      </c>
      <c r="G266">
        <v>113129.38</v>
      </c>
      <c r="H266">
        <f>(1/(1-91/360*VLOOKUP($A266,Tbills!$B$4:$C$974,2,1)/100))^((1)/91)-1</f>
        <v>7.6238960891039653E-5</v>
      </c>
      <c r="I266">
        <f>I265*$E266/$E265*(1-(I$1+I$5+IF(AND(WEEKDAY(A266)&lt;&gt;1,WEEKDAY(A266)&lt;&gt;7),IF(A266&lt;J$2,J$1,J$3),0)))^($A266-$A265)</f>
        <v>106725.7576142044</v>
      </c>
      <c r="K266">
        <f>ROW()</f>
        <v>266</v>
      </c>
      <c r="L266">
        <f>B266/C266</f>
        <v>0.90197512801755675</v>
      </c>
    </row>
    <row r="267" spans="1:12" x14ac:dyDescent="0.25">
      <c r="A267" s="1">
        <v>38450</v>
      </c>
      <c r="B267" s="9">
        <v>12.62</v>
      </c>
      <c r="C267" s="9">
        <v>13.87</v>
      </c>
      <c r="D267">
        <v>165618.5</v>
      </c>
      <c r="E267">
        <v>169642.54</v>
      </c>
      <c r="F267">
        <v>110185.95</v>
      </c>
      <c r="G267">
        <v>112854.76</v>
      </c>
      <c r="H267">
        <f>(1/(1-91/360*VLOOKUP($A267,Tbills!$B$4:$C$974,2,1)/100))^((1)/91)-1</f>
        <v>7.6238960891039653E-5</v>
      </c>
      <c r="I267">
        <f>I266*$E267/$E266*(1-(I$1+I$5+IF(AND(WEEKDAY(A267)&lt;&gt;1,WEEKDAY(A267)&lt;&gt;7),IF(A267&lt;J$2,J$1,J$3),0)))^($A267-$A266)</f>
        <v>106464.61313030974</v>
      </c>
      <c r="K267">
        <f>ROW()</f>
        <v>267</v>
      </c>
      <c r="L267">
        <f>B267/C267</f>
        <v>0.9098774333093006</v>
      </c>
    </row>
    <row r="268" spans="1:12" x14ac:dyDescent="0.25">
      <c r="A268" s="1">
        <v>38453</v>
      </c>
      <c r="B268" s="9">
        <v>11.98</v>
      </c>
      <c r="C268" s="9">
        <v>13.95</v>
      </c>
      <c r="D268">
        <v>164477.15</v>
      </c>
      <c r="E268">
        <v>168434.66</v>
      </c>
      <c r="F268">
        <v>110963.31</v>
      </c>
      <c r="G268">
        <v>113625.14</v>
      </c>
      <c r="H268">
        <f>(1/(1-91/360*VLOOKUP($A268,Tbills!$B$4:$C$974,2,1)/100))^((1)/91)-1</f>
        <v>7.5539651183342826E-5</v>
      </c>
      <c r="I268">
        <f>I267*$E268/$E267*(1-(I$1+I$5+IF(AND(WEEKDAY(A268)&lt;&gt;1,WEEKDAY(A268)&lt;&gt;7),IF(A268&lt;J$2,J$1,J$3),0)))^($A268-$A267)</f>
        <v>105697.44696366618</v>
      </c>
      <c r="K268">
        <f>ROW()</f>
        <v>268</v>
      </c>
      <c r="L268">
        <f>B268/C268</f>
        <v>0.85878136200716848</v>
      </c>
    </row>
    <row r="269" spans="1:12" x14ac:dyDescent="0.25">
      <c r="A269" s="1">
        <v>38454</v>
      </c>
      <c r="B269" s="9">
        <v>11.3</v>
      </c>
      <c r="C269" s="9">
        <v>13.57</v>
      </c>
      <c r="D269">
        <v>160451.41</v>
      </c>
      <c r="E269">
        <v>164299.34</v>
      </c>
      <c r="F269">
        <v>109034.13</v>
      </c>
      <c r="G269">
        <v>111641.09</v>
      </c>
      <c r="H269">
        <f>(1/(1-91/360*VLOOKUP($A269,Tbills!$B$4:$C$974,2,1)/100))^((1)/91)-1</f>
        <v>7.5539651183342826E-5</v>
      </c>
      <c r="I269">
        <f>I268*$E269/$E268*(1-(I$1+I$5+IF(AND(WEEKDAY(A269)&lt;&gt;1,WEEKDAY(A269)&lt;&gt;7),IF(A269&lt;J$2,J$1,J$3),0)))^($A269-$A268)</f>
        <v>103099.45236541388</v>
      </c>
      <c r="K269">
        <f>ROW()</f>
        <v>269</v>
      </c>
      <c r="L269">
        <f>B269/C269</f>
        <v>0.83271923360353728</v>
      </c>
    </row>
    <row r="270" spans="1:12" x14ac:dyDescent="0.25">
      <c r="A270" s="1">
        <v>38455</v>
      </c>
      <c r="B270" s="9">
        <v>13.31</v>
      </c>
      <c r="C270" s="9">
        <v>14.55</v>
      </c>
      <c r="D270">
        <v>167489.57999999999</v>
      </c>
      <c r="E270">
        <v>171493.89</v>
      </c>
      <c r="F270">
        <v>111334.9</v>
      </c>
      <c r="G270">
        <v>113988.43</v>
      </c>
      <c r="H270">
        <f>(1/(1-91/360*VLOOKUP($A270,Tbills!$B$4:$C$974,2,1)/100))^((1)/91)-1</f>
        <v>7.5539651183342826E-5</v>
      </c>
      <c r="I270">
        <f>I269*$E270/$E269*(1-(I$1+I$5+IF(AND(WEEKDAY(A270)&lt;&gt;1,WEEKDAY(A270)&lt;&gt;7),IF(A270&lt;J$2,J$1,J$3),0)))^($A270-$A269)</f>
        <v>107611.00752828547</v>
      </c>
      <c r="K270">
        <f>ROW()</f>
        <v>270</v>
      </c>
      <c r="L270">
        <f>B270/C270</f>
        <v>0.91477663230240547</v>
      </c>
    </row>
    <row r="271" spans="1:12" x14ac:dyDescent="0.25">
      <c r="A271" s="1">
        <v>38456</v>
      </c>
      <c r="B271" s="9">
        <v>14.53</v>
      </c>
      <c r="C271" s="9">
        <v>15.53</v>
      </c>
      <c r="D271">
        <v>177383.22</v>
      </c>
      <c r="E271">
        <v>181611.12</v>
      </c>
      <c r="F271">
        <v>115721.36</v>
      </c>
      <c r="G271">
        <v>118470.82</v>
      </c>
      <c r="H271">
        <f>(1/(1-91/360*VLOOKUP($A271,Tbills!$B$4:$C$974,2,1)/100))^((1)/91)-1</f>
        <v>7.5539651183342826E-5</v>
      </c>
      <c r="I271">
        <f>I270*$E271/$E270*(1-(I$1+I$5+IF(AND(WEEKDAY(A271)&lt;&gt;1,WEEKDAY(A271)&lt;&gt;7),IF(A271&lt;J$2,J$1,J$3),0)))^($A271-$A270)</f>
        <v>113956.20797580782</v>
      </c>
      <c r="K271">
        <f>ROW()</f>
        <v>271</v>
      </c>
      <c r="L271">
        <f>B271/C271</f>
        <v>0.93560849967804249</v>
      </c>
    </row>
    <row r="272" spans="1:12" x14ac:dyDescent="0.25">
      <c r="A272" s="1">
        <v>38457</v>
      </c>
      <c r="B272" s="9">
        <v>17.739999999999998</v>
      </c>
      <c r="C272" s="9">
        <v>17.25</v>
      </c>
      <c r="D272">
        <v>185304.72</v>
      </c>
      <c r="E272">
        <v>189707.71</v>
      </c>
      <c r="F272">
        <v>120137.26</v>
      </c>
      <c r="G272">
        <v>122982.69</v>
      </c>
      <c r="H272">
        <f>(1/(1-91/360*VLOOKUP($A272,Tbills!$B$4:$C$974,2,1)/100))^((1)/91)-1</f>
        <v>7.5539651183342826E-5</v>
      </c>
      <c r="I272">
        <f>I271*$E272/$E271*(1-(I$1+I$5+IF(AND(WEEKDAY(A272)&lt;&gt;1,WEEKDAY(A272)&lt;&gt;7),IF(A272&lt;J$2,J$1,J$3),0)))^($A272-$A271)</f>
        <v>119033.18121171797</v>
      </c>
      <c r="K272">
        <f>ROW()</f>
        <v>272</v>
      </c>
      <c r="L272">
        <f>B272/C272</f>
        <v>1.0284057971014491</v>
      </c>
    </row>
    <row r="273" spans="1:12" x14ac:dyDescent="0.25">
      <c r="A273" s="1">
        <v>38460</v>
      </c>
      <c r="B273" s="9">
        <v>16.559999999999999</v>
      </c>
      <c r="C273" s="9">
        <v>16.55</v>
      </c>
      <c r="D273">
        <v>185320.92</v>
      </c>
      <c r="E273">
        <v>189681.3</v>
      </c>
      <c r="F273">
        <v>120378.48</v>
      </c>
      <c r="G273">
        <v>123201.75</v>
      </c>
      <c r="H273">
        <f>(1/(1-91/360*VLOOKUP($A273,Tbills!$B$4:$C$974,2,1)/100))^((1)/91)-1</f>
        <v>7.8197267440627272E-5</v>
      </c>
      <c r="I273">
        <f>I272*$E273/$E272*(1-(I$1+I$5+IF(AND(WEEKDAY(A273)&lt;&gt;1,WEEKDAY(A273)&lt;&gt;7),IF(A273&lt;J$2,J$1,J$3),0)))^($A273-$A272)</f>
        <v>119006.33910604955</v>
      </c>
      <c r="K273">
        <f>ROW()</f>
        <v>273</v>
      </c>
      <c r="L273">
        <f>B273/C273</f>
        <v>1.0006042296072506</v>
      </c>
    </row>
    <row r="274" spans="1:12" x14ac:dyDescent="0.25">
      <c r="A274" s="1">
        <v>38461</v>
      </c>
      <c r="B274" s="9">
        <v>14.96</v>
      </c>
      <c r="C274" s="9">
        <v>15.38</v>
      </c>
      <c r="D274">
        <v>178168.8</v>
      </c>
      <c r="E274">
        <v>182346.06</v>
      </c>
      <c r="F274">
        <v>117106.1</v>
      </c>
      <c r="G274">
        <v>119842.99</v>
      </c>
      <c r="H274">
        <f>(1/(1-91/360*VLOOKUP($A274,Tbills!$B$4:$C$974,2,1)/100))^((1)/91)-1</f>
        <v>7.8197267440627272E-5</v>
      </c>
      <c r="I274">
        <f>I273*$E274/$E273*(1-(I$1+I$5+IF(AND(WEEKDAY(A274)&lt;&gt;1,WEEKDAY(A274)&lt;&gt;7),IF(A274&lt;J$2,J$1,J$3),0)))^($A274-$A273)</f>
        <v>114400.90717820222</v>
      </c>
      <c r="K274">
        <f>ROW()</f>
        <v>274</v>
      </c>
      <c r="L274">
        <f>B274/C274</f>
        <v>0.9726918075422627</v>
      </c>
    </row>
    <row r="275" spans="1:12" x14ac:dyDescent="0.25">
      <c r="A275" s="1">
        <v>38462</v>
      </c>
      <c r="B275" s="9">
        <v>16.920000000000002</v>
      </c>
      <c r="C275" s="9">
        <v>16.72</v>
      </c>
      <c r="D275">
        <v>182812.03</v>
      </c>
      <c r="E275">
        <v>187083.9</v>
      </c>
      <c r="F275">
        <v>120746.38</v>
      </c>
      <c r="G275">
        <v>123558.97</v>
      </c>
      <c r="H275">
        <f>(1/(1-91/360*VLOOKUP($A275,Tbills!$B$4:$C$974,2,1)/100))^((1)/91)-1</f>
        <v>7.8197267440627272E-5</v>
      </c>
      <c r="I275">
        <f>I274*$E275/$E274*(1-(I$1+I$5+IF(AND(WEEKDAY(A275)&lt;&gt;1,WEEKDAY(A275)&lt;&gt;7),IF(A275&lt;J$2,J$1,J$3),0)))^($A275-$A274)</f>
        <v>117369.9732702052</v>
      </c>
      <c r="K275">
        <f>ROW()</f>
        <v>275</v>
      </c>
      <c r="L275">
        <f>B275/C275</f>
        <v>1.0119617224880384</v>
      </c>
    </row>
    <row r="276" spans="1:12" x14ac:dyDescent="0.25">
      <c r="A276" s="1">
        <v>38463</v>
      </c>
      <c r="B276" s="9">
        <v>14.41</v>
      </c>
      <c r="C276" s="9">
        <v>14.87</v>
      </c>
      <c r="D276">
        <v>172922.65</v>
      </c>
      <c r="E276">
        <v>176948.8</v>
      </c>
      <c r="F276">
        <v>113082.43</v>
      </c>
      <c r="G276">
        <v>115706.84</v>
      </c>
      <c r="H276">
        <f>(1/(1-91/360*VLOOKUP($A276,Tbills!$B$4:$C$974,2,1)/100))^((1)/91)-1</f>
        <v>7.8197267440627272E-5</v>
      </c>
      <c r="I276">
        <f>I275*$E276/$E275*(1-(I$1+I$5+IF(AND(WEEKDAY(A276)&lt;&gt;1,WEEKDAY(A276)&lt;&gt;7),IF(A276&lt;J$2,J$1,J$3),0)))^($A276-$A275)</f>
        <v>111008.36831436281</v>
      </c>
      <c r="K276">
        <f>ROW()</f>
        <v>276</v>
      </c>
      <c r="L276">
        <f>B276/C276</f>
        <v>0.96906523201076</v>
      </c>
    </row>
    <row r="277" spans="1:12" x14ac:dyDescent="0.25">
      <c r="A277" s="1">
        <v>38464</v>
      </c>
      <c r="B277" s="9">
        <v>15.38</v>
      </c>
      <c r="C277" s="9">
        <v>15.52</v>
      </c>
      <c r="D277">
        <v>178110.59</v>
      </c>
      <c r="E277">
        <v>182243.69</v>
      </c>
      <c r="F277">
        <v>114622.16</v>
      </c>
      <c r="G277">
        <v>117273.25</v>
      </c>
      <c r="H277">
        <f>(1/(1-91/360*VLOOKUP($A277,Tbills!$B$4:$C$974,2,1)/100))^((1)/91)-1</f>
        <v>7.8197267440627272E-5</v>
      </c>
      <c r="I277">
        <f>I276*$E277/$E276*(1-(I$1+I$5+IF(AND(WEEKDAY(A277)&lt;&gt;1,WEEKDAY(A277)&lt;&gt;7),IF(A277&lt;J$2,J$1,J$3),0)))^($A277-$A276)</f>
        <v>114326.81480209566</v>
      </c>
      <c r="K277">
        <f>ROW()</f>
        <v>277</v>
      </c>
      <c r="L277">
        <f>B277/C277</f>
        <v>0.990979381443299</v>
      </c>
    </row>
    <row r="278" spans="1:12" x14ac:dyDescent="0.25">
      <c r="A278" s="1">
        <v>38467</v>
      </c>
      <c r="B278" s="9">
        <v>14.62</v>
      </c>
      <c r="C278" s="9">
        <v>15.26</v>
      </c>
      <c r="D278">
        <v>171695.11</v>
      </c>
      <c r="E278">
        <v>175636.58</v>
      </c>
      <c r="F278">
        <v>113103.39</v>
      </c>
      <c r="G278">
        <v>115691.83</v>
      </c>
      <c r="H278">
        <f>(1/(1-91/360*VLOOKUP($A278,Tbills!$B$4:$C$974,2,1)/100))^((1)/91)-1</f>
        <v>8.0295844591127263E-5</v>
      </c>
      <c r="I278">
        <f>I277*$E278/$E277*(1-(I$1+I$5+IF(AND(WEEKDAY(A278)&lt;&gt;1,WEEKDAY(A278)&lt;&gt;7),IF(A278&lt;J$2,J$1,J$3),0)))^($A278-$A277)</f>
        <v>110172.47222661847</v>
      </c>
      <c r="K278">
        <f>ROW()</f>
        <v>278</v>
      </c>
      <c r="L278">
        <f>B278/C278</f>
        <v>0.95806028833551771</v>
      </c>
    </row>
    <row r="279" spans="1:12" x14ac:dyDescent="0.25">
      <c r="A279" s="1">
        <v>38468</v>
      </c>
      <c r="B279" s="9">
        <v>14.91</v>
      </c>
      <c r="C279" s="9">
        <v>15.43</v>
      </c>
      <c r="D279">
        <v>175136.18</v>
      </c>
      <c r="E279">
        <v>179142.54</v>
      </c>
      <c r="F279">
        <v>114153.64</v>
      </c>
      <c r="G279">
        <v>116756.83</v>
      </c>
      <c r="H279">
        <f>(1/(1-91/360*VLOOKUP($A279,Tbills!$B$4:$C$974,2,1)/100))^((1)/91)-1</f>
        <v>8.0295844591127263E-5</v>
      </c>
      <c r="I279">
        <f>I278*$E279/$E278*(1-(I$1+I$5+IF(AND(WEEKDAY(A279)&lt;&gt;1,WEEKDAY(A279)&lt;&gt;7),IF(A279&lt;J$2,J$1,J$3),0)))^($A279-$A278)</f>
        <v>112368.44140455293</v>
      </c>
      <c r="K279">
        <f>ROW()</f>
        <v>279</v>
      </c>
      <c r="L279">
        <f>B279/C279</f>
        <v>0.96629941672067399</v>
      </c>
    </row>
    <row r="280" spans="1:12" x14ac:dyDescent="0.25">
      <c r="A280" s="1">
        <v>38469</v>
      </c>
      <c r="B280" s="9">
        <v>14.87</v>
      </c>
      <c r="C280" s="9">
        <v>15.32</v>
      </c>
      <c r="D280">
        <v>175150.24</v>
      </c>
      <c r="E280">
        <v>179142.54</v>
      </c>
      <c r="F280">
        <v>114243.68</v>
      </c>
      <c r="G280">
        <v>116839.54</v>
      </c>
      <c r="H280">
        <f>(1/(1-91/360*VLOOKUP($A280,Tbills!$B$4:$C$974,2,1)/100))^((1)/91)-1</f>
        <v>8.0295844591127263E-5</v>
      </c>
      <c r="I280">
        <f>I279*$E280/$E279*(1-(I$1+I$5+IF(AND(WEEKDAY(A280)&lt;&gt;1,WEEKDAY(A280)&lt;&gt;7),IF(A280&lt;J$2,J$1,J$3),0)))^($A280-$A279)</f>
        <v>112365.20888774539</v>
      </c>
      <c r="K280">
        <f>ROW()</f>
        <v>280</v>
      </c>
      <c r="L280">
        <f>B280/C280</f>
        <v>0.97062663185378584</v>
      </c>
    </row>
    <row r="281" spans="1:12" x14ac:dyDescent="0.25">
      <c r="A281" s="1">
        <v>38470</v>
      </c>
      <c r="B281" s="9">
        <v>16.86</v>
      </c>
      <c r="C281" s="9">
        <v>16.61</v>
      </c>
      <c r="D281">
        <v>183967.25</v>
      </c>
      <c r="E281">
        <v>188146.13</v>
      </c>
      <c r="F281">
        <v>117833.07</v>
      </c>
      <c r="G281">
        <v>120501.11</v>
      </c>
      <c r="H281">
        <f>(1/(1-91/360*VLOOKUP($A281,Tbills!$B$4:$C$974,2,1)/100))^((1)/91)-1</f>
        <v>8.0295844591127263E-5</v>
      </c>
      <c r="I281">
        <f>I280*$E281/$E280*(1-(I$1+I$5+IF(AND(WEEKDAY(A281)&lt;&gt;1,WEEKDAY(A281)&lt;&gt;7),IF(A281&lt;J$2,J$1,J$3),0)))^($A281-$A280)</f>
        <v>118009.21785991843</v>
      </c>
      <c r="K281">
        <f>ROW()</f>
        <v>281</v>
      </c>
      <c r="L281">
        <f>B281/C281</f>
        <v>1.0150511739915713</v>
      </c>
    </row>
    <row r="282" spans="1:12" x14ac:dyDescent="0.25">
      <c r="A282" s="1">
        <v>38471</v>
      </c>
      <c r="B282" s="9">
        <v>15.31</v>
      </c>
      <c r="C282" s="9">
        <v>15.71</v>
      </c>
      <c r="D282">
        <v>182419.03</v>
      </c>
      <c r="E282">
        <v>186547.63</v>
      </c>
      <c r="F282">
        <v>117144.36</v>
      </c>
      <c r="G282">
        <v>119787.13</v>
      </c>
      <c r="H282">
        <f>(1/(1-91/360*VLOOKUP($A282,Tbills!$B$4:$C$974,2,1)/100))^((1)/91)-1</f>
        <v>8.0295844591127263E-5</v>
      </c>
      <c r="I282">
        <f>I281*$E282/$E281*(1-(I$1+I$5+IF(AND(WEEKDAY(A282)&lt;&gt;1,WEEKDAY(A282)&lt;&gt;7),IF(A282&lt;J$2,J$1,J$3),0)))^($A282-$A281)</f>
        <v>117003.23902857405</v>
      </c>
      <c r="K282">
        <f>ROW()</f>
        <v>282</v>
      </c>
      <c r="L282">
        <f>B282/C282</f>
        <v>0.97453851050286444</v>
      </c>
    </row>
    <row r="283" spans="1:12" x14ac:dyDescent="0.25">
      <c r="A283" s="1">
        <v>38474</v>
      </c>
      <c r="B283" s="9">
        <v>15.12</v>
      </c>
      <c r="C283" s="9">
        <v>15.5</v>
      </c>
      <c r="D283">
        <v>177063.03</v>
      </c>
      <c r="E283">
        <v>181025.47</v>
      </c>
      <c r="F283">
        <v>114943.16</v>
      </c>
      <c r="G283">
        <v>117507.42</v>
      </c>
      <c r="H283">
        <f>(1/(1-91/360*VLOOKUP($A283,Tbills!$B$4:$C$974,2,1)/100))^((1)/91)-1</f>
        <v>8.001601089535626E-5</v>
      </c>
      <c r="I283">
        <f>I282*$E283/$E282*(1-(I$1+I$5+IF(AND(WEEKDAY(A283)&lt;&gt;1,WEEKDAY(A283)&lt;&gt;7),IF(A283&lt;J$2,J$1,J$3),0)))^($A283-$A282)</f>
        <v>113529.92518513311</v>
      </c>
      <c r="K283">
        <f>ROW()</f>
        <v>283</v>
      </c>
      <c r="L283">
        <f>B283/C283</f>
        <v>0.97548387096774192</v>
      </c>
    </row>
    <row r="284" spans="1:12" x14ac:dyDescent="0.25">
      <c r="A284" s="1">
        <v>38475</v>
      </c>
      <c r="B284" s="9">
        <v>14.53</v>
      </c>
      <c r="C284" s="9">
        <v>15.15</v>
      </c>
      <c r="D284">
        <v>175462.39</v>
      </c>
      <c r="E284">
        <v>179374.53</v>
      </c>
      <c r="F284">
        <v>113843.08</v>
      </c>
      <c r="G284">
        <v>116373.4</v>
      </c>
      <c r="H284">
        <f>(1/(1-91/360*VLOOKUP($A284,Tbills!$B$4:$C$974,2,1)/100))^((1)/91)-1</f>
        <v>8.001601089535626E-5</v>
      </c>
      <c r="I284">
        <f>I283*$E284/$E283*(1-(I$1+I$5+IF(AND(WEEKDAY(A284)&lt;&gt;1,WEEKDAY(A284)&lt;&gt;7),IF(A284&lt;J$2,J$1,J$3),0)))^($A284-$A283)</f>
        <v>112491.3038285464</v>
      </c>
      <c r="K284">
        <f>ROW()</f>
        <v>284</v>
      </c>
      <c r="L284">
        <f>B284/C284</f>
        <v>0.959075907590759</v>
      </c>
    </row>
    <row r="285" spans="1:12" x14ac:dyDescent="0.25">
      <c r="A285" s="1">
        <v>38476</v>
      </c>
      <c r="B285" s="9">
        <v>13.85</v>
      </c>
      <c r="C285" s="9">
        <v>14.54</v>
      </c>
      <c r="D285">
        <v>168582.84</v>
      </c>
      <c r="E285">
        <v>172327.24</v>
      </c>
      <c r="F285">
        <v>111468.97</v>
      </c>
      <c r="G285">
        <v>113937.21</v>
      </c>
      <c r="H285">
        <f>(1/(1-91/360*VLOOKUP($A285,Tbills!$B$4:$C$974,2,1)/100))^((1)/91)-1</f>
        <v>8.001601089535626E-5</v>
      </c>
      <c r="I285">
        <f>I284*$E285/$E284*(1-(I$1+I$5+IF(AND(WEEKDAY(A285)&lt;&gt;1,WEEKDAY(A285)&lt;&gt;7),IF(A285&lt;J$2,J$1,J$3),0)))^($A285-$A284)</f>
        <v>108068.62185507608</v>
      </c>
      <c r="K285">
        <f>ROW()</f>
        <v>285</v>
      </c>
      <c r="L285">
        <f>B285/C285</f>
        <v>0.9525447042640991</v>
      </c>
    </row>
    <row r="286" spans="1:12" x14ac:dyDescent="0.25">
      <c r="A286" s="1">
        <v>38477</v>
      </c>
      <c r="B286" s="9">
        <v>13.98</v>
      </c>
      <c r="C286" s="9">
        <v>14.31</v>
      </c>
      <c r="D286">
        <v>166470.57</v>
      </c>
      <c r="E286">
        <v>170154.26</v>
      </c>
      <c r="F286">
        <v>109604.02</v>
      </c>
      <c r="G286">
        <v>112021.84</v>
      </c>
      <c r="H286">
        <f>(1/(1-91/360*VLOOKUP($A286,Tbills!$B$4:$C$974,2,1)/100))^((1)/91)-1</f>
        <v>8.001601089535626E-5</v>
      </c>
      <c r="I286">
        <f>I285*$E286/$E285*(1-(I$1+I$5+IF(AND(WEEKDAY(A286)&lt;&gt;1,WEEKDAY(A286)&lt;&gt;7),IF(A286&lt;J$2,J$1,J$3),0)))^($A286-$A285)</f>
        <v>106702.8486119233</v>
      </c>
      <c r="K286">
        <f>ROW()</f>
        <v>286</v>
      </c>
      <c r="L286">
        <f>B286/C286</f>
        <v>0.97693920335429774</v>
      </c>
    </row>
    <row r="287" spans="1:12" x14ac:dyDescent="0.25">
      <c r="A287" s="1">
        <v>38478</v>
      </c>
      <c r="B287" s="9">
        <v>14.05</v>
      </c>
      <c r="C287" s="9">
        <v>14.44</v>
      </c>
      <c r="D287">
        <v>167237.47</v>
      </c>
      <c r="E287">
        <v>170924.52</v>
      </c>
      <c r="F287">
        <v>110300.22</v>
      </c>
      <c r="G287">
        <v>112724.43</v>
      </c>
      <c r="H287">
        <f>(1/(1-91/360*VLOOKUP($A287,Tbills!$B$4:$C$974,2,1)/100))^((1)/91)-1</f>
        <v>8.001601089535626E-5</v>
      </c>
      <c r="I287">
        <f>I286*$E287/$E286*(1-(I$1+I$5+IF(AND(WEEKDAY(A287)&lt;&gt;1,WEEKDAY(A287)&lt;&gt;7),IF(A287&lt;J$2,J$1,J$3),0)))^($A287-$A286)</f>
        <v>107182.79120957584</v>
      </c>
      <c r="K287">
        <f>ROW()</f>
        <v>287</v>
      </c>
      <c r="L287">
        <f>B287/C287</f>
        <v>0.97299168975069261</v>
      </c>
    </row>
    <row r="288" spans="1:12" x14ac:dyDescent="0.25">
      <c r="A288" s="1">
        <v>38481</v>
      </c>
      <c r="B288" s="9">
        <v>13.75</v>
      </c>
      <c r="C288" s="9">
        <v>13.98</v>
      </c>
      <c r="D288">
        <v>164875.56</v>
      </c>
      <c r="E288">
        <v>168469.5</v>
      </c>
      <c r="F288">
        <v>109669.84</v>
      </c>
      <c r="G288">
        <v>112053.13</v>
      </c>
      <c r="H288">
        <f>(1/(1-91/360*VLOOKUP($A288,Tbills!$B$4:$C$974,2,1)/100))^((1)/91)-1</f>
        <v>7.9456365113639293E-5</v>
      </c>
      <c r="I288">
        <f>I287*$E288/$E287*(1-(I$1+I$5+IF(AND(WEEKDAY(A288)&lt;&gt;1,WEEKDAY(A288)&lt;&gt;7),IF(A288&lt;J$2,J$1,J$3),0)))^($A288-$A287)</f>
        <v>105634.18836559181</v>
      </c>
      <c r="K288">
        <f>ROW()</f>
        <v>288</v>
      </c>
      <c r="L288">
        <f>B288/C288</f>
        <v>0.98354792560801141</v>
      </c>
    </row>
    <row r="289" spans="1:12" x14ac:dyDescent="0.25">
      <c r="A289" s="1">
        <v>38482</v>
      </c>
      <c r="B289" s="9">
        <v>14.91</v>
      </c>
      <c r="C289" s="9">
        <v>15.03</v>
      </c>
      <c r="D289">
        <v>171047.06</v>
      </c>
      <c r="E289">
        <v>174762.14</v>
      </c>
      <c r="F289">
        <v>112349.74</v>
      </c>
      <c r="G289">
        <v>114782.37</v>
      </c>
      <c r="H289">
        <f>(1/(1-91/360*VLOOKUP($A289,Tbills!$B$4:$C$974,2,1)/100))^((1)/91)-1</f>
        <v>7.9456365113639293E-5</v>
      </c>
      <c r="I289">
        <f>I288*$E289/$E288*(1-(I$1+I$5+IF(AND(WEEKDAY(A289)&lt;&gt;1,WEEKDAY(A289)&lt;&gt;7),IF(A289&lt;J$2,J$1,J$3),0)))^($A289-$A288)</f>
        <v>109576.66372957661</v>
      </c>
      <c r="K289">
        <f>ROW()</f>
        <v>289</v>
      </c>
      <c r="L289">
        <f>B289/C289</f>
        <v>0.99201596806387227</v>
      </c>
    </row>
    <row r="290" spans="1:12" x14ac:dyDescent="0.25">
      <c r="A290" s="1">
        <v>38483</v>
      </c>
      <c r="B290" s="9">
        <v>14.45</v>
      </c>
      <c r="C290" s="9">
        <v>14.86</v>
      </c>
      <c r="D290">
        <v>172061.1</v>
      </c>
      <c r="E290">
        <v>175784.32000000001</v>
      </c>
      <c r="F290">
        <v>112850.39</v>
      </c>
      <c r="G290">
        <v>115284.74</v>
      </c>
      <c r="H290">
        <f>(1/(1-91/360*VLOOKUP($A290,Tbills!$B$4:$C$974,2,1)/100))^((1)/91)-1</f>
        <v>7.9456365113639293E-5</v>
      </c>
      <c r="I290">
        <f>I289*$E290/$E289*(1-(I$1+I$5+IF(AND(WEEKDAY(A290)&lt;&gt;1,WEEKDAY(A290)&lt;&gt;7),IF(A290&lt;J$2,J$1,J$3),0)))^($A290-$A289)</f>
        <v>110214.40463758587</v>
      </c>
      <c r="K290">
        <f>ROW()</f>
        <v>290</v>
      </c>
      <c r="L290">
        <f>B290/C290</f>
        <v>0.97240915208613732</v>
      </c>
    </row>
    <row r="291" spans="1:12" x14ac:dyDescent="0.25">
      <c r="A291" s="1">
        <v>38484</v>
      </c>
      <c r="B291" s="9">
        <v>16.12</v>
      </c>
      <c r="C291" s="9">
        <v>16.43</v>
      </c>
      <c r="D291">
        <v>181510.84</v>
      </c>
      <c r="E291">
        <v>185424.57</v>
      </c>
      <c r="F291">
        <v>116872.09</v>
      </c>
      <c r="G291">
        <v>119384.04</v>
      </c>
      <c r="H291">
        <f>(1/(1-91/360*VLOOKUP($A291,Tbills!$B$4:$C$974,2,1)/100))^((1)/91)-1</f>
        <v>7.9456365113639293E-5</v>
      </c>
      <c r="I291">
        <f>I290*$E291/$E290*(1-(I$1+I$5+IF(AND(WEEKDAY(A291)&lt;&gt;1,WEEKDAY(A291)&lt;&gt;7),IF(A291&lt;J$2,J$1,J$3),0)))^($A291-$A290)</f>
        <v>116255.36731380028</v>
      </c>
      <c r="K291">
        <f>ROW()</f>
        <v>291</v>
      </c>
      <c r="L291">
        <f>B291/C291</f>
        <v>0.98113207547169823</v>
      </c>
    </row>
    <row r="292" spans="1:12" x14ac:dyDescent="0.25">
      <c r="A292" s="1">
        <v>38485</v>
      </c>
      <c r="B292" s="9">
        <v>16.32</v>
      </c>
      <c r="C292" s="9">
        <v>16.82</v>
      </c>
      <c r="D292">
        <v>185743.3</v>
      </c>
      <c r="E292">
        <v>189733.55</v>
      </c>
      <c r="F292">
        <v>118931.36</v>
      </c>
      <c r="G292">
        <v>121478.09</v>
      </c>
      <c r="H292">
        <f>(1/(1-91/360*VLOOKUP($A292,Tbills!$B$4:$C$974,2,1)/100))^((1)/91)-1</f>
        <v>7.9456365113639293E-5</v>
      </c>
      <c r="I292">
        <f>I291*$E292/$E291*(1-(I$1+I$5+IF(AND(WEEKDAY(A292)&lt;&gt;1,WEEKDAY(A292)&lt;&gt;7),IF(A292&lt;J$2,J$1,J$3),0)))^($A292-$A291)</f>
        <v>118953.54005635095</v>
      </c>
      <c r="K292">
        <f>ROW()</f>
        <v>292</v>
      </c>
      <c r="L292">
        <f>B292/C292</f>
        <v>0.97027348394768131</v>
      </c>
    </row>
    <row r="293" spans="1:12" x14ac:dyDescent="0.25">
      <c r="A293" s="1">
        <v>38488</v>
      </c>
      <c r="B293" s="9">
        <v>15.68</v>
      </c>
      <c r="C293" s="9">
        <v>15.93</v>
      </c>
      <c r="D293">
        <v>182773.68</v>
      </c>
      <c r="E293">
        <v>186654.9</v>
      </c>
      <c r="F293">
        <v>116478.28</v>
      </c>
      <c r="G293">
        <v>118943.52</v>
      </c>
      <c r="H293">
        <f>(1/(1-91/360*VLOOKUP($A293,Tbills!$B$4:$C$974,2,1)/100))^((1)/91)-1</f>
        <v>7.8057376700968462E-5</v>
      </c>
      <c r="I293">
        <f>I292*$E293/$E292*(1-(I$1+I$5+IF(AND(WEEKDAY(A293)&lt;&gt;1,WEEKDAY(A293)&lt;&gt;7),IF(A293&lt;J$2,J$1,J$3),0)))^($A293-$A292)</f>
        <v>117013.27997676734</v>
      </c>
      <c r="K293">
        <f>ROW()</f>
        <v>293</v>
      </c>
      <c r="L293">
        <f>B293/C293</f>
        <v>0.98430634023854358</v>
      </c>
    </row>
    <row r="294" spans="1:12" x14ac:dyDescent="0.25">
      <c r="A294" s="1">
        <v>38489</v>
      </c>
      <c r="B294" s="9">
        <v>14.57</v>
      </c>
      <c r="C294" s="9">
        <v>15.25</v>
      </c>
      <c r="D294">
        <v>176116.69</v>
      </c>
      <c r="E294">
        <v>179841.98</v>
      </c>
      <c r="F294">
        <v>113925.91</v>
      </c>
      <c r="G294">
        <v>116327.85</v>
      </c>
      <c r="H294">
        <f>(1/(1-91/360*VLOOKUP($A294,Tbills!$B$4:$C$974,2,1)/100))^((1)/91)-1</f>
        <v>7.8057376700968462E-5</v>
      </c>
      <c r="I294">
        <f>I293*$E294/$E293*(1-(I$1+I$5+IF(AND(WEEKDAY(A294)&lt;&gt;1,WEEKDAY(A294)&lt;&gt;7),IF(A294&lt;J$2,J$1,J$3),0)))^($A294-$A293)</f>
        <v>112739.04186202273</v>
      </c>
      <c r="K294">
        <f>ROW()</f>
        <v>294</v>
      </c>
      <c r="L294">
        <f>B294/C294</f>
        <v>0.95540983606557384</v>
      </c>
    </row>
    <row r="295" spans="1:12" x14ac:dyDescent="0.25">
      <c r="A295" s="1">
        <v>38490</v>
      </c>
      <c r="B295" s="9">
        <v>13.63</v>
      </c>
      <c r="C295" s="9">
        <v>14.24</v>
      </c>
      <c r="D295">
        <v>168365.77</v>
      </c>
      <c r="E295">
        <v>171913.08</v>
      </c>
      <c r="F295">
        <v>111255.66</v>
      </c>
      <c r="G295">
        <v>113592.22</v>
      </c>
      <c r="H295">
        <f>(1/(1-91/360*VLOOKUP($A295,Tbills!$B$4:$C$974,2,1)/100))^((1)/91)-1</f>
        <v>7.8057376700968462E-5</v>
      </c>
      <c r="I295">
        <f>I294*$E295/$E294*(1-(I$1+I$5+IF(AND(WEEKDAY(A295)&lt;&gt;1,WEEKDAY(A295)&lt;&gt;7),IF(A295&lt;J$2,J$1,J$3),0)))^($A295-$A294)</f>
        <v>107765.48600079153</v>
      </c>
      <c r="K295">
        <f>ROW()</f>
        <v>295</v>
      </c>
      <c r="L295">
        <f>B295/C295</f>
        <v>0.9571629213483146</v>
      </c>
    </row>
    <row r="296" spans="1:12" x14ac:dyDescent="0.25">
      <c r="A296" s="1">
        <v>38491</v>
      </c>
      <c r="B296" s="9">
        <v>13.32</v>
      </c>
      <c r="C296" s="9">
        <v>13.89</v>
      </c>
      <c r="D296">
        <v>165357.84</v>
      </c>
      <c r="E296">
        <v>168828.35</v>
      </c>
      <c r="F296">
        <v>110264.61</v>
      </c>
      <c r="G296">
        <v>112571.49</v>
      </c>
      <c r="H296">
        <f>(1/(1-91/360*VLOOKUP($A296,Tbills!$B$4:$C$974,2,1)/100))^((1)/91)-1</f>
        <v>7.8057376700968462E-5</v>
      </c>
      <c r="I296">
        <f>I295*$E296/$E295*(1-(I$1+I$5+IF(AND(WEEKDAY(A296)&lt;&gt;1,WEEKDAY(A296)&lt;&gt;7),IF(A296&lt;J$2,J$1,J$3),0)))^($A296-$A295)</f>
        <v>105828.74673168387</v>
      </c>
      <c r="K296">
        <f>ROW()</f>
        <v>296</v>
      </c>
      <c r="L296">
        <f>B296/C296</f>
        <v>0.95896328293736499</v>
      </c>
    </row>
    <row r="297" spans="1:12" x14ac:dyDescent="0.25">
      <c r="A297" s="1">
        <v>38492</v>
      </c>
      <c r="B297" s="9">
        <v>13.14</v>
      </c>
      <c r="C297" s="9">
        <v>14.12</v>
      </c>
      <c r="D297">
        <v>163135.23000000001</v>
      </c>
      <c r="E297">
        <v>166545.91</v>
      </c>
      <c r="F297">
        <v>110190.15</v>
      </c>
      <c r="G297">
        <v>112486.69</v>
      </c>
      <c r="H297">
        <f>(1/(1-91/360*VLOOKUP($A297,Tbills!$B$4:$C$974,2,1)/100))^((1)/91)-1</f>
        <v>7.8057376700968462E-5</v>
      </c>
      <c r="I297">
        <f>I296*$E297/$E296*(1-(I$1+I$5+IF(AND(WEEKDAY(A297)&lt;&gt;1,WEEKDAY(A297)&lt;&gt;7),IF(A297&lt;J$2,J$1,J$3),0)))^($A297-$A296)</f>
        <v>104395.01362251819</v>
      </c>
      <c r="K297">
        <f>ROW()</f>
        <v>297</v>
      </c>
      <c r="L297">
        <f>B297/C297</f>
        <v>0.93059490084985841</v>
      </c>
    </row>
    <row r="298" spans="1:12" x14ac:dyDescent="0.25">
      <c r="A298" s="1">
        <v>38495</v>
      </c>
      <c r="B298" s="9">
        <v>12.95</v>
      </c>
      <c r="C298" s="9">
        <v>13.53</v>
      </c>
      <c r="D298">
        <v>159785.51999999999</v>
      </c>
      <c r="E298">
        <v>163087.16</v>
      </c>
      <c r="F298">
        <v>108231.33</v>
      </c>
      <c r="G298">
        <v>110460.7</v>
      </c>
      <c r="H298">
        <f>(1/(1-91/360*VLOOKUP($A298,Tbills!$B$4:$C$974,2,1)/100))^((1)/91)-1</f>
        <v>8.0715608642201175E-5</v>
      </c>
      <c r="I298">
        <f>I297*$E298/$E297*(1-(I$1+I$5+IF(AND(WEEKDAY(A298)&lt;&gt;1,WEEKDAY(A298)&lt;&gt;7),IF(A298&lt;J$2,J$1,J$3),0)))^($A298-$A297)</f>
        <v>102218.16320398495</v>
      </c>
      <c r="K298">
        <f>ROW()</f>
        <v>298</v>
      </c>
      <c r="L298">
        <f>B298/C298</f>
        <v>0.95713229859571325</v>
      </c>
    </row>
    <row r="299" spans="1:12" x14ac:dyDescent="0.25">
      <c r="A299" s="1">
        <v>38496</v>
      </c>
      <c r="B299" s="9">
        <v>12.69</v>
      </c>
      <c r="C299" s="9">
        <v>13.62</v>
      </c>
      <c r="D299">
        <v>158950.62</v>
      </c>
      <c r="E299">
        <v>162221.85</v>
      </c>
      <c r="F299">
        <v>108013.99</v>
      </c>
      <c r="G299">
        <v>110229.97</v>
      </c>
      <c r="H299">
        <f>(1/(1-91/360*VLOOKUP($A299,Tbills!$B$4:$C$974,2,1)/100))^((1)/91)-1</f>
        <v>8.0715608642201175E-5</v>
      </c>
      <c r="I299">
        <f>I298*$E299/$E298*(1-(I$1+I$5+IF(AND(WEEKDAY(A299)&lt;&gt;1,WEEKDAY(A299)&lt;&gt;7),IF(A299&lt;J$2,J$1,J$3),0)))^($A299-$A298)</f>
        <v>101672.88780767255</v>
      </c>
      <c r="K299">
        <f>ROW()</f>
        <v>299</v>
      </c>
      <c r="L299">
        <f>B299/C299</f>
        <v>0.93171806167400884</v>
      </c>
    </row>
    <row r="300" spans="1:12" x14ac:dyDescent="0.25">
      <c r="A300" s="1">
        <v>38497</v>
      </c>
      <c r="B300" s="9">
        <v>12.58</v>
      </c>
      <c r="C300" s="9">
        <v>13.67</v>
      </c>
      <c r="D300">
        <v>160341.81</v>
      </c>
      <c r="E300">
        <v>163628.57999999999</v>
      </c>
      <c r="F300">
        <v>108025.84</v>
      </c>
      <c r="G300">
        <v>110233.17</v>
      </c>
      <c r="H300">
        <f>(1/(1-91/360*VLOOKUP($A300,Tbills!$B$4:$C$974,2,1)/100))^((1)/91)-1</f>
        <v>8.0715608642201175E-5</v>
      </c>
      <c r="I300">
        <f>I299*$E300/$E299*(1-(I$1+I$5+IF(AND(WEEKDAY(A300)&lt;&gt;1,WEEKDAY(A300)&lt;&gt;7),IF(A300&lt;J$2,J$1,J$3),0)))^($A300-$A299)</f>
        <v>102551.60861268551</v>
      </c>
      <c r="K300">
        <f>ROW()</f>
        <v>300</v>
      </c>
      <c r="L300">
        <f>B300/C300</f>
        <v>0.92026335040234086</v>
      </c>
    </row>
    <row r="301" spans="1:12" x14ac:dyDescent="0.25">
      <c r="A301" s="1">
        <v>38498</v>
      </c>
      <c r="B301" s="9">
        <v>12.24</v>
      </c>
      <c r="C301" s="9">
        <v>13.26</v>
      </c>
      <c r="D301">
        <v>155188.64000000001</v>
      </c>
      <c r="E301">
        <v>158356.57</v>
      </c>
      <c r="F301">
        <v>106968.47</v>
      </c>
      <c r="G301">
        <v>109145.3</v>
      </c>
      <c r="H301">
        <f>(1/(1-91/360*VLOOKUP($A301,Tbills!$B$4:$C$974,2,1)/100))^((1)/91)-1</f>
        <v>8.0715608642201175E-5</v>
      </c>
      <c r="I301">
        <f>I300*$E301/$E300*(1-(I$1+I$5+IF(AND(WEEKDAY(A301)&lt;&gt;1,WEEKDAY(A301)&lt;&gt;7),IF(A301&lt;J$2,J$1,J$3),0)))^($A301-$A300)</f>
        <v>99244.605177356672</v>
      </c>
      <c r="K301">
        <f>ROW()</f>
        <v>301</v>
      </c>
      <c r="L301">
        <f>B301/C301</f>
        <v>0.92307692307692313</v>
      </c>
    </row>
    <row r="302" spans="1:12" x14ac:dyDescent="0.25">
      <c r="A302" s="1">
        <v>38499</v>
      </c>
      <c r="B302" s="9">
        <v>12.15</v>
      </c>
      <c r="C302" s="9">
        <v>13.42</v>
      </c>
      <c r="D302">
        <v>155791.53</v>
      </c>
      <c r="E302">
        <v>158958.98000000001</v>
      </c>
      <c r="F302">
        <v>107289.56</v>
      </c>
      <c r="G302">
        <v>109464.12</v>
      </c>
      <c r="H302">
        <f>(1/(1-91/360*VLOOKUP($A302,Tbills!$B$4:$C$974,2,1)/100))^((1)/91)-1</f>
        <v>8.0715608642201175E-5</v>
      </c>
      <c r="I302">
        <f>I301*$E302/$E301*(1-(I$1+I$5+IF(AND(WEEKDAY(A302)&lt;&gt;1,WEEKDAY(A302)&lt;&gt;7),IF(A302&lt;J$2,J$1,J$3),0)))^($A302-$A301)</f>
        <v>99619.279354823346</v>
      </c>
      <c r="K302">
        <f>ROW()</f>
        <v>302</v>
      </c>
      <c r="L302">
        <f>B302/C302</f>
        <v>0.90536512667660207</v>
      </c>
    </row>
    <row r="303" spans="1:12" x14ac:dyDescent="0.25">
      <c r="A303" s="1">
        <v>38503</v>
      </c>
      <c r="B303" s="9">
        <v>13.29</v>
      </c>
      <c r="C303" s="9">
        <v>13.97</v>
      </c>
      <c r="D303">
        <v>157248.78</v>
      </c>
      <c r="E303">
        <v>160394.53</v>
      </c>
      <c r="F303">
        <v>108070.57</v>
      </c>
      <c r="G303">
        <v>110225.62</v>
      </c>
      <c r="H303">
        <f>(1/(1-91/360*VLOOKUP($A303,Tbills!$B$4:$C$974,2,1)/100))^((1)/91)-1</f>
        <v>8.1835058696855256E-5</v>
      </c>
      <c r="I303">
        <f>I302*$E303/$E302*(1-(I$1+I$5+IF(AND(WEEKDAY(A303)&lt;&gt;1,WEEKDAY(A303)&lt;&gt;7),IF(A303&lt;J$2,J$1,J$3),0)))^($A303-$A302)</f>
        <v>100507.36964605417</v>
      </c>
      <c r="K303">
        <f>ROW()</f>
        <v>303</v>
      </c>
      <c r="L303">
        <f>B303/C303</f>
        <v>0.95132426628489608</v>
      </c>
    </row>
    <row r="304" spans="1:12" x14ac:dyDescent="0.25">
      <c r="A304" s="1">
        <v>38504</v>
      </c>
      <c r="B304" s="9">
        <v>12.36</v>
      </c>
      <c r="C304" s="9">
        <v>13.64</v>
      </c>
      <c r="D304">
        <v>154383.53</v>
      </c>
      <c r="E304">
        <v>157458.82999999999</v>
      </c>
      <c r="F304">
        <v>107293.24</v>
      </c>
      <c r="G304">
        <v>109423.77</v>
      </c>
      <c r="H304">
        <f>(1/(1-91/360*VLOOKUP($A304,Tbills!$B$4:$C$974,2,1)/100))^((1)/91)-1</f>
        <v>8.1835058696855256E-5</v>
      </c>
      <c r="I304">
        <f>I303*$E304/$E303*(1-(I$1+I$5+IF(AND(WEEKDAY(A304)&lt;&gt;1,WEEKDAY(A304)&lt;&gt;7),IF(A304&lt;J$2,J$1,J$3),0)))^($A304-$A303)</f>
        <v>98664.945549496319</v>
      </c>
      <c r="K304">
        <f>ROW()</f>
        <v>304</v>
      </c>
      <c r="L304">
        <f>B304/C304</f>
        <v>0.90615835777126097</v>
      </c>
    </row>
    <row r="305" spans="1:12" x14ac:dyDescent="0.25">
      <c r="A305" s="1">
        <v>38505</v>
      </c>
      <c r="B305" s="9">
        <v>11.84</v>
      </c>
      <c r="C305" s="9">
        <v>13.39</v>
      </c>
      <c r="D305">
        <v>153225.85999999999</v>
      </c>
      <c r="E305">
        <v>156265.21</v>
      </c>
      <c r="F305">
        <v>107370.8</v>
      </c>
      <c r="G305">
        <v>109493.92</v>
      </c>
      <c r="H305">
        <f>(1/(1-91/360*VLOOKUP($A305,Tbills!$B$4:$C$974,2,1)/100))^((1)/91)-1</f>
        <v>8.1835058696855256E-5</v>
      </c>
      <c r="I305">
        <f>I304*$E305/$E304*(1-(I$1+I$5+IF(AND(WEEKDAY(A305)&lt;&gt;1,WEEKDAY(A305)&lt;&gt;7),IF(A305&lt;J$2,J$1,J$3),0)))^($A305-$A304)</f>
        <v>97914.197046589659</v>
      </c>
      <c r="K305">
        <f>ROW()</f>
        <v>305</v>
      </c>
      <c r="L305">
        <f>B305/C305</f>
        <v>0.88424197162061235</v>
      </c>
    </row>
    <row r="306" spans="1:12" x14ac:dyDescent="0.25">
      <c r="A306" s="1">
        <v>38506</v>
      </c>
      <c r="B306" s="9">
        <v>12.15</v>
      </c>
      <c r="C306" s="9">
        <v>13.67</v>
      </c>
      <c r="D306">
        <v>153203.35</v>
      </c>
      <c r="E306">
        <v>156229.47</v>
      </c>
      <c r="F306">
        <v>108122.6</v>
      </c>
      <c r="G306">
        <v>110251.63</v>
      </c>
      <c r="H306">
        <f>(1/(1-91/360*VLOOKUP($A306,Tbills!$B$4:$C$974,2,1)/100))^((1)/91)-1</f>
        <v>8.1835058696855256E-5</v>
      </c>
      <c r="I306">
        <f>I305*$E306/$E305*(1-(I$1+I$5+IF(AND(WEEKDAY(A306)&lt;&gt;1,WEEKDAY(A306)&lt;&gt;7),IF(A306&lt;J$2,J$1,J$3),0)))^($A306-$A305)</f>
        <v>97888.98665920904</v>
      </c>
      <c r="K306">
        <f>ROW()</f>
        <v>306</v>
      </c>
      <c r="L306">
        <f>B306/C306</f>
        <v>0.88880760790051205</v>
      </c>
    </row>
    <row r="307" spans="1:12" x14ac:dyDescent="0.25">
      <c r="A307" s="1">
        <v>38509</v>
      </c>
      <c r="B307" s="9">
        <v>12.28</v>
      </c>
      <c r="C307" s="9">
        <v>13.87</v>
      </c>
      <c r="D307">
        <v>150426.26</v>
      </c>
      <c r="E307">
        <v>153359.17000000001</v>
      </c>
      <c r="F307">
        <v>107468.76</v>
      </c>
      <c r="G307">
        <v>109557.85</v>
      </c>
      <c r="H307">
        <f>(1/(1-91/360*VLOOKUP($A307,Tbills!$B$4:$C$974,2,1)/100))^((1)/91)-1</f>
        <v>8.2674721898268189E-5</v>
      </c>
      <c r="I307">
        <f>I306*$E307/$E306*(1-(I$1+I$5+IF(AND(WEEKDAY(A307)&lt;&gt;1,WEEKDAY(A307)&lt;&gt;7),IF(A307&lt;J$2,J$1,J$3),0)))^($A307-$A306)</f>
        <v>96082.244997105547</v>
      </c>
      <c r="K307">
        <f>ROW()</f>
        <v>307</v>
      </c>
      <c r="L307">
        <f>B307/C307</f>
        <v>0.88536409516943038</v>
      </c>
    </row>
    <row r="308" spans="1:12" x14ac:dyDescent="0.25">
      <c r="A308" s="1">
        <v>38510</v>
      </c>
      <c r="B308" s="9">
        <v>12.39</v>
      </c>
      <c r="C308" s="9">
        <v>13.79</v>
      </c>
      <c r="D308">
        <v>148087.21</v>
      </c>
      <c r="E308">
        <v>150961.82999999999</v>
      </c>
      <c r="F308">
        <v>107001.01</v>
      </c>
      <c r="G308">
        <v>109071.95</v>
      </c>
      <c r="H308">
        <f>(1/(1-91/360*VLOOKUP($A308,Tbills!$B$4:$C$974,2,1)/100))^((1)/91)-1</f>
        <v>8.2674721898268189E-5</v>
      </c>
      <c r="I308">
        <f>I307*$E308/$E307*(1-(I$1+I$5+IF(AND(WEEKDAY(A308)&lt;&gt;1,WEEKDAY(A308)&lt;&gt;7),IF(A308&lt;J$2,J$1,J$3),0)))^($A308-$A307)</f>
        <v>94577.54808724983</v>
      </c>
      <c r="K308">
        <f>ROW()</f>
        <v>308</v>
      </c>
      <c r="L308">
        <f>B308/C308</f>
        <v>0.89847715736040623</v>
      </c>
    </row>
    <row r="309" spans="1:12" x14ac:dyDescent="0.25">
      <c r="A309" s="1">
        <v>38511</v>
      </c>
      <c r="B309" s="9">
        <v>12.7</v>
      </c>
      <c r="C309" s="9">
        <v>14.03</v>
      </c>
      <c r="D309">
        <v>148853.95000000001</v>
      </c>
      <c r="E309">
        <v>151730.97</v>
      </c>
      <c r="F309">
        <v>108474.99</v>
      </c>
      <c r="G309">
        <v>110565.44</v>
      </c>
      <c r="H309">
        <f>(1/(1-91/360*VLOOKUP($A309,Tbills!$B$4:$C$974,2,1)/100))^((1)/91)-1</f>
        <v>8.2674721898268189E-5</v>
      </c>
      <c r="I309">
        <f>I308*$E309/$E308*(1-(I$1+I$5+IF(AND(WEEKDAY(A309)&lt;&gt;1,WEEKDAY(A309)&lt;&gt;7),IF(A309&lt;J$2,J$1,J$3),0)))^($A309-$A308)</f>
        <v>95056.679515679905</v>
      </c>
      <c r="K309">
        <f>ROW()</f>
        <v>309</v>
      </c>
      <c r="L309">
        <f>B309/C309</f>
        <v>0.90520313613684955</v>
      </c>
    </row>
    <row r="310" spans="1:12" x14ac:dyDescent="0.25">
      <c r="A310" s="1">
        <v>38512</v>
      </c>
      <c r="B310" s="9">
        <v>12.08</v>
      </c>
      <c r="C310" s="9">
        <v>13.7</v>
      </c>
      <c r="D310">
        <v>147865.14000000001</v>
      </c>
      <c r="E310">
        <v>150710.51</v>
      </c>
      <c r="F310">
        <v>107565.52</v>
      </c>
      <c r="G310">
        <v>109629.3</v>
      </c>
      <c r="H310">
        <f>(1/(1-91/360*VLOOKUP($A310,Tbills!$B$4:$C$974,2,1)/100))^((1)/91)-1</f>
        <v>8.2674721898268189E-5</v>
      </c>
      <c r="I310">
        <f>I309*$E310/$E309*(1-(I$1+I$5+IF(AND(WEEKDAY(A310)&lt;&gt;1,WEEKDAY(A310)&lt;&gt;7),IF(A310&lt;J$2,J$1,J$3),0)))^($A310-$A309)</f>
        <v>94414.663860233064</v>
      </c>
      <c r="K310">
        <f>ROW()</f>
        <v>310</v>
      </c>
      <c r="L310">
        <f>B310/C310</f>
        <v>0.88175182481751835</v>
      </c>
    </row>
    <row r="311" spans="1:12" x14ac:dyDescent="0.25">
      <c r="A311" s="1">
        <v>38513</v>
      </c>
      <c r="B311" s="9">
        <v>11.96</v>
      </c>
      <c r="C311" s="9">
        <v>13.84</v>
      </c>
      <c r="D311">
        <v>148074.95000000001</v>
      </c>
      <c r="E311">
        <v>150911.9</v>
      </c>
      <c r="F311">
        <v>107598.25</v>
      </c>
      <c r="G311">
        <v>109653.59</v>
      </c>
      <c r="H311">
        <f>(1/(1-91/360*VLOOKUP($A311,Tbills!$B$4:$C$974,2,1)/100))^((1)/91)-1</f>
        <v>8.2674721898268189E-5</v>
      </c>
      <c r="I311">
        <f>I310*$E311/$E310*(1-(I$1+I$5+IF(AND(WEEKDAY(A311)&lt;&gt;1,WEEKDAY(A311)&lt;&gt;7),IF(A311&lt;J$2,J$1,J$3),0)))^($A311-$A310)</f>
        <v>94538.107717321676</v>
      </c>
      <c r="K311">
        <f>ROW()</f>
        <v>311</v>
      </c>
      <c r="L311">
        <f>B311/C311</f>
        <v>0.86416184971098275</v>
      </c>
    </row>
    <row r="312" spans="1:12" x14ac:dyDescent="0.25">
      <c r="A312" s="1">
        <v>38516</v>
      </c>
      <c r="B312" s="9">
        <v>11.65</v>
      </c>
      <c r="C312" s="9">
        <v>13.73</v>
      </c>
      <c r="D312">
        <v>143277.79</v>
      </c>
      <c r="E312">
        <v>145985.4</v>
      </c>
      <c r="F312">
        <v>107163.28</v>
      </c>
      <c r="G312">
        <v>109183.11</v>
      </c>
      <c r="H312">
        <f>(1/(1-91/360*VLOOKUP($A312,Tbills!$B$4:$C$974,2,1)/100))^((1)/91)-1</f>
        <v>8.2954624045505909E-5</v>
      </c>
      <c r="I312">
        <f>I311*$E312/$E311*(1-(I$1+I$5+IF(AND(WEEKDAY(A312)&lt;&gt;1,WEEKDAY(A312)&lt;&gt;7),IF(A312&lt;J$2,J$1,J$3),0)))^($A312-$A311)</f>
        <v>91444.030878811667</v>
      </c>
      <c r="K312">
        <f>ROW()</f>
        <v>312</v>
      </c>
      <c r="L312">
        <f>B312/C312</f>
        <v>0.84850691915513476</v>
      </c>
    </row>
    <row r="313" spans="1:12" x14ac:dyDescent="0.25">
      <c r="A313" s="1">
        <v>38517</v>
      </c>
      <c r="B313" s="9">
        <v>11.79</v>
      </c>
      <c r="C313" s="9">
        <v>13.49</v>
      </c>
      <c r="D313">
        <v>141645.64000000001</v>
      </c>
      <c r="E313">
        <v>144310.29999999999</v>
      </c>
      <c r="F313">
        <v>106817.98</v>
      </c>
      <c r="G313">
        <v>108822.25</v>
      </c>
      <c r="H313">
        <f>(1/(1-91/360*VLOOKUP($A313,Tbills!$B$4:$C$974,2,1)/100))^((1)/91)-1</f>
        <v>8.2954624045505909E-5</v>
      </c>
      <c r="I313">
        <f>I312*$E313/$E312*(1-(I$1+I$5+IF(AND(WEEKDAY(A313)&lt;&gt;1,WEEKDAY(A313)&lt;&gt;7),IF(A313&lt;J$2,J$1,J$3),0)))^($A313-$A312)</f>
        <v>90392.161882590997</v>
      </c>
      <c r="K313">
        <f>ROW()</f>
        <v>313</v>
      </c>
      <c r="L313">
        <f>B313/C313</f>
        <v>0.87398072646404734</v>
      </c>
    </row>
    <row r="314" spans="1:12" x14ac:dyDescent="0.25">
      <c r="A314" s="1">
        <v>38518</v>
      </c>
      <c r="B314" s="9">
        <v>11.46</v>
      </c>
      <c r="C314" s="9">
        <v>13.38</v>
      </c>
      <c r="D314">
        <v>148668.46</v>
      </c>
      <c r="E314">
        <v>151453.26</v>
      </c>
      <c r="F314">
        <v>106617.5</v>
      </c>
      <c r="G314">
        <v>108608.98</v>
      </c>
      <c r="H314">
        <f>(1/(1-91/360*VLOOKUP($A314,Tbills!$B$4:$C$974,2,1)/100))^((1)/91)-1</f>
        <v>8.2954624045505909E-5</v>
      </c>
      <c r="I314">
        <f>I313*$E314/$E313*(1-(I$1+I$5+IF(AND(WEEKDAY(A314)&lt;&gt;1,WEEKDAY(A314)&lt;&gt;7),IF(A314&lt;J$2,J$1,J$3),0)))^($A314-$A313)</f>
        <v>94863.594409073732</v>
      </c>
      <c r="K314">
        <f>ROW()</f>
        <v>314</v>
      </c>
      <c r="L314">
        <f>B314/C314</f>
        <v>0.8565022421524664</v>
      </c>
    </row>
    <row r="315" spans="1:12" x14ac:dyDescent="0.25">
      <c r="A315" s="1">
        <v>38519</v>
      </c>
      <c r="B315" s="9">
        <v>11.15</v>
      </c>
      <c r="C315" s="9">
        <v>12.97</v>
      </c>
      <c r="D315">
        <v>147841.03</v>
      </c>
      <c r="E315">
        <v>150597.76999999999</v>
      </c>
      <c r="F315">
        <v>105988.27</v>
      </c>
      <c r="G315">
        <v>107958.98</v>
      </c>
      <c r="H315">
        <f>(1/(1-91/360*VLOOKUP($A315,Tbills!$B$4:$C$974,2,1)/100))^((1)/91)-1</f>
        <v>8.2954624045505909E-5</v>
      </c>
      <c r="I315">
        <f>I314*$E315/$E314*(1-(I$1+I$5+IF(AND(WEEKDAY(A315)&lt;&gt;1,WEEKDAY(A315)&lt;&gt;7),IF(A315&lt;J$2,J$1,J$3),0)))^($A315-$A314)</f>
        <v>94325.039936397035</v>
      </c>
      <c r="K315">
        <f>ROW()</f>
        <v>315</v>
      </c>
      <c r="L315">
        <f>B315/C315</f>
        <v>0.85967617579028521</v>
      </c>
    </row>
    <row r="316" spans="1:12" x14ac:dyDescent="0.25">
      <c r="A316" s="1">
        <v>38520</v>
      </c>
      <c r="B316" s="9">
        <v>11.48</v>
      </c>
      <c r="C316" s="9">
        <v>12.97</v>
      </c>
      <c r="D316">
        <v>149297.41</v>
      </c>
      <c r="E316">
        <v>152068.81</v>
      </c>
      <c r="F316">
        <v>106337.76</v>
      </c>
      <c r="G316">
        <v>108306.02</v>
      </c>
      <c r="H316">
        <f>(1/(1-91/360*VLOOKUP($A316,Tbills!$B$4:$C$974,2,1)/100))^((1)/91)-1</f>
        <v>8.2954624045505909E-5</v>
      </c>
      <c r="I316">
        <f>I315*$E316/$E315*(1-(I$1+I$5+IF(AND(WEEKDAY(A316)&lt;&gt;1,WEEKDAY(A316)&lt;&gt;7),IF(A316&lt;J$2,J$1,J$3),0)))^($A316-$A315)</f>
        <v>95243.667576811626</v>
      </c>
      <c r="K316">
        <f>ROW()</f>
        <v>316</v>
      </c>
      <c r="L316">
        <f>B316/C316</f>
        <v>0.88511950655358518</v>
      </c>
    </row>
    <row r="317" spans="1:12" x14ac:dyDescent="0.25">
      <c r="A317" s="1">
        <v>38523</v>
      </c>
      <c r="B317" s="9">
        <v>11.47</v>
      </c>
      <c r="C317" s="9">
        <v>12.99</v>
      </c>
      <c r="D317">
        <v>149414.29</v>
      </c>
      <c r="E317">
        <v>152150.01</v>
      </c>
      <c r="F317">
        <v>106589.07</v>
      </c>
      <c r="G317">
        <v>108535.03</v>
      </c>
      <c r="H317">
        <f>(1/(1-91/360*VLOOKUP($A317,Tbills!$B$4:$C$974,2,1)/100))^((1)/91)-1</f>
        <v>8.2674721898268189E-5</v>
      </c>
      <c r="I317">
        <f>I316*$E317/$E316*(1-(I$1+I$5+IF(AND(WEEKDAY(A317)&lt;&gt;1,WEEKDAY(A317)&lt;&gt;7),IF(A317&lt;J$2,J$1,J$3),0)))^($A317-$A316)</f>
        <v>95286.300912255349</v>
      </c>
      <c r="K317">
        <f>ROW()</f>
        <v>317</v>
      </c>
      <c r="L317">
        <f>B317/C317</f>
        <v>0.88298691301000776</v>
      </c>
    </row>
    <row r="318" spans="1:12" x14ac:dyDescent="0.25">
      <c r="A318" s="1">
        <v>38524</v>
      </c>
      <c r="B318" s="9">
        <v>11.08</v>
      </c>
      <c r="C318" s="9">
        <v>12.55</v>
      </c>
      <c r="D318">
        <v>147001.38</v>
      </c>
      <c r="E318">
        <v>149680.34</v>
      </c>
      <c r="F318">
        <v>106798.19</v>
      </c>
      <c r="G318">
        <v>108738.99</v>
      </c>
      <c r="H318">
        <f>(1/(1-91/360*VLOOKUP($A318,Tbills!$B$4:$C$974,2,1)/100))^((1)/91)-1</f>
        <v>8.2674721898268189E-5</v>
      </c>
      <c r="I318">
        <f>I317*$E318/$E317*(1-(I$1+I$5+IF(AND(WEEKDAY(A318)&lt;&gt;1,WEEKDAY(A318)&lt;&gt;7),IF(A318&lt;J$2,J$1,J$3),0)))^($A318-$A317)</f>
        <v>93736.935194403864</v>
      </c>
      <c r="K318">
        <f>ROW()</f>
        <v>318</v>
      </c>
      <c r="L318">
        <f>B318/C318</f>
        <v>0.88286852589641429</v>
      </c>
    </row>
    <row r="319" spans="1:12" x14ac:dyDescent="0.25">
      <c r="A319" s="1">
        <v>38525</v>
      </c>
      <c r="B319" s="9">
        <v>11.05</v>
      </c>
      <c r="C319" s="9">
        <v>12.48</v>
      </c>
      <c r="D319">
        <v>147273.9</v>
      </c>
      <c r="E319">
        <v>149945.45000000001</v>
      </c>
      <c r="F319">
        <v>106920.81</v>
      </c>
      <c r="G319">
        <v>108854.85</v>
      </c>
      <c r="H319">
        <f>(1/(1-91/360*VLOOKUP($A319,Tbills!$B$4:$C$974,2,1)/100))^((1)/91)-1</f>
        <v>8.2674721898268189E-5</v>
      </c>
      <c r="I319">
        <f>I318*$E319/$E318*(1-(I$1+I$5+IF(AND(WEEKDAY(A319)&lt;&gt;1,WEEKDAY(A319)&lt;&gt;7),IF(A319&lt;J$2,J$1,J$3),0)))^($A319-$A318)</f>
        <v>93900.25834485938</v>
      </c>
      <c r="K319">
        <f>ROW()</f>
        <v>319</v>
      </c>
      <c r="L319">
        <f>B319/C319</f>
        <v>0.88541666666666674</v>
      </c>
    </row>
    <row r="320" spans="1:12" x14ac:dyDescent="0.25">
      <c r="A320" s="1">
        <v>38526</v>
      </c>
      <c r="B320" s="9">
        <v>12.13</v>
      </c>
      <c r="C320" s="9">
        <v>13.6</v>
      </c>
      <c r="D320">
        <v>147258.71</v>
      </c>
      <c r="E320">
        <v>149917.59</v>
      </c>
      <c r="F320">
        <v>108084.56</v>
      </c>
      <c r="G320">
        <v>110030.65</v>
      </c>
      <c r="H320">
        <f>(1/(1-91/360*VLOOKUP($A320,Tbills!$B$4:$C$974,2,1)/100))^((1)/91)-1</f>
        <v>8.2674721898268189E-5</v>
      </c>
      <c r="I320">
        <f>I319*$E320/$E319*(1-(I$1+I$5+IF(AND(WEEKDAY(A320)&lt;&gt;1,WEEKDAY(A320)&lt;&gt;7),IF(A320&lt;J$2,J$1,J$3),0)))^($A320-$A319)</f>
        <v>93880.110853658029</v>
      </c>
      <c r="K320">
        <f>ROW()</f>
        <v>320</v>
      </c>
      <c r="L320">
        <f>B320/C320</f>
        <v>0.8919117647058824</v>
      </c>
    </row>
    <row r="321" spans="1:12" x14ac:dyDescent="0.25">
      <c r="A321" s="1">
        <v>38527</v>
      </c>
      <c r="B321" s="9">
        <v>12.18</v>
      </c>
      <c r="C321" s="9">
        <v>13.88</v>
      </c>
      <c r="D321">
        <v>151267.23000000001</v>
      </c>
      <c r="E321">
        <v>153986.1</v>
      </c>
      <c r="F321">
        <v>108821.52</v>
      </c>
      <c r="G321">
        <v>110771.79</v>
      </c>
      <c r="H321">
        <f>(1/(1-91/360*VLOOKUP($A321,Tbills!$B$4:$C$974,2,1)/100))^((1)/91)-1</f>
        <v>8.2674721898268189E-5</v>
      </c>
      <c r="I321">
        <f>I320*$E321/$E320*(1-(I$1+I$5+IF(AND(WEEKDAY(A321)&lt;&gt;1,WEEKDAY(A321)&lt;&gt;7),IF(A321&lt;J$2,J$1,J$3),0)))^($A321-$A320)</f>
        <v>96425.08443278927</v>
      </c>
      <c r="K321">
        <f>ROW()</f>
        <v>321</v>
      </c>
      <c r="L321">
        <f>B321/C321</f>
        <v>0.87752161383285299</v>
      </c>
    </row>
    <row r="322" spans="1:12" x14ac:dyDescent="0.25">
      <c r="A322" s="1">
        <v>38530</v>
      </c>
      <c r="B322" s="9">
        <v>12.52</v>
      </c>
      <c r="C322" s="9">
        <v>13.87</v>
      </c>
      <c r="D322">
        <v>149327.4</v>
      </c>
      <c r="E322">
        <v>151973.21</v>
      </c>
      <c r="F322">
        <v>108800.87</v>
      </c>
      <c r="G322">
        <v>110723.29</v>
      </c>
      <c r="H322">
        <f>(1/(1-91/360*VLOOKUP($A322,Tbills!$B$4:$C$974,2,1)/100))^((1)/91)-1</f>
        <v>8.5894031805588966E-5</v>
      </c>
      <c r="I322">
        <f>I321*$E322/$E321*(1-(I$1+I$5+IF(AND(WEEKDAY(A322)&lt;&gt;1,WEEKDAY(A322)&lt;&gt;7),IF(A322&lt;J$2,J$1,J$3),0)))^($A322-$A321)</f>
        <v>95156.413334212528</v>
      </c>
      <c r="K322">
        <f>ROW()</f>
        <v>322</v>
      </c>
      <c r="L322">
        <f>B322/C322</f>
        <v>0.90266762797404476</v>
      </c>
    </row>
    <row r="323" spans="1:12" x14ac:dyDescent="0.25">
      <c r="A323" s="1">
        <v>38531</v>
      </c>
      <c r="B323" s="9">
        <v>11.58</v>
      </c>
      <c r="C323" s="9">
        <v>13.29</v>
      </c>
      <c r="D323">
        <v>146448.66</v>
      </c>
      <c r="E323">
        <v>149030.41</v>
      </c>
      <c r="F323">
        <v>107037.24</v>
      </c>
      <c r="G323">
        <v>108918.98</v>
      </c>
      <c r="H323">
        <f>(1/(1-91/360*VLOOKUP($A323,Tbills!$B$4:$C$974,2,1)/100))^((1)/91)-1</f>
        <v>8.5894031805588966E-5</v>
      </c>
      <c r="I323">
        <f>I322*$E323/$E322*(1-(I$1+I$5+IF(AND(WEEKDAY(A323)&lt;&gt;1,WEEKDAY(A323)&lt;&gt;7),IF(A323&lt;J$2,J$1,J$3),0)))^($A323-$A322)</f>
        <v>93311.125961073805</v>
      </c>
      <c r="K323">
        <f>ROW()</f>
        <v>323</v>
      </c>
      <c r="L323">
        <f>B323/C323</f>
        <v>0.87133182844243795</v>
      </c>
    </row>
    <row r="324" spans="1:12" x14ac:dyDescent="0.25">
      <c r="A324" s="1">
        <v>38532</v>
      </c>
      <c r="B324" s="9">
        <v>11.77</v>
      </c>
      <c r="C324" s="9">
        <v>13.19</v>
      </c>
      <c r="D324">
        <v>148689.34</v>
      </c>
      <c r="E324">
        <v>151297.79</v>
      </c>
      <c r="F324">
        <v>108767.46</v>
      </c>
      <c r="G324">
        <v>110670.26</v>
      </c>
      <c r="H324">
        <f>(1/(1-91/360*VLOOKUP($A324,Tbills!$B$4:$C$974,2,1)/100))^((1)/91)-1</f>
        <v>8.5894031805588966E-5</v>
      </c>
      <c r="I324">
        <f>I323*$E324/$E323*(1-(I$1+I$5+IF(AND(WEEKDAY(A324)&lt;&gt;1,WEEKDAY(A324)&lt;&gt;7),IF(A324&lt;J$2,J$1,J$3),0)))^($A324-$A323)</f>
        <v>94728.055923446911</v>
      </c>
      <c r="K324">
        <f>ROW()</f>
        <v>324</v>
      </c>
      <c r="L324">
        <f>B324/C324</f>
        <v>0.89234268385140258</v>
      </c>
    </row>
    <row r="325" spans="1:12" x14ac:dyDescent="0.25">
      <c r="A325" s="1">
        <v>38533</v>
      </c>
      <c r="B325" s="9">
        <v>12.04</v>
      </c>
      <c r="C325" s="9">
        <v>13.54</v>
      </c>
      <c r="D325">
        <v>149244.79</v>
      </c>
      <c r="E325">
        <v>151849.99</v>
      </c>
      <c r="F325">
        <v>108690.11</v>
      </c>
      <c r="G325">
        <v>110582.05</v>
      </c>
      <c r="H325">
        <f>(1/(1-91/360*VLOOKUP($A325,Tbills!$B$4:$C$974,2,1)/100))^((1)/91)-1</f>
        <v>8.5894031805588966E-5</v>
      </c>
      <c r="I325">
        <f>I324*$E325/$E324*(1-(I$1+I$5+IF(AND(WEEKDAY(A325)&lt;&gt;1,WEEKDAY(A325)&lt;&gt;7),IF(A325&lt;J$2,J$1,J$3),0)))^($A325-$A324)</f>
        <v>95071.05520393452</v>
      </c>
      <c r="K325">
        <f>ROW()</f>
        <v>325</v>
      </c>
      <c r="L325">
        <f>B325/C325</f>
        <v>0.8892171344165436</v>
      </c>
    </row>
    <row r="326" spans="1:12" x14ac:dyDescent="0.25">
      <c r="A326" s="1">
        <v>38534</v>
      </c>
      <c r="B326" s="9">
        <v>11.4</v>
      </c>
      <c r="C326" s="9">
        <v>13.18</v>
      </c>
      <c r="D326">
        <v>149073.56</v>
      </c>
      <c r="E326">
        <v>151662.73000000001</v>
      </c>
      <c r="F326">
        <v>108623.43</v>
      </c>
      <c r="G326">
        <v>110504.71</v>
      </c>
      <c r="H326">
        <f>(1/(1-91/360*VLOOKUP($A326,Tbills!$B$4:$C$974,2,1)/100))^((1)/91)-1</f>
        <v>8.5894031805588966E-5</v>
      </c>
      <c r="I326">
        <f>I325*$E326/$E325*(1-(I$1+I$5+IF(AND(WEEKDAY(A326)&lt;&gt;1,WEEKDAY(A326)&lt;&gt;7),IF(A326&lt;J$2,J$1,J$3),0)))^($A326-$A325)</f>
        <v>94951.08291189016</v>
      </c>
      <c r="K326">
        <f>ROW()</f>
        <v>326</v>
      </c>
      <c r="L326">
        <f>B326/C326</f>
        <v>0.86494688922610019</v>
      </c>
    </row>
    <row r="327" spans="1:12" x14ac:dyDescent="0.25">
      <c r="A327" s="1">
        <v>38538</v>
      </c>
      <c r="B327" s="9">
        <v>11.68</v>
      </c>
      <c r="C327" s="9">
        <v>12.96</v>
      </c>
      <c r="D327">
        <v>146534</v>
      </c>
      <c r="E327">
        <v>149026.95000000001</v>
      </c>
      <c r="F327">
        <v>107526.45</v>
      </c>
      <c r="G327">
        <v>109350.76</v>
      </c>
      <c r="H327">
        <f>(1/(1-91/360*VLOOKUP($A327,Tbills!$B$4:$C$974,2,1)/100))^((1)/91)-1</f>
        <v>8.7714063573995915E-5</v>
      </c>
      <c r="I327">
        <f>I326*$E327/$E326*(1-(I$1+I$5+IF(AND(WEEKDAY(A327)&lt;&gt;1,WEEKDAY(A327)&lt;&gt;7),IF(A327&lt;J$2,J$1,J$3),0)))^($A327-$A326)</f>
        <v>93290.171590181984</v>
      </c>
      <c r="K327">
        <f>ROW()</f>
        <v>327</v>
      </c>
      <c r="L327">
        <f>B327/C327</f>
        <v>0.90123456790123446</v>
      </c>
    </row>
    <row r="328" spans="1:12" x14ac:dyDescent="0.25">
      <c r="A328" s="1">
        <v>38539</v>
      </c>
      <c r="B328" s="9">
        <v>12.27</v>
      </c>
      <c r="C328" s="9">
        <v>13.47</v>
      </c>
      <c r="D328">
        <v>147954.19</v>
      </c>
      <c r="E328">
        <v>150458.23000000001</v>
      </c>
      <c r="F328">
        <v>107994.9</v>
      </c>
      <c r="G328">
        <v>109817.57</v>
      </c>
      <c r="H328">
        <f>(1/(1-91/360*VLOOKUP($A328,Tbills!$B$4:$C$974,2,1)/100))^((1)/91)-1</f>
        <v>8.7714063573995915E-5</v>
      </c>
      <c r="I328">
        <f>I327*$E328/$E327*(1-(I$1+I$5+IF(AND(WEEKDAY(A328)&lt;&gt;1,WEEKDAY(A328)&lt;&gt;7),IF(A328&lt;J$2,J$1,J$3),0)))^($A328-$A327)</f>
        <v>94183.436691334762</v>
      </c>
      <c r="K328">
        <f>ROW()</f>
        <v>328</v>
      </c>
      <c r="L328">
        <f>B328/C328</f>
        <v>0.91091314031180393</v>
      </c>
    </row>
    <row r="329" spans="1:12" x14ac:dyDescent="0.25">
      <c r="A329" s="1">
        <v>38540</v>
      </c>
      <c r="B329" s="9">
        <v>12.49</v>
      </c>
      <c r="C329" s="9">
        <v>13.84</v>
      </c>
      <c r="D329">
        <v>149020.16</v>
      </c>
      <c r="E329">
        <v>151529.04999999999</v>
      </c>
      <c r="F329">
        <v>108652.54</v>
      </c>
      <c r="G329">
        <v>110476.67</v>
      </c>
      <c r="H329">
        <f>(1/(1-91/360*VLOOKUP($A329,Tbills!$B$4:$C$974,2,1)/100))^((1)/91)-1</f>
        <v>8.7714063573995915E-5</v>
      </c>
      <c r="I329">
        <f>I328*$E329/$E328*(1-(I$1+I$5+IF(AND(WEEKDAY(A329)&lt;&gt;1,WEEKDAY(A329)&lt;&gt;7),IF(A329&lt;J$2,J$1,J$3),0)))^($A329-$A328)</f>
        <v>94851.017035129102</v>
      </c>
      <c r="K329">
        <f>ROW()</f>
        <v>329</v>
      </c>
      <c r="L329">
        <f>B329/C329</f>
        <v>0.9024566473988439</v>
      </c>
    </row>
    <row r="330" spans="1:12" x14ac:dyDescent="0.25">
      <c r="A330" s="1">
        <v>38541</v>
      </c>
      <c r="B330" s="9">
        <v>11.45</v>
      </c>
      <c r="C330" s="9">
        <v>12.89</v>
      </c>
      <c r="D330">
        <v>144760.46</v>
      </c>
      <c r="E330">
        <v>147184.34</v>
      </c>
      <c r="F330">
        <v>107392.09</v>
      </c>
      <c r="G330">
        <v>109185.37</v>
      </c>
      <c r="H330">
        <f>(1/(1-91/360*VLOOKUP($A330,Tbills!$B$4:$C$974,2,1)/100))^((1)/91)-1</f>
        <v>8.7714063573995915E-5</v>
      </c>
      <c r="I330">
        <f>I329*$E330/$E329*(1-(I$1+I$5+IF(AND(WEEKDAY(A330)&lt;&gt;1,WEEKDAY(A330)&lt;&gt;7),IF(A330&lt;J$2,J$1,J$3),0)))^($A330-$A329)</f>
        <v>92128.755078932649</v>
      </c>
      <c r="K330">
        <f>ROW()</f>
        <v>330</v>
      </c>
      <c r="L330">
        <f>B330/C330</f>
        <v>0.88828549262994561</v>
      </c>
    </row>
    <row r="331" spans="1:12" x14ac:dyDescent="0.25">
      <c r="A331" s="1">
        <v>38544</v>
      </c>
      <c r="B331" s="9">
        <v>11.28</v>
      </c>
      <c r="C331" s="9">
        <v>12.91</v>
      </c>
      <c r="D331">
        <v>142705.87</v>
      </c>
      <c r="E331">
        <v>145056.62</v>
      </c>
      <c r="F331">
        <v>106783.21</v>
      </c>
      <c r="G331">
        <v>108537.59</v>
      </c>
      <c r="H331">
        <f>(1/(1-91/360*VLOOKUP($A331,Tbills!$B$4:$C$974,2,1)/100))^((1)/91)-1</f>
        <v>8.7434038851696982E-5</v>
      </c>
      <c r="I331">
        <f>I330*$E331/$E330*(1-(I$1+I$5+IF(AND(WEEKDAY(A331)&lt;&gt;1,WEEKDAY(A331)&lt;&gt;7),IF(A331&lt;J$2,J$1,J$3),0)))^($A331-$A330)</f>
        <v>90789.09161180169</v>
      </c>
      <c r="K331">
        <f>ROW()</f>
        <v>331</v>
      </c>
      <c r="L331">
        <f>B331/C331</f>
        <v>0.87374128582494182</v>
      </c>
    </row>
    <row r="332" spans="1:12" x14ac:dyDescent="0.25">
      <c r="A332" s="1">
        <v>38545</v>
      </c>
      <c r="B332" s="9">
        <v>10.95</v>
      </c>
      <c r="C332" s="9">
        <v>12.89</v>
      </c>
      <c r="D332">
        <v>140922.18</v>
      </c>
      <c r="E332">
        <v>143230.85999999999</v>
      </c>
      <c r="F332">
        <v>106640.36</v>
      </c>
      <c r="G332">
        <v>108382.9</v>
      </c>
      <c r="H332">
        <f>(1/(1-91/360*VLOOKUP($A332,Tbills!$B$4:$C$974,2,1)/100))^((1)/91)-1</f>
        <v>8.7434038851696982E-5</v>
      </c>
      <c r="I332">
        <f>I331*$E332/$E331*(1-(I$1+I$5+IF(AND(WEEKDAY(A332)&lt;&gt;1,WEEKDAY(A332)&lt;&gt;7),IF(A332&lt;J$2,J$1,J$3),0)))^($A332-$A331)</f>
        <v>89643.792804966914</v>
      </c>
      <c r="K332">
        <f>ROW()</f>
        <v>332</v>
      </c>
      <c r="L332">
        <f>B332/C332</f>
        <v>0.84949573312645454</v>
      </c>
    </row>
    <row r="333" spans="1:12" x14ac:dyDescent="0.25">
      <c r="A333" s="1">
        <v>38546</v>
      </c>
      <c r="B333" s="9">
        <v>10.84</v>
      </c>
      <c r="C333" s="9">
        <v>12.74</v>
      </c>
      <c r="D333">
        <v>138425.34</v>
      </c>
      <c r="E333">
        <v>140680.59</v>
      </c>
      <c r="F333">
        <v>106568.57</v>
      </c>
      <c r="G333">
        <v>108300.46</v>
      </c>
      <c r="H333">
        <f>(1/(1-91/360*VLOOKUP($A333,Tbills!$B$4:$C$974,2,1)/100))^((1)/91)-1</f>
        <v>8.7434038851696982E-5</v>
      </c>
      <c r="I333">
        <f>I332*$E333/$E332*(1-(I$1+I$5+IF(AND(WEEKDAY(A333)&lt;&gt;1,WEEKDAY(A333)&lt;&gt;7),IF(A333&lt;J$2,J$1,J$3),0)))^($A333-$A332)</f>
        <v>88045.12432148715</v>
      </c>
      <c r="K333">
        <f>ROW()</f>
        <v>333</v>
      </c>
      <c r="L333">
        <f>B333/C333</f>
        <v>0.85086342229199374</v>
      </c>
    </row>
    <row r="334" spans="1:12" x14ac:dyDescent="0.25">
      <c r="A334" s="1">
        <v>38547</v>
      </c>
      <c r="B334" s="9">
        <v>10.81</v>
      </c>
      <c r="C334" s="9">
        <v>12.41</v>
      </c>
      <c r="D334">
        <v>136541.28</v>
      </c>
      <c r="E334">
        <v>138753.53</v>
      </c>
      <c r="F334">
        <v>105921.92</v>
      </c>
      <c r="G334">
        <v>107633.83</v>
      </c>
      <c r="H334">
        <f>(1/(1-91/360*VLOOKUP($A334,Tbills!$B$4:$C$974,2,1)/100))^((1)/91)-1</f>
        <v>8.7434038851696982E-5</v>
      </c>
      <c r="I334">
        <f>I333*$E334/$E333*(1-(I$1+I$5+IF(AND(WEEKDAY(A334)&lt;&gt;1,WEEKDAY(A334)&lt;&gt;7),IF(A334&lt;J$2,J$1,J$3),0)))^($A334-$A333)</f>
        <v>86836.573284687707</v>
      </c>
      <c r="K334">
        <f>ROW()</f>
        <v>334</v>
      </c>
      <c r="L334">
        <f>B334/C334</f>
        <v>0.87107171635777603</v>
      </c>
    </row>
    <row r="335" spans="1:12" x14ac:dyDescent="0.25">
      <c r="A335" s="1">
        <v>38548</v>
      </c>
      <c r="B335" s="9">
        <v>10.33</v>
      </c>
      <c r="C335" s="9">
        <v>12.5</v>
      </c>
      <c r="D335">
        <v>135332.19</v>
      </c>
      <c r="E335">
        <v>137512.72</v>
      </c>
      <c r="F335">
        <v>105567.53</v>
      </c>
      <c r="G335">
        <v>107264.3</v>
      </c>
      <c r="H335">
        <f>(1/(1-91/360*VLOOKUP($A335,Tbills!$B$4:$C$974,2,1)/100))^((1)/91)-1</f>
        <v>8.7434038851696982E-5</v>
      </c>
      <c r="I335">
        <f>I334*$E335/$E334*(1-(I$1+I$5+IF(AND(WEEKDAY(A335)&lt;&gt;1,WEEKDAY(A335)&lt;&gt;7),IF(A335&lt;J$2,J$1,J$3),0)))^($A335-$A334)</f>
        <v>86057.557424307524</v>
      </c>
      <c r="K335">
        <f>ROW()</f>
        <v>335</v>
      </c>
      <c r="L335">
        <f>B335/C335</f>
        <v>0.82640000000000002</v>
      </c>
    </row>
    <row r="336" spans="1:12" x14ac:dyDescent="0.25">
      <c r="A336" s="1">
        <v>38551</v>
      </c>
      <c r="B336" s="9">
        <v>10.77</v>
      </c>
      <c r="C336" s="9">
        <v>12.68</v>
      </c>
      <c r="D336">
        <v>134974.81</v>
      </c>
      <c r="E336">
        <v>137113.51</v>
      </c>
      <c r="F336">
        <v>105784.17</v>
      </c>
      <c r="G336">
        <v>107456.28</v>
      </c>
      <c r="H336">
        <f>(1/(1-91/360*VLOOKUP($A336,Tbills!$B$4:$C$974,2,1)/100))^((1)/91)-1</f>
        <v>8.9814478951621979E-5</v>
      </c>
      <c r="I336">
        <f>I335*$E336/$E335*(1-(I$1+I$5+IF(AND(WEEKDAY(A336)&lt;&gt;1,WEEKDAY(A336)&lt;&gt;7),IF(A336&lt;J$2,J$1,J$3),0)))^($A336-$A335)</f>
        <v>85800.320606587964</v>
      </c>
      <c r="K336">
        <f>ROW()</f>
        <v>336</v>
      </c>
      <c r="L336">
        <f>B336/C336</f>
        <v>0.84936908517350151</v>
      </c>
    </row>
    <row r="337" spans="1:12" x14ac:dyDescent="0.25">
      <c r="A337" s="1">
        <v>38552</v>
      </c>
      <c r="B337" s="9">
        <v>10.45</v>
      </c>
      <c r="C337" s="9">
        <v>12.23</v>
      </c>
      <c r="D337">
        <v>132722.01</v>
      </c>
      <c r="E337">
        <v>134812.70000000001</v>
      </c>
      <c r="F337">
        <v>103862.55</v>
      </c>
      <c r="G337">
        <v>105494.64</v>
      </c>
      <c r="H337">
        <f>(1/(1-91/360*VLOOKUP($A337,Tbills!$B$4:$C$974,2,1)/100))^((1)/91)-1</f>
        <v>8.9814478951621979E-5</v>
      </c>
      <c r="I337">
        <f>I336*$E337/$E336*(1-(I$1+I$5+IF(AND(WEEKDAY(A337)&lt;&gt;1,WEEKDAY(A337)&lt;&gt;7),IF(A337&lt;J$2,J$1,J$3),0)))^($A337-$A336)</f>
        <v>84358.136067735439</v>
      </c>
      <c r="K337">
        <f>ROW()</f>
        <v>337</v>
      </c>
      <c r="L337">
        <f>B337/C337</f>
        <v>0.85445625511038426</v>
      </c>
    </row>
    <row r="338" spans="1:12" x14ac:dyDescent="0.25">
      <c r="A338" s="1">
        <v>38553</v>
      </c>
      <c r="B338" s="9">
        <v>10.23</v>
      </c>
      <c r="C338" s="9">
        <v>12.05</v>
      </c>
      <c r="D338">
        <v>131578.91</v>
      </c>
      <c r="E338">
        <v>133639.49</v>
      </c>
      <c r="F338">
        <v>103695.14</v>
      </c>
      <c r="G338">
        <v>105315.12</v>
      </c>
      <c r="H338">
        <f>(1/(1-91/360*VLOOKUP($A338,Tbills!$B$4:$C$974,2,1)/100))^((1)/91)-1</f>
        <v>8.9814478951621979E-5</v>
      </c>
      <c r="I338">
        <f>I337*$E338/$E337*(1-(I$1+I$5+IF(AND(WEEKDAY(A338)&lt;&gt;1,WEEKDAY(A338)&lt;&gt;7),IF(A338&lt;J$2,J$1,J$3),0)))^($A338-$A337)</f>
        <v>83621.602215714476</v>
      </c>
      <c r="K338">
        <f>ROW()</f>
        <v>338</v>
      </c>
      <c r="L338">
        <f>B338/C338</f>
        <v>0.84896265560165973</v>
      </c>
    </row>
    <row r="339" spans="1:12" x14ac:dyDescent="0.25">
      <c r="A339" s="1">
        <v>38554</v>
      </c>
      <c r="B339" s="9">
        <v>10.97</v>
      </c>
      <c r="C339" s="9">
        <v>12.68</v>
      </c>
      <c r="D339">
        <v>130755.54</v>
      </c>
      <c r="E339">
        <v>132791.22</v>
      </c>
      <c r="F339">
        <v>103870.61</v>
      </c>
      <c r="G339">
        <v>105483.87</v>
      </c>
      <c r="H339">
        <f>(1/(1-91/360*VLOOKUP($A339,Tbills!$B$4:$C$974,2,1)/100))^((1)/91)-1</f>
        <v>8.9814478951621979E-5</v>
      </c>
      <c r="I339">
        <f>I338*$E339/$E338*(1-(I$1+I$5+IF(AND(WEEKDAY(A339)&lt;&gt;1,WEEKDAY(A339)&lt;&gt;7),IF(A339&lt;J$2,J$1,J$3),0)))^($A339-$A338)</f>
        <v>83088.427980903623</v>
      </c>
      <c r="K339">
        <f>ROW()</f>
        <v>339</v>
      </c>
      <c r="L339">
        <f>B339/C339</f>
        <v>0.86514195583596221</v>
      </c>
    </row>
    <row r="340" spans="1:12" x14ac:dyDescent="0.25">
      <c r="A340" s="1">
        <v>38555</v>
      </c>
      <c r="B340" s="9">
        <v>10.52</v>
      </c>
      <c r="C340" s="9">
        <v>12.39</v>
      </c>
      <c r="D340">
        <v>128820.72</v>
      </c>
      <c r="E340">
        <v>130814.35</v>
      </c>
      <c r="F340">
        <v>102677.08</v>
      </c>
      <c r="G340">
        <v>104262.33</v>
      </c>
      <c r="H340">
        <f>(1/(1-91/360*VLOOKUP($A340,Tbills!$B$4:$C$974,2,1)/100))^((1)/91)-1</f>
        <v>8.9814478951621979E-5</v>
      </c>
      <c r="I340">
        <f>I339*$E340/$E339*(1-(I$1+I$5+IF(AND(WEEKDAY(A340)&lt;&gt;1,WEEKDAY(A340)&lt;&gt;7),IF(A340&lt;J$2,J$1,J$3),0)))^($A340-$A339)</f>
        <v>81849.13147432034</v>
      </c>
      <c r="K340">
        <f>ROW()</f>
        <v>340</v>
      </c>
      <c r="L340">
        <f>B340/C340</f>
        <v>0.84907183212267956</v>
      </c>
    </row>
    <row r="341" spans="1:12" x14ac:dyDescent="0.25">
      <c r="A341" s="1">
        <v>38558</v>
      </c>
      <c r="B341" s="9">
        <v>11.1</v>
      </c>
      <c r="C341" s="9">
        <v>12.72</v>
      </c>
      <c r="D341">
        <v>129681.89</v>
      </c>
      <c r="E341">
        <v>131653.6</v>
      </c>
      <c r="F341">
        <v>103654.82</v>
      </c>
      <c r="G341">
        <v>105227.07</v>
      </c>
      <c r="H341">
        <f>(1/(1-91/360*VLOOKUP($A341,Tbills!$B$4:$C$974,2,1)/100))^((1)/91)-1</f>
        <v>9.3316073374705155E-5</v>
      </c>
      <c r="I341">
        <f>I340*$E341/$E340*(1-(I$1+I$5+IF(AND(WEEKDAY(A341)&lt;&gt;1,WEEKDAY(A341)&lt;&gt;7),IF(A341&lt;J$2,J$1,J$3),0)))^($A341-$A340)</f>
        <v>82367.132365190497</v>
      </c>
      <c r="K341">
        <f>ROW()</f>
        <v>341</v>
      </c>
      <c r="L341">
        <f>B341/C341</f>
        <v>0.87264150943396224</v>
      </c>
    </row>
    <row r="342" spans="1:12" x14ac:dyDescent="0.25">
      <c r="A342" s="1">
        <v>38559</v>
      </c>
      <c r="B342" s="9">
        <v>10.99</v>
      </c>
      <c r="C342" s="9">
        <v>12.55</v>
      </c>
      <c r="D342">
        <v>130510.75</v>
      </c>
      <c r="E342">
        <v>132482.76999999999</v>
      </c>
      <c r="F342">
        <v>103655.22</v>
      </c>
      <c r="G342">
        <v>105217.65</v>
      </c>
      <c r="H342">
        <f>(1/(1-91/360*VLOOKUP($A342,Tbills!$B$4:$C$974,2,1)/100))^((1)/91)-1</f>
        <v>9.3316073374705155E-5</v>
      </c>
      <c r="I342">
        <f>I341*$E342/$E341*(1-(I$1+I$5+IF(AND(WEEKDAY(A342)&lt;&gt;1,WEEKDAY(A342)&lt;&gt;7),IF(A342&lt;J$2,J$1,J$3),0)))^($A342-$A341)</f>
        <v>82883.5059531273</v>
      </c>
      <c r="K342">
        <f>ROW()</f>
        <v>342</v>
      </c>
      <c r="L342">
        <f>B342/C342</f>
        <v>0.87569721115537846</v>
      </c>
    </row>
    <row r="343" spans="1:12" x14ac:dyDescent="0.25">
      <c r="A343" s="1">
        <v>38560</v>
      </c>
      <c r="B343" s="9">
        <v>10.36</v>
      </c>
      <c r="C343" s="9">
        <v>12.36</v>
      </c>
      <c r="D343">
        <v>129202.63</v>
      </c>
      <c r="E343">
        <v>131142.51999999999</v>
      </c>
      <c r="F343">
        <v>103850.24000000001</v>
      </c>
      <c r="G343">
        <v>105405.79</v>
      </c>
      <c r="H343">
        <f>(1/(1-91/360*VLOOKUP($A343,Tbills!$B$4:$C$974,2,1)/100))^((1)/91)-1</f>
        <v>9.3316073374705155E-5</v>
      </c>
      <c r="I343">
        <f>I342*$E343/$E342*(1-(I$1+I$5+IF(AND(WEEKDAY(A343)&lt;&gt;1,WEEKDAY(A343)&lt;&gt;7),IF(A343&lt;J$2,J$1,J$3),0)))^($A343-$A342)</f>
        <v>82042.662237439145</v>
      </c>
      <c r="K343">
        <f>ROW()</f>
        <v>343</v>
      </c>
      <c r="L343">
        <f>B343/C343</f>
        <v>0.8381877022653722</v>
      </c>
    </row>
    <row r="344" spans="1:12" x14ac:dyDescent="0.25">
      <c r="A344" s="1">
        <v>38561</v>
      </c>
      <c r="B344" s="9">
        <v>10.52</v>
      </c>
      <c r="C344" s="9">
        <v>12.02</v>
      </c>
      <c r="D344">
        <v>127402.1</v>
      </c>
      <c r="E344">
        <v>129302.72</v>
      </c>
      <c r="F344">
        <v>103165.48</v>
      </c>
      <c r="G344">
        <v>104700.94</v>
      </c>
      <c r="H344">
        <f>(1/(1-91/360*VLOOKUP($A344,Tbills!$B$4:$C$974,2,1)/100))^((1)/91)-1</f>
        <v>9.3316073374705155E-5</v>
      </c>
      <c r="I344">
        <f>I343*$E344/$E343*(1-(I$1+I$5+IF(AND(WEEKDAY(A344)&lt;&gt;1,WEEKDAY(A344)&lt;&gt;7),IF(A344&lt;J$2,J$1,J$3),0)))^($A344-$A343)</f>
        <v>80889.357715066391</v>
      </c>
      <c r="K344">
        <f>ROW()</f>
        <v>344</v>
      </c>
      <c r="L344">
        <f>B344/C344</f>
        <v>0.87520798668885191</v>
      </c>
    </row>
    <row r="345" spans="1:12" x14ac:dyDescent="0.25">
      <c r="A345" s="1">
        <v>38562</v>
      </c>
      <c r="B345" s="9">
        <v>11.57</v>
      </c>
      <c r="C345" s="9">
        <v>12.92</v>
      </c>
      <c r="D345">
        <v>129196.7</v>
      </c>
      <c r="E345">
        <v>131112.03</v>
      </c>
      <c r="F345">
        <v>104049.46</v>
      </c>
      <c r="G345">
        <v>105588.31</v>
      </c>
      <c r="H345">
        <f>(1/(1-91/360*VLOOKUP($A345,Tbills!$B$4:$C$974,2,1)/100))^((1)/91)-1</f>
        <v>9.3316073374705155E-5</v>
      </c>
      <c r="I345">
        <f>I344*$E345/$E344*(1-(I$1+I$5+IF(AND(WEEKDAY(A345)&lt;&gt;1,WEEKDAY(A345)&lt;&gt;7),IF(A345&lt;J$2,J$1,J$3),0)))^($A345-$A344)</f>
        <v>82018.868618845241</v>
      </c>
      <c r="K345">
        <f>ROW()</f>
        <v>345</v>
      </c>
      <c r="L345">
        <f>B345/C345</f>
        <v>0.89551083591331271</v>
      </c>
    </row>
    <row r="346" spans="1:12" x14ac:dyDescent="0.25">
      <c r="A346" s="1">
        <v>38565</v>
      </c>
      <c r="B346" s="9">
        <v>12.08</v>
      </c>
      <c r="C346" s="9">
        <v>13.27</v>
      </c>
      <c r="D346">
        <v>130724.11</v>
      </c>
      <c r="E346">
        <v>132625.37</v>
      </c>
      <c r="F346">
        <v>104910.51</v>
      </c>
      <c r="G346">
        <v>106432.53</v>
      </c>
      <c r="H346">
        <f>(1/(1-91/360*VLOOKUP($A346,Tbills!$B$4:$C$974,2,1)/100))^((1)/91)-1</f>
        <v>9.4857132318937332E-5</v>
      </c>
      <c r="I346">
        <f>I345*$E346/$E345*(1-(I$1+I$5+IF(AND(WEEKDAY(A346)&lt;&gt;1,WEEKDAY(A346)&lt;&gt;7),IF(A346&lt;J$2,J$1,J$3),0)))^($A346-$A345)</f>
        <v>82958.398683969877</v>
      </c>
      <c r="K346">
        <f>ROW()</f>
        <v>346</v>
      </c>
      <c r="L346">
        <f>B346/C346</f>
        <v>0.91032403918613414</v>
      </c>
    </row>
    <row r="347" spans="1:12" x14ac:dyDescent="0.25">
      <c r="A347" s="1">
        <v>38566</v>
      </c>
      <c r="B347" s="9">
        <v>11.75</v>
      </c>
      <c r="C347" s="9">
        <v>13.11</v>
      </c>
      <c r="D347">
        <v>130120.11</v>
      </c>
      <c r="E347">
        <v>132000</v>
      </c>
      <c r="F347">
        <v>104724.18</v>
      </c>
      <c r="G347">
        <v>106233.4</v>
      </c>
      <c r="H347">
        <f>(1/(1-91/360*VLOOKUP($A347,Tbills!$B$4:$C$974,2,1)/100))^((1)/91)-1</f>
        <v>9.4857132318937332E-5</v>
      </c>
      <c r="I347">
        <f>I346*$E347/$E346*(1-(I$1+I$5+IF(AND(WEEKDAY(A347)&lt;&gt;1,WEEKDAY(A347)&lt;&gt;7),IF(A347&lt;J$2,J$1,J$3),0)))^($A347-$A346)</f>
        <v>82564.848728808895</v>
      </c>
      <c r="K347">
        <f>ROW()</f>
        <v>347</v>
      </c>
      <c r="L347">
        <f>B347/C347</f>
        <v>0.89626239511823036</v>
      </c>
    </row>
    <row r="348" spans="1:12" x14ac:dyDescent="0.25">
      <c r="A348" s="1">
        <v>38567</v>
      </c>
      <c r="B348" s="9">
        <v>11.83</v>
      </c>
      <c r="C348" s="9">
        <v>13.19</v>
      </c>
      <c r="D348">
        <v>130356.52</v>
      </c>
      <c r="E348">
        <v>132227.29999999999</v>
      </c>
      <c r="F348">
        <v>104997.08</v>
      </c>
      <c r="G348">
        <v>106500.16</v>
      </c>
      <c r="H348">
        <f>(1/(1-91/360*VLOOKUP($A348,Tbills!$B$4:$C$974,2,1)/100))^((1)/91)-1</f>
        <v>9.4857132318937332E-5</v>
      </c>
      <c r="I348">
        <f>I347*$E348/$E347*(1-(I$1+I$5+IF(AND(WEEKDAY(A348)&lt;&gt;1,WEEKDAY(A348)&lt;&gt;7),IF(A348&lt;J$2,J$1,J$3),0)))^($A348-$A347)</f>
        <v>82704.643653230349</v>
      </c>
      <c r="K348">
        <f>ROW()</f>
        <v>348</v>
      </c>
      <c r="L348">
        <f>B348/C348</f>
        <v>0.89689158453373774</v>
      </c>
    </row>
    <row r="349" spans="1:12" x14ac:dyDescent="0.25">
      <c r="A349" s="1">
        <v>38568</v>
      </c>
      <c r="B349" s="9">
        <v>12.52</v>
      </c>
      <c r="C349" s="9">
        <v>13.64</v>
      </c>
      <c r="D349">
        <v>132698.6</v>
      </c>
      <c r="E349">
        <v>134590.45000000001</v>
      </c>
      <c r="F349">
        <v>105874.69</v>
      </c>
      <c r="G349">
        <v>107380.23</v>
      </c>
      <c r="H349">
        <f>(1/(1-91/360*VLOOKUP($A349,Tbills!$B$4:$C$974,2,1)/100))^((1)/91)-1</f>
        <v>9.4857132318937332E-5</v>
      </c>
      <c r="I349">
        <f>I348*$E349/$E348*(1-(I$1+I$5+IF(AND(WEEKDAY(A349)&lt;&gt;1,WEEKDAY(A349)&lt;&gt;7),IF(A349&lt;J$2,J$1,J$3),0)))^($A349-$A348)</f>
        <v>84180.309150886766</v>
      </c>
      <c r="K349">
        <f>ROW()</f>
        <v>349</v>
      </c>
      <c r="L349">
        <f>B349/C349</f>
        <v>0.91788856304985333</v>
      </c>
    </row>
    <row r="350" spans="1:12" x14ac:dyDescent="0.25">
      <c r="A350" s="1">
        <v>38569</v>
      </c>
      <c r="B350" s="9">
        <v>12.48</v>
      </c>
      <c r="C350" s="9">
        <v>13.92</v>
      </c>
      <c r="D350">
        <v>133576.37</v>
      </c>
      <c r="E350">
        <v>135467.96</v>
      </c>
      <c r="F350">
        <v>107802.53</v>
      </c>
      <c r="G350">
        <v>109325.3</v>
      </c>
      <c r="H350">
        <f>(1/(1-91/360*VLOOKUP($A350,Tbills!$B$4:$C$974,2,1)/100))^((1)/91)-1</f>
        <v>9.4857132318937332E-5</v>
      </c>
      <c r="I350">
        <f>I349*$E350/$E349*(1-(I$1+I$5+IF(AND(WEEKDAY(A350)&lt;&gt;1,WEEKDAY(A350)&lt;&gt;7),IF(A350&lt;J$2,J$1,J$3),0)))^($A350-$A349)</f>
        <v>84726.715009841981</v>
      </c>
      <c r="K350">
        <f>ROW()</f>
        <v>350</v>
      </c>
      <c r="L350">
        <f>B350/C350</f>
        <v>0.89655172413793105</v>
      </c>
    </row>
    <row r="351" spans="1:12" x14ac:dyDescent="0.25">
      <c r="A351" s="1">
        <v>38572</v>
      </c>
      <c r="B351" s="9">
        <v>13.21</v>
      </c>
      <c r="C351" s="9">
        <v>14.25</v>
      </c>
      <c r="D351">
        <v>134743.23000000001</v>
      </c>
      <c r="E351">
        <v>136612.79</v>
      </c>
      <c r="F351">
        <v>108197.73</v>
      </c>
      <c r="G351">
        <v>109694.97</v>
      </c>
      <c r="H351">
        <f>(1/(1-91/360*VLOOKUP($A351,Tbills!$B$4:$C$974,2,1)/100))^((1)/91)-1</f>
        <v>9.6538536728640878E-5</v>
      </c>
      <c r="I351">
        <f>I350*$E351/$E350*(1-(I$1+I$5+IF(AND(WEEKDAY(A351)&lt;&gt;1,WEEKDAY(A351)&lt;&gt;7),IF(A351&lt;J$2,J$1,J$3),0)))^($A351-$A350)</f>
        <v>85435.36078000901</v>
      </c>
      <c r="K351">
        <f>ROW()</f>
        <v>351</v>
      </c>
      <c r="L351">
        <f>B351/C351</f>
        <v>0.92701754385964918</v>
      </c>
    </row>
    <row r="352" spans="1:12" x14ac:dyDescent="0.25">
      <c r="A352" s="1">
        <v>38573</v>
      </c>
      <c r="B352" s="9">
        <v>12.4</v>
      </c>
      <c r="C352" s="9">
        <v>13.66</v>
      </c>
      <c r="D352">
        <v>130248.23</v>
      </c>
      <c r="E352">
        <v>132042.23000000001</v>
      </c>
      <c r="F352">
        <v>106551.23</v>
      </c>
      <c r="G352">
        <v>108015.1</v>
      </c>
      <c r="H352">
        <f>(1/(1-91/360*VLOOKUP($A352,Tbills!$B$4:$C$974,2,1)/100))^((1)/91)-1</f>
        <v>9.6538536728640878E-5</v>
      </c>
      <c r="I352">
        <f>I351*$E352/$E351*(1-(I$1+I$5+IF(AND(WEEKDAY(A352)&lt;&gt;1,WEEKDAY(A352)&lt;&gt;7),IF(A352&lt;J$2,J$1,J$3),0)))^($A352-$A351)</f>
        <v>82574.633269370504</v>
      </c>
      <c r="K352">
        <f>ROW()</f>
        <v>352</v>
      </c>
      <c r="L352">
        <f>B352/C352</f>
        <v>0.90775988286969256</v>
      </c>
    </row>
    <row r="353" spans="1:12" x14ac:dyDescent="0.25">
      <c r="A353" s="1">
        <v>38574</v>
      </c>
      <c r="B353" s="9">
        <v>12.38</v>
      </c>
      <c r="C353" s="9">
        <v>13.92</v>
      </c>
      <c r="D353">
        <v>128727.41</v>
      </c>
      <c r="E353">
        <v>130487.71</v>
      </c>
      <c r="F353">
        <v>106234.36</v>
      </c>
      <c r="G353">
        <v>107683.44</v>
      </c>
      <c r="H353">
        <f>(1/(1-91/360*VLOOKUP($A353,Tbills!$B$4:$C$974,2,1)/100))^((1)/91)-1</f>
        <v>9.6538536728640878E-5</v>
      </c>
      <c r="I353">
        <f>I352*$E353/$E352*(1-(I$1+I$5+IF(AND(WEEKDAY(A353)&lt;&gt;1,WEEKDAY(A353)&lt;&gt;7),IF(A353&lt;J$2,J$1,J$3),0)))^($A353-$A352)</f>
        <v>81600.1428814213</v>
      </c>
      <c r="K353">
        <f>ROW()</f>
        <v>353</v>
      </c>
      <c r="L353">
        <f>B353/C353</f>
        <v>0.88936781609195403</v>
      </c>
    </row>
    <row r="354" spans="1:12" x14ac:dyDescent="0.25">
      <c r="A354" s="1">
        <v>38575</v>
      </c>
      <c r="B354" s="9">
        <v>12.42</v>
      </c>
      <c r="C354" s="9">
        <v>13.73</v>
      </c>
      <c r="D354">
        <v>127453.4</v>
      </c>
      <c r="E354">
        <v>129183.69</v>
      </c>
      <c r="F354">
        <v>106788.27</v>
      </c>
      <c r="G354">
        <v>108234.51</v>
      </c>
      <c r="H354">
        <f>(1/(1-91/360*VLOOKUP($A354,Tbills!$B$4:$C$974,2,1)/100))^((1)/91)-1</f>
        <v>9.6538536728640878E-5</v>
      </c>
      <c r="I354">
        <f>I353*$E354/$E353*(1-(I$1+I$5+IF(AND(WEEKDAY(A354)&lt;&gt;1,WEEKDAY(A354)&lt;&gt;7),IF(A354&lt;J$2,J$1,J$3),0)))^($A354-$A353)</f>
        <v>80782.353495040079</v>
      </c>
      <c r="K354">
        <f>ROW()</f>
        <v>354</v>
      </c>
      <c r="L354">
        <f>B354/C354</f>
        <v>0.90458849235251271</v>
      </c>
    </row>
    <row r="355" spans="1:12" x14ac:dyDescent="0.25">
      <c r="A355" s="1">
        <v>38576</v>
      </c>
      <c r="B355" s="9">
        <v>12.74</v>
      </c>
      <c r="C355" s="9">
        <v>14.1</v>
      </c>
      <c r="D355">
        <v>129403.52</v>
      </c>
      <c r="E355">
        <v>131147.82</v>
      </c>
      <c r="F355">
        <v>107645.41</v>
      </c>
      <c r="G355">
        <v>109092.81</v>
      </c>
      <c r="H355">
        <f>(1/(1-91/360*VLOOKUP($A355,Tbills!$B$4:$C$974,2,1)/100))^((1)/91)-1</f>
        <v>9.6538536728640878E-5</v>
      </c>
      <c r="I355">
        <f>I354*$E355/$E354*(1-(I$1+I$5+IF(AND(WEEKDAY(A355)&lt;&gt;1,WEEKDAY(A355)&lt;&gt;7),IF(A355&lt;J$2,J$1,J$3),0)))^($A355-$A354)</f>
        <v>82008.222431815535</v>
      </c>
      <c r="K355">
        <f>ROW()</f>
        <v>355</v>
      </c>
      <c r="L355">
        <f>B355/C355</f>
        <v>0.90354609929078022</v>
      </c>
    </row>
    <row r="356" spans="1:12" x14ac:dyDescent="0.25">
      <c r="A356" s="1">
        <v>38579</v>
      </c>
      <c r="B356" s="9">
        <v>12.26</v>
      </c>
      <c r="C356" s="9">
        <v>13.6</v>
      </c>
      <c r="D356">
        <v>127717.79</v>
      </c>
      <c r="E356">
        <v>129401.39</v>
      </c>
      <c r="F356">
        <v>107493.4</v>
      </c>
      <c r="G356">
        <v>108907.16</v>
      </c>
      <c r="H356">
        <f>(1/(1-91/360*VLOOKUP($A356,Tbills!$B$4:$C$974,2,1)/100))^((1)/91)-1</f>
        <v>9.6818796083253389E-5</v>
      </c>
      <c r="I356">
        <f>I355*$E356/$E355*(1-(I$1+I$5+IF(AND(WEEKDAY(A356)&lt;&gt;1,WEEKDAY(A356)&lt;&gt;7),IF(A356&lt;J$2,J$1,J$3),0)))^($A356-$A355)</f>
        <v>80909.176928869099</v>
      </c>
      <c r="K356">
        <f>ROW()</f>
        <v>356</v>
      </c>
      <c r="L356">
        <f>B356/C356</f>
        <v>0.90147058823529413</v>
      </c>
    </row>
    <row r="357" spans="1:12" x14ac:dyDescent="0.25">
      <c r="A357" s="1">
        <v>38580</v>
      </c>
      <c r="B357" s="9">
        <v>13.52</v>
      </c>
      <c r="C357" s="9">
        <v>14.33</v>
      </c>
      <c r="D357">
        <v>133351.9</v>
      </c>
      <c r="E357">
        <v>135097.25</v>
      </c>
      <c r="F357">
        <v>108985.3</v>
      </c>
      <c r="G357">
        <v>110408.14</v>
      </c>
      <c r="H357">
        <f>(1/(1-91/360*VLOOKUP($A357,Tbills!$B$4:$C$974,2,1)/100))^((1)/91)-1</f>
        <v>9.6818796083253389E-5</v>
      </c>
      <c r="I357">
        <f>I356*$E357/$E356*(1-(I$1+I$5+IF(AND(WEEKDAY(A357)&lt;&gt;1,WEEKDAY(A357)&lt;&gt;7),IF(A357&lt;J$2,J$1,J$3),0)))^($A357-$A356)</f>
        <v>84468.125579839369</v>
      </c>
      <c r="K357">
        <f>ROW()</f>
        <v>357</v>
      </c>
      <c r="L357">
        <f>B357/C357</f>
        <v>0.94347522679692952</v>
      </c>
    </row>
    <row r="358" spans="1:12" x14ac:dyDescent="0.25">
      <c r="A358" s="1">
        <v>38581</v>
      </c>
      <c r="B358" s="9">
        <v>13.3</v>
      </c>
      <c r="C358" s="9">
        <v>14.22</v>
      </c>
      <c r="D358">
        <v>139178.6</v>
      </c>
      <c r="E358">
        <v>140987.13</v>
      </c>
      <c r="F358">
        <v>106876.81</v>
      </c>
      <c r="G358">
        <v>108261.44</v>
      </c>
      <c r="H358">
        <f>(1/(1-91/360*VLOOKUP($A358,Tbills!$B$4:$C$974,2,1)/100))^((1)/91)-1</f>
        <v>9.6818796083253389E-5</v>
      </c>
      <c r="I358">
        <f>I357*$E358/$E357*(1-(I$1+I$5+IF(AND(WEEKDAY(A358)&lt;&gt;1,WEEKDAY(A358)&lt;&gt;7),IF(A358&lt;J$2,J$1,J$3),0)))^($A358-$A357)</f>
        <v>88148.174864044166</v>
      </c>
      <c r="K358">
        <f>ROW()</f>
        <v>358</v>
      </c>
      <c r="L358">
        <f>B358/C358</f>
        <v>0.93530239099859358</v>
      </c>
    </row>
    <row r="359" spans="1:12" x14ac:dyDescent="0.25">
      <c r="A359" s="1">
        <v>38582</v>
      </c>
      <c r="B359" s="9">
        <v>13.42</v>
      </c>
      <c r="C359" s="9">
        <v>14.21</v>
      </c>
      <c r="D359">
        <v>136977.85</v>
      </c>
      <c r="E359">
        <v>138744.13</v>
      </c>
      <c r="F359">
        <v>107250.13</v>
      </c>
      <c r="G359">
        <v>108629.12</v>
      </c>
      <c r="H359">
        <f>(1/(1-91/360*VLOOKUP($A359,Tbills!$B$4:$C$974,2,1)/100))^((1)/91)-1</f>
        <v>9.6818796083253389E-5</v>
      </c>
      <c r="I359">
        <f>I358*$E359/$E358*(1-(I$1+I$5+IF(AND(WEEKDAY(A359)&lt;&gt;1,WEEKDAY(A359)&lt;&gt;7),IF(A359&lt;J$2,J$1,J$3),0)))^($A359-$A358)</f>
        <v>86743.307771982189</v>
      </c>
      <c r="K359">
        <f>ROW()</f>
        <v>359</v>
      </c>
      <c r="L359">
        <f>B359/C359</f>
        <v>0.94440534834623502</v>
      </c>
    </row>
    <row r="360" spans="1:12" x14ac:dyDescent="0.25">
      <c r="A360" s="1">
        <v>38583</v>
      </c>
      <c r="B360" s="9">
        <v>13.42</v>
      </c>
      <c r="C360" s="9">
        <v>14.17</v>
      </c>
      <c r="D360">
        <v>135908.82</v>
      </c>
      <c r="E360">
        <v>137647.88</v>
      </c>
      <c r="F360">
        <v>106409.62</v>
      </c>
      <c r="G360">
        <v>107767.29</v>
      </c>
      <c r="H360">
        <f>(1/(1-91/360*VLOOKUP($A360,Tbills!$B$4:$C$974,2,1)/100))^((1)/91)-1</f>
        <v>9.6818796083253389E-5</v>
      </c>
      <c r="I360">
        <f>I359*$E360/$E359*(1-(I$1+I$5+IF(AND(WEEKDAY(A360)&lt;&gt;1,WEEKDAY(A360)&lt;&gt;7),IF(A360&lt;J$2,J$1,J$3),0)))^($A360-$A359)</f>
        <v>86055.452858554912</v>
      </c>
      <c r="K360">
        <f>ROW()</f>
        <v>360</v>
      </c>
      <c r="L360">
        <f>B360/C360</f>
        <v>0.94707127734650676</v>
      </c>
    </row>
    <row r="361" spans="1:12" x14ac:dyDescent="0.25">
      <c r="A361" s="1">
        <v>38586</v>
      </c>
      <c r="B361" s="9">
        <v>13.42</v>
      </c>
      <c r="C361" s="9">
        <v>14.09</v>
      </c>
      <c r="D361">
        <v>135901.78</v>
      </c>
      <c r="E361">
        <v>137600.76999999999</v>
      </c>
      <c r="F361">
        <v>106771.8</v>
      </c>
      <c r="G361">
        <v>108102.79</v>
      </c>
      <c r="H361">
        <f>(1/(1-91/360*VLOOKUP($A361,Tbills!$B$4:$C$974,2,1)/100))^((1)/91)-1</f>
        <v>9.6538536728640878E-5</v>
      </c>
      <c r="I361">
        <f>I360*$E361/$E360*(1-(I$1+I$5+IF(AND(WEEKDAY(A361)&lt;&gt;1,WEEKDAY(A361)&lt;&gt;7),IF(A361&lt;J$2,J$1,J$3),0)))^($A361-$A360)</f>
        <v>86018.576423536695</v>
      </c>
      <c r="K361">
        <f>ROW()</f>
        <v>361</v>
      </c>
      <c r="L361">
        <f>B361/C361</f>
        <v>0.95244854506742371</v>
      </c>
    </row>
    <row r="362" spans="1:12" x14ac:dyDescent="0.25">
      <c r="A362" s="1">
        <v>38587</v>
      </c>
      <c r="B362" s="9">
        <v>13.34</v>
      </c>
      <c r="C362" s="9">
        <v>14</v>
      </c>
      <c r="D362">
        <v>135540.74</v>
      </c>
      <c r="E362">
        <v>137221.93</v>
      </c>
      <c r="F362">
        <v>107033.18</v>
      </c>
      <c r="G362">
        <v>108356.99</v>
      </c>
      <c r="H362">
        <f>(1/(1-91/360*VLOOKUP($A362,Tbills!$B$4:$C$974,2,1)/100))^((1)/91)-1</f>
        <v>9.6538536728640878E-5</v>
      </c>
      <c r="I362">
        <f>I361*$E362/$E361*(1-(I$1+I$5+IF(AND(WEEKDAY(A362)&lt;&gt;1,WEEKDAY(A362)&lt;&gt;7),IF(A362&lt;J$2,J$1,J$3),0)))^($A362-$A361)</f>
        <v>85779.283910001555</v>
      </c>
      <c r="K362">
        <f>ROW()</f>
        <v>362</v>
      </c>
      <c r="L362">
        <f>B362/C362</f>
        <v>0.95285714285714285</v>
      </c>
    </row>
    <row r="363" spans="1:12" x14ac:dyDescent="0.25">
      <c r="A363" s="1">
        <v>38588</v>
      </c>
      <c r="B363" s="9">
        <v>14.17</v>
      </c>
      <c r="C363" s="9">
        <v>14.53</v>
      </c>
      <c r="D363">
        <v>134533.98000000001</v>
      </c>
      <c r="E363">
        <v>136189.43</v>
      </c>
      <c r="F363">
        <v>108839.51</v>
      </c>
      <c r="G363">
        <v>110175.2</v>
      </c>
      <c r="H363">
        <f>(1/(1-91/360*VLOOKUP($A363,Tbills!$B$4:$C$974,2,1)/100))^((1)/91)-1</f>
        <v>9.6538536728640878E-5</v>
      </c>
      <c r="I363">
        <f>I362*$E363/$E362*(1-(I$1+I$5+IF(AND(WEEKDAY(A363)&lt;&gt;1,WEEKDAY(A363)&lt;&gt;7),IF(A363&lt;J$2,J$1,J$3),0)))^($A363-$A362)</f>
        <v>85131.405142817544</v>
      </c>
      <c r="K363">
        <f>ROW()</f>
        <v>363</v>
      </c>
      <c r="L363">
        <f>B363/C363</f>
        <v>0.97522367515485209</v>
      </c>
    </row>
    <row r="364" spans="1:12" x14ac:dyDescent="0.25">
      <c r="A364" s="1">
        <v>38589</v>
      </c>
      <c r="B364" s="9">
        <v>13.73</v>
      </c>
      <c r="C364" s="9">
        <v>14.26</v>
      </c>
      <c r="D364">
        <v>134601.94</v>
      </c>
      <c r="E364">
        <v>136245.07999999999</v>
      </c>
      <c r="F364">
        <v>109614.74</v>
      </c>
      <c r="G364">
        <v>110949.31</v>
      </c>
      <c r="H364">
        <f>(1/(1-91/360*VLOOKUP($A364,Tbills!$B$4:$C$974,2,1)/100))^((1)/91)-1</f>
        <v>9.6538536728640878E-5</v>
      </c>
      <c r="I364">
        <f>I363*$E364/$E363*(1-(I$1+I$5+IF(AND(WEEKDAY(A364)&lt;&gt;1,WEEKDAY(A364)&lt;&gt;7),IF(A364&lt;J$2,J$1,J$3),0)))^($A364-$A363)</f>
        <v>85163.741723222309</v>
      </c>
      <c r="K364">
        <f>ROW()</f>
        <v>364</v>
      </c>
      <c r="L364">
        <f>B364/C364</f>
        <v>0.96283309957924268</v>
      </c>
    </row>
    <row r="365" spans="1:12" x14ac:dyDescent="0.25">
      <c r="A365" s="1">
        <v>38590</v>
      </c>
      <c r="B365" s="9">
        <v>13.72</v>
      </c>
      <c r="C365" s="9">
        <v>14.61</v>
      </c>
      <c r="D365">
        <v>135264.65</v>
      </c>
      <c r="E365">
        <v>136902.73000000001</v>
      </c>
      <c r="F365">
        <v>110261.36</v>
      </c>
      <c r="G365">
        <v>111593.09</v>
      </c>
      <c r="H365">
        <f>(1/(1-91/360*VLOOKUP($A365,Tbills!$B$4:$C$974,2,1)/100))^((1)/91)-1</f>
        <v>9.6538536728640878E-5</v>
      </c>
      <c r="I365">
        <f>I364*$E365/$E364*(1-(I$1+I$5+IF(AND(WEEKDAY(A365)&lt;&gt;1,WEEKDAY(A365)&lt;&gt;7),IF(A365&lt;J$2,J$1,J$3),0)))^($A365-$A364)</f>
        <v>85572.362236895744</v>
      </c>
      <c r="K365">
        <f>ROW()</f>
        <v>365</v>
      </c>
      <c r="L365">
        <f>B365/C365</f>
        <v>0.93908281998631082</v>
      </c>
    </row>
    <row r="366" spans="1:12" x14ac:dyDescent="0.25">
      <c r="A366" s="1">
        <v>38593</v>
      </c>
      <c r="B366" s="9">
        <v>13.52</v>
      </c>
      <c r="C366" s="9">
        <v>14.32</v>
      </c>
      <c r="D366">
        <v>132969.01999999999</v>
      </c>
      <c r="E366">
        <v>134539.65</v>
      </c>
      <c r="F366">
        <v>110443.54</v>
      </c>
      <c r="G366">
        <v>111745.14</v>
      </c>
      <c r="H366">
        <f>(1/(1-91/360*VLOOKUP($A366,Tbills!$B$4:$C$974,2,1)/100))^((1)/91)-1</f>
        <v>9.7519476082830181E-5</v>
      </c>
      <c r="I366">
        <f>I365*$E366/$E365*(1-(I$1+I$5+IF(AND(WEEKDAY(A366)&lt;&gt;1,WEEKDAY(A366)&lt;&gt;7),IF(A366&lt;J$2,J$1,J$3),0)))^($A366-$A365)</f>
        <v>84088.039125781419</v>
      </c>
      <c r="K366">
        <f>ROW()</f>
        <v>366</v>
      </c>
      <c r="L366">
        <f>B366/C366</f>
        <v>0.94413407821229045</v>
      </c>
    </row>
    <row r="367" spans="1:12" x14ac:dyDescent="0.25">
      <c r="A367" s="1">
        <v>38594</v>
      </c>
      <c r="B367" s="9">
        <v>13.65</v>
      </c>
      <c r="C367" s="9">
        <v>14.52</v>
      </c>
      <c r="D367">
        <v>133949.92000000001</v>
      </c>
      <c r="E367">
        <v>135519.01999999999</v>
      </c>
      <c r="F367">
        <v>110815.18</v>
      </c>
      <c r="G367">
        <v>112110.27</v>
      </c>
      <c r="H367">
        <f>(1/(1-91/360*VLOOKUP($A367,Tbills!$B$4:$C$974,2,1)/100))^((1)/91)-1</f>
        <v>9.7519476082830181E-5</v>
      </c>
      <c r="I367">
        <f>I366*$E367/$E366*(1-(I$1+I$5+IF(AND(WEEKDAY(A367)&lt;&gt;1,WEEKDAY(A367)&lt;&gt;7),IF(A367&lt;J$2,J$1,J$3),0)))^($A367-$A366)</f>
        <v>84697.714312990836</v>
      </c>
      <c r="K367">
        <f>ROW()</f>
        <v>367</v>
      </c>
      <c r="L367">
        <f>B367/C367</f>
        <v>0.94008264462809921</v>
      </c>
    </row>
    <row r="368" spans="1:12" x14ac:dyDescent="0.25">
      <c r="A368" s="1">
        <v>38595</v>
      </c>
      <c r="B368" s="9">
        <v>12.6</v>
      </c>
      <c r="C368" s="9">
        <v>13.96</v>
      </c>
      <c r="D368">
        <v>131631.71</v>
      </c>
      <c r="E368">
        <v>133160.44</v>
      </c>
      <c r="F368">
        <v>110559.71</v>
      </c>
      <c r="G368">
        <v>111840.88</v>
      </c>
      <c r="H368">
        <f>(1/(1-91/360*VLOOKUP($A368,Tbills!$B$4:$C$974,2,1)/100))^((1)/91)-1</f>
        <v>9.7519476082830181E-5</v>
      </c>
      <c r="I368">
        <f>I367*$E368/$E367*(1-(I$1+I$5+IF(AND(WEEKDAY(A368)&lt;&gt;1,WEEKDAY(A368)&lt;&gt;7),IF(A368&lt;J$2,J$1,J$3),0)))^($A368-$A367)</f>
        <v>83221.236828772162</v>
      </c>
      <c r="K368">
        <f>ROW()</f>
        <v>368</v>
      </c>
      <c r="L368">
        <f>B368/C368</f>
        <v>0.90257879656160456</v>
      </c>
    </row>
    <row r="369" spans="1:12" x14ac:dyDescent="0.25">
      <c r="A369" s="1">
        <v>38596</v>
      </c>
      <c r="B369" s="9">
        <v>13.15</v>
      </c>
      <c r="C369" s="9">
        <v>14.27</v>
      </c>
      <c r="D369">
        <v>132758.57</v>
      </c>
      <c r="E369">
        <v>134287.4</v>
      </c>
      <c r="F369">
        <v>110378.51</v>
      </c>
      <c r="G369">
        <v>111646.67</v>
      </c>
      <c r="H369">
        <f>(1/(1-91/360*VLOOKUP($A369,Tbills!$B$4:$C$974,2,1)/100))^((1)/91)-1</f>
        <v>9.7519476082830181E-5</v>
      </c>
      <c r="I369">
        <f>I368*$E369/$E368*(1-(I$1+I$5+IF(AND(WEEKDAY(A369)&lt;&gt;1,WEEKDAY(A369)&lt;&gt;7),IF(A369&lt;J$2,J$1,J$3),0)))^($A369-$A368)</f>
        <v>83923.138356305441</v>
      </c>
      <c r="K369">
        <f>ROW()</f>
        <v>369</v>
      </c>
      <c r="L369">
        <f>B369/C369</f>
        <v>0.92151366503153476</v>
      </c>
    </row>
    <row r="370" spans="1:12" x14ac:dyDescent="0.25">
      <c r="A370" s="1">
        <v>38597</v>
      </c>
      <c r="B370" s="9">
        <v>13.57</v>
      </c>
      <c r="C370" s="9">
        <v>14.68</v>
      </c>
      <c r="D370">
        <v>132481.06</v>
      </c>
      <c r="E370">
        <v>133993.59</v>
      </c>
      <c r="F370">
        <v>111083.57</v>
      </c>
      <c r="G370">
        <v>112348.94</v>
      </c>
      <c r="H370">
        <f>(1/(1-91/360*VLOOKUP($A370,Tbills!$B$4:$C$974,2,1)/100))^((1)/91)-1</f>
        <v>9.7519476082830181E-5</v>
      </c>
      <c r="I370">
        <f>I369*$E370/$E369*(1-(I$1+I$5+IF(AND(WEEKDAY(A370)&lt;&gt;1,WEEKDAY(A370)&lt;&gt;7),IF(A370&lt;J$2,J$1,J$3),0)))^($A370-$A369)</f>
        <v>83737.1123534254</v>
      </c>
      <c r="K370">
        <f>ROW()</f>
        <v>370</v>
      </c>
      <c r="L370">
        <f>B370/C370</f>
        <v>0.92438692098092645</v>
      </c>
    </row>
    <row r="371" spans="1:12" x14ac:dyDescent="0.25">
      <c r="A371" s="1">
        <v>38601</v>
      </c>
      <c r="B371" s="9">
        <v>12.93</v>
      </c>
      <c r="C371" s="9">
        <v>14.18</v>
      </c>
      <c r="D371">
        <v>131657.87</v>
      </c>
      <c r="E371">
        <v>133108.72</v>
      </c>
      <c r="F371">
        <v>110396.1</v>
      </c>
      <c r="G371">
        <v>111609.81</v>
      </c>
      <c r="H371">
        <f>(1/(1-91/360*VLOOKUP($A371,Tbills!$B$4:$C$974,2,1)/100))^((1)/91)-1</f>
        <v>9.5837919951824446E-5</v>
      </c>
      <c r="I371">
        <f>I370*$E371/$E370*(1-(I$1+I$5+IF(AND(WEEKDAY(A371)&lt;&gt;1,WEEKDAY(A371)&lt;&gt;7),IF(A371&lt;J$2,J$1,J$3),0)))^($A371-$A370)</f>
        <v>83174.555795447261</v>
      </c>
      <c r="K371">
        <f>ROW()</f>
        <v>371</v>
      </c>
      <c r="L371">
        <f>B371/C371</f>
        <v>0.91184767277856138</v>
      </c>
    </row>
    <row r="372" spans="1:12" x14ac:dyDescent="0.25">
      <c r="A372" s="1">
        <v>38602</v>
      </c>
      <c r="B372" s="9">
        <v>12.52</v>
      </c>
      <c r="C372" s="9">
        <v>13.94</v>
      </c>
      <c r="D372">
        <v>129940.85</v>
      </c>
      <c r="E372">
        <v>131360.01999999999</v>
      </c>
      <c r="F372">
        <v>109750.53</v>
      </c>
      <c r="G372">
        <v>110946.45</v>
      </c>
      <c r="H372">
        <f>(1/(1-91/360*VLOOKUP($A372,Tbills!$B$4:$C$974,2,1)/100))^((1)/91)-1</f>
        <v>9.5837919951824446E-5</v>
      </c>
      <c r="I372">
        <f>I371*$E372/$E371*(1-(I$1+I$5+IF(AND(WEEKDAY(A372)&lt;&gt;1,WEEKDAY(A372)&lt;&gt;7),IF(A372&lt;J$2,J$1,J$3),0)))^($A372-$A371)</f>
        <v>82079.498688140156</v>
      </c>
      <c r="K372">
        <f>ROW()</f>
        <v>372</v>
      </c>
      <c r="L372">
        <f>B372/C372</f>
        <v>0.89813486370157825</v>
      </c>
    </row>
    <row r="373" spans="1:12" x14ac:dyDescent="0.25">
      <c r="A373" s="1">
        <v>38603</v>
      </c>
      <c r="B373" s="9">
        <v>12.93</v>
      </c>
      <c r="C373" s="9">
        <v>14.24</v>
      </c>
      <c r="D373">
        <v>130316.41</v>
      </c>
      <c r="E373">
        <v>131727.09</v>
      </c>
      <c r="F373">
        <v>109258.71</v>
      </c>
      <c r="G373">
        <v>110438.64</v>
      </c>
      <c r="H373">
        <f>(1/(1-91/360*VLOOKUP($A373,Tbills!$B$4:$C$974,2,1)/100))^((1)/91)-1</f>
        <v>9.5837919951824446E-5</v>
      </c>
      <c r="I373">
        <f>I372*$E373/$E372*(1-(I$1+I$5+IF(AND(WEEKDAY(A373)&lt;&gt;1,WEEKDAY(A373)&lt;&gt;7),IF(A373&lt;J$2,J$1,J$3),0)))^($A373-$A372)</f>
        <v>82306.492325598752</v>
      </c>
      <c r="K373">
        <f>ROW()</f>
        <v>373</v>
      </c>
      <c r="L373">
        <f>B373/C373</f>
        <v>0.9080056179775281</v>
      </c>
    </row>
    <row r="374" spans="1:12" x14ac:dyDescent="0.25">
      <c r="A374" s="1">
        <v>38604</v>
      </c>
      <c r="B374" s="9">
        <v>11.98</v>
      </c>
      <c r="C374" s="9">
        <v>13.69</v>
      </c>
      <c r="D374">
        <v>127910.51</v>
      </c>
      <c r="E374">
        <v>129282.53</v>
      </c>
      <c r="F374">
        <v>108450.16</v>
      </c>
      <c r="G374">
        <v>109610.78</v>
      </c>
      <c r="H374">
        <f>(1/(1-91/360*VLOOKUP($A374,Tbills!$B$4:$C$974,2,1)/100))^((1)/91)-1</f>
        <v>9.5837919951824446E-5</v>
      </c>
      <c r="I374">
        <f>I373*$E374/$E373*(1-(I$1+I$5+IF(AND(WEEKDAY(A374)&lt;&gt;1,WEEKDAY(A374)&lt;&gt;7),IF(A374&lt;J$2,J$1,J$3),0)))^($A374-$A373)</f>
        <v>80776.744239292078</v>
      </c>
      <c r="K374">
        <f>ROW()</f>
        <v>374</v>
      </c>
      <c r="L374">
        <f>B374/C374</f>
        <v>0.87509130752373998</v>
      </c>
    </row>
    <row r="375" spans="1:12" x14ac:dyDescent="0.25">
      <c r="A375" s="1">
        <v>38607</v>
      </c>
      <c r="B375" s="9">
        <v>11.65</v>
      </c>
      <c r="C375" s="9">
        <v>13.91</v>
      </c>
      <c r="D375">
        <v>127371.99</v>
      </c>
      <c r="E375">
        <v>128701.06</v>
      </c>
      <c r="F375">
        <v>107874.88</v>
      </c>
      <c r="G375">
        <v>108997.82</v>
      </c>
      <c r="H375">
        <f>(1/(1-91/360*VLOOKUP($A375,Tbills!$B$4:$C$974,2,1)/100))^((1)/91)-1</f>
        <v>9.6258284599359811E-5</v>
      </c>
      <c r="I375">
        <f>I374*$E375/$E374*(1-(I$1+I$5+IF(AND(WEEKDAY(A375)&lt;&gt;1,WEEKDAY(A375)&lt;&gt;7),IF(A375&lt;J$2,J$1,J$3),0)))^($A375-$A374)</f>
        <v>80406.49760779021</v>
      </c>
      <c r="K375">
        <f>ROW()</f>
        <v>375</v>
      </c>
      <c r="L375">
        <f>B375/C375</f>
        <v>0.83752695902228613</v>
      </c>
    </row>
    <row r="376" spans="1:12" x14ac:dyDescent="0.25">
      <c r="A376" s="1">
        <v>38608</v>
      </c>
      <c r="B376" s="9">
        <v>12.39</v>
      </c>
      <c r="C376" s="9">
        <v>14.4</v>
      </c>
      <c r="D376">
        <v>128667.48</v>
      </c>
      <c r="E376">
        <v>129997.68</v>
      </c>
      <c r="F376">
        <v>107636.62</v>
      </c>
      <c r="G376">
        <v>108746.58</v>
      </c>
      <c r="H376">
        <f>(1/(1-91/360*VLOOKUP($A376,Tbills!$B$4:$C$974,2,1)/100))^((1)/91)-1</f>
        <v>9.6258284599359811E-5</v>
      </c>
      <c r="I376">
        <f>I375*$E376/$E375*(1-(I$1+I$5+IF(AND(WEEKDAY(A376)&lt;&gt;1,WEEKDAY(A376)&lt;&gt;7),IF(A376&lt;J$2,J$1,J$3),0)))^($A376-$A375)</f>
        <v>81214.229727654994</v>
      </c>
      <c r="K376">
        <f>ROW()</f>
        <v>376</v>
      </c>
      <c r="L376">
        <f>B376/C376</f>
        <v>0.86041666666666672</v>
      </c>
    </row>
    <row r="377" spans="1:12" x14ac:dyDescent="0.25">
      <c r="A377" s="1">
        <v>38609</v>
      </c>
      <c r="B377" s="9">
        <v>12.91</v>
      </c>
      <c r="C377" s="9">
        <v>14.58</v>
      </c>
      <c r="D377">
        <v>128586.49</v>
      </c>
      <c r="E377">
        <v>129903.34</v>
      </c>
      <c r="F377">
        <v>108459.98</v>
      </c>
      <c r="G377">
        <v>109567.97</v>
      </c>
      <c r="H377">
        <f>(1/(1-91/360*VLOOKUP($A377,Tbills!$B$4:$C$974,2,1)/100))^((1)/91)-1</f>
        <v>9.6258284599359811E-5</v>
      </c>
      <c r="I377">
        <f>I376*$E377/$E376*(1-(I$1+I$5+IF(AND(WEEKDAY(A377)&lt;&gt;1,WEEKDAY(A377)&lt;&gt;7),IF(A377&lt;J$2,J$1,J$3),0)))^($A377-$A376)</f>
        <v>81152.957529762847</v>
      </c>
      <c r="K377">
        <f>ROW()</f>
        <v>377</v>
      </c>
      <c r="L377">
        <f>B377/C377</f>
        <v>0.88545953360768181</v>
      </c>
    </row>
    <row r="378" spans="1:12" x14ac:dyDescent="0.25">
      <c r="A378" s="1">
        <v>38610</v>
      </c>
      <c r="B378" s="9">
        <v>12.49</v>
      </c>
      <c r="C378" s="9">
        <v>14.47</v>
      </c>
      <c r="D378">
        <v>128051.42</v>
      </c>
      <c r="E378">
        <v>129350.29</v>
      </c>
      <c r="F378">
        <v>108039.9</v>
      </c>
      <c r="G378">
        <v>109133.05</v>
      </c>
      <c r="H378">
        <f>(1/(1-91/360*VLOOKUP($A378,Tbills!$B$4:$C$974,2,1)/100))^((1)/91)-1</f>
        <v>9.6258284599359811E-5</v>
      </c>
      <c r="I378">
        <f>I377*$E378/$E377*(1-(I$1+I$5+IF(AND(WEEKDAY(A378)&lt;&gt;1,WEEKDAY(A378)&lt;&gt;7),IF(A378&lt;J$2,J$1,J$3),0)))^($A378-$A377)</f>
        <v>80805.132629978223</v>
      </c>
      <c r="K378">
        <f>ROW()</f>
        <v>378</v>
      </c>
      <c r="L378">
        <f>B378/C378</f>
        <v>0.86316516931582588</v>
      </c>
    </row>
    <row r="379" spans="1:12" x14ac:dyDescent="0.25">
      <c r="A379" s="1">
        <v>38611</v>
      </c>
      <c r="B379" s="9">
        <v>11.22</v>
      </c>
      <c r="C379" s="9">
        <v>13.84</v>
      </c>
      <c r="D379">
        <v>126266.64</v>
      </c>
      <c r="E379">
        <v>127534.95</v>
      </c>
      <c r="F379">
        <v>107834.26</v>
      </c>
      <c r="G379">
        <v>108914.82</v>
      </c>
      <c r="H379">
        <f>(1/(1-91/360*VLOOKUP($A379,Tbills!$B$4:$C$974,2,1)/100))^((1)/91)-1</f>
        <v>9.6258284599359811E-5</v>
      </c>
      <c r="I379">
        <f>I378*$E379/$E378*(1-(I$1+I$5+IF(AND(WEEKDAY(A379)&lt;&gt;1,WEEKDAY(A379)&lt;&gt;7),IF(A379&lt;J$2,J$1,J$3),0)))^($A379-$A378)</f>
        <v>79668.79773316058</v>
      </c>
      <c r="K379">
        <f>ROW()</f>
        <v>379</v>
      </c>
      <c r="L379">
        <f>B379/C379</f>
        <v>0.81069364161849722</v>
      </c>
    </row>
    <row r="380" spans="1:12" x14ac:dyDescent="0.25">
      <c r="A380" s="1">
        <v>38614</v>
      </c>
      <c r="B380" s="9">
        <v>12.14</v>
      </c>
      <c r="C380" s="9">
        <v>14.17</v>
      </c>
      <c r="D380">
        <v>127021.1</v>
      </c>
      <c r="E380">
        <v>128260.15</v>
      </c>
      <c r="F380">
        <v>108191.94</v>
      </c>
      <c r="G380">
        <v>109244.63</v>
      </c>
      <c r="H380">
        <f>(1/(1-91/360*VLOOKUP($A380,Tbills!$B$4:$C$974,2,1)/100))^((1)/91)-1</f>
        <v>9.7519476082830181E-5</v>
      </c>
      <c r="I380">
        <f>I379*$E380/$E379*(1-(I$1+I$5+IF(AND(WEEKDAY(A380)&lt;&gt;1,WEEKDAY(A380)&lt;&gt;7),IF(A380&lt;J$2,J$1,J$3),0)))^($A380-$A379)</f>
        <v>80114.902753310074</v>
      </c>
      <c r="K380">
        <f>ROW()</f>
        <v>380</v>
      </c>
      <c r="L380">
        <f>B380/C380</f>
        <v>0.85673959068454486</v>
      </c>
    </row>
    <row r="381" spans="1:12" x14ac:dyDescent="0.25">
      <c r="A381" s="1">
        <v>38615</v>
      </c>
      <c r="B381" s="9">
        <v>12.64</v>
      </c>
      <c r="C381" s="9">
        <v>14.61</v>
      </c>
      <c r="D381">
        <v>127575.92</v>
      </c>
      <c r="E381">
        <v>128807.87</v>
      </c>
      <c r="F381">
        <v>107417.91</v>
      </c>
      <c r="G381">
        <v>108452.42</v>
      </c>
      <c r="H381">
        <f>(1/(1-91/360*VLOOKUP($A381,Tbills!$B$4:$C$974,2,1)/100))^((1)/91)-1</f>
        <v>9.7519476082830181E-5</v>
      </c>
      <c r="I381">
        <f>I380*$E381/$E380*(1-(I$1+I$5+IF(AND(WEEKDAY(A381)&lt;&gt;1,WEEKDAY(A381)&lt;&gt;7),IF(A381&lt;J$2,J$1,J$3),0)))^($A381-$A380)</f>
        <v>80454.709577343732</v>
      </c>
      <c r="K381">
        <f>ROW()</f>
        <v>381</v>
      </c>
      <c r="L381">
        <f>B381/C381</f>
        <v>0.8651608487337441</v>
      </c>
    </row>
    <row r="382" spans="1:12" x14ac:dyDescent="0.25">
      <c r="A382" s="1">
        <v>38616</v>
      </c>
      <c r="B382" s="9">
        <v>13.79</v>
      </c>
      <c r="C382" s="9">
        <v>15.25</v>
      </c>
      <c r="D382">
        <v>130550.11</v>
      </c>
      <c r="E382">
        <v>131798.22</v>
      </c>
      <c r="F382">
        <v>107934.13</v>
      </c>
      <c r="G382">
        <v>108963.04</v>
      </c>
      <c r="H382">
        <f>(1/(1-91/360*VLOOKUP($A382,Tbills!$B$4:$C$974,2,1)/100))^((1)/91)-1</f>
        <v>9.7519476082830181E-5</v>
      </c>
      <c r="I382">
        <f>I381*$E382/$E381*(1-(I$1+I$5+IF(AND(WEEKDAY(A382)&lt;&gt;1,WEEKDAY(A382)&lt;&gt;7),IF(A382&lt;J$2,J$1,J$3),0)))^($A382-$A381)</f>
        <v>82320.144510177488</v>
      </c>
      <c r="K382">
        <f>ROW()</f>
        <v>382</v>
      </c>
      <c r="L382">
        <f>B382/C382</f>
        <v>0.9042622950819672</v>
      </c>
    </row>
    <row r="383" spans="1:12" x14ac:dyDescent="0.25">
      <c r="A383" s="1">
        <v>38617</v>
      </c>
      <c r="B383" s="9">
        <v>13.33</v>
      </c>
      <c r="C383" s="9">
        <v>15.08</v>
      </c>
      <c r="D383">
        <v>131890.87</v>
      </c>
      <c r="E383">
        <v>133138.94</v>
      </c>
      <c r="F383">
        <v>107694.04</v>
      </c>
      <c r="G383">
        <v>108710.03</v>
      </c>
      <c r="H383">
        <f>(1/(1-91/360*VLOOKUP($A383,Tbills!$B$4:$C$974,2,1)/100))^((1)/91)-1</f>
        <v>9.7519476082830181E-5</v>
      </c>
      <c r="I383">
        <f>I382*$E383/$E382*(1-(I$1+I$5+IF(AND(WEEKDAY(A383)&lt;&gt;1,WEEKDAY(A383)&lt;&gt;7),IF(A383&lt;J$2,J$1,J$3),0)))^($A383-$A382)</f>
        <v>83155.155605120337</v>
      </c>
      <c r="K383">
        <f>ROW()</f>
        <v>383</v>
      </c>
      <c r="L383">
        <f>B383/C383</f>
        <v>0.88395225464190985</v>
      </c>
    </row>
    <row r="384" spans="1:12" x14ac:dyDescent="0.25">
      <c r="A384" s="1">
        <v>38618</v>
      </c>
      <c r="B384" s="9">
        <v>12.96</v>
      </c>
      <c r="C384" s="9">
        <v>14.71</v>
      </c>
      <c r="D384">
        <v>130132.06</v>
      </c>
      <c r="E384">
        <v>131350.5</v>
      </c>
      <c r="F384">
        <v>107304.65</v>
      </c>
      <c r="G384">
        <v>108306.36</v>
      </c>
      <c r="H384">
        <f>(1/(1-91/360*VLOOKUP($A384,Tbills!$B$4:$C$974,2,1)/100))^((1)/91)-1</f>
        <v>9.7519476082830181E-5</v>
      </c>
      <c r="I384">
        <f>I383*$E384/$E383*(1-(I$1+I$5+IF(AND(WEEKDAY(A384)&lt;&gt;1,WEEKDAY(A384)&lt;&gt;7),IF(A384&lt;J$2,J$1,J$3),0)))^($A384-$A383)</f>
        <v>82035.782005120607</v>
      </c>
      <c r="K384">
        <f>ROW()</f>
        <v>384</v>
      </c>
      <c r="L384">
        <f>B384/C384</f>
        <v>0.8810333106730116</v>
      </c>
    </row>
    <row r="385" spans="1:12" x14ac:dyDescent="0.25">
      <c r="A385" s="1">
        <v>38621</v>
      </c>
      <c r="B385" s="9">
        <v>13.04</v>
      </c>
      <c r="C385" s="9">
        <v>14.49</v>
      </c>
      <c r="D385">
        <v>128724.34</v>
      </c>
      <c r="E385">
        <v>129891.17</v>
      </c>
      <c r="F385">
        <v>107200.78</v>
      </c>
      <c r="G385">
        <v>108169.84</v>
      </c>
      <c r="H385">
        <f>(1/(1-91/360*VLOOKUP($A385,Tbills!$B$4:$C$974,2,1)/100))^((1)/91)-1</f>
        <v>9.59780396949661E-5</v>
      </c>
      <c r="I385">
        <f>I384*$E385/$E384*(1-(I$1+I$5+IF(AND(WEEKDAY(A385)&lt;&gt;1,WEEKDAY(A385)&lt;&gt;7),IF(A385&lt;J$2,J$1,J$3),0)))^($A385-$A384)</f>
        <v>81117.347321947018</v>
      </c>
      <c r="K385">
        <f>ROW()</f>
        <v>385</v>
      </c>
      <c r="L385">
        <f>B385/C385</f>
        <v>0.8999309868875085</v>
      </c>
    </row>
    <row r="386" spans="1:12" x14ac:dyDescent="0.25">
      <c r="A386" s="1">
        <v>38622</v>
      </c>
      <c r="B386" s="9">
        <v>12.76</v>
      </c>
      <c r="C386" s="9">
        <v>14.27</v>
      </c>
      <c r="D386">
        <v>127709.99</v>
      </c>
      <c r="E386">
        <v>128855.16</v>
      </c>
      <c r="F386">
        <v>106456.37</v>
      </c>
      <c r="G386">
        <v>107408.32000000001</v>
      </c>
      <c r="H386">
        <f>(1/(1-91/360*VLOOKUP($A386,Tbills!$B$4:$C$974,2,1)/100))^((1)/91)-1</f>
        <v>9.59780396949661E-5</v>
      </c>
      <c r="I386">
        <f>I385*$E386/$E385*(1-(I$1+I$5+IF(AND(WEEKDAY(A386)&lt;&gt;1,WEEKDAY(A386)&lt;&gt;7),IF(A386&lt;J$2,J$1,J$3),0)))^($A386-$A385)</f>
        <v>80468.041690506885</v>
      </c>
      <c r="K386">
        <f>ROW()</f>
        <v>386</v>
      </c>
      <c r="L386">
        <f>B386/C386</f>
        <v>0.8941836019621584</v>
      </c>
    </row>
    <row r="387" spans="1:12" x14ac:dyDescent="0.25">
      <c r="A387" s="1">
        <v>38623</v>
      </c>
      <c r="B387" s="9">
        <v>12.63</v>
      </c>
      <c r="C387" s="9">
        <v>14.03</v>
      </c>
      <c r="D387">
        <v>125798.52</v>
      </c>
      <c r="E387">
        <v>126914.18</v>
      </c>
      <c r="F387">
        <v>105628.7</v>
      </c>
      <c r="G387">
        <v>106562.94</v>
      </c>
      <c r="H387">
        <f>(1/(1-91/360*VLOOKUP($A387,Tbills!$B$4:$C$974,2,1)/100))^((1)/91)-1</f>
        <v>9.59780396949661E-5</v>
      </c>
      <c r="I387">
        <f>I386*$E387/$E386*(1-(I$1+I$5+IF(AND(WEEKDAY(A387)&lt;&gt;1,WEEKDAY(A387)&lt;&gt;7),IF(A387&lt;J$2,J$1,J$3),0)))^($A387-$A386)</f>
        <v>79253.649928244224</v>
      </c>
      <c r="K387">
        <f>ROW()</f>
        <v>387</v>
      </c>
      <c r="L387">
        <f>B387/C387</f>
        <v>0.90021382751247336</v>
      </c>
    </row>
    <row r="388" spans="1:12" x14ac:dyDescent="0.25">
      <c r="A388" s="1">
        <v>38624</v>
      </c>
      <c r="B388" s="9">
        <v>12.24</v>
      </c>
      <c r="C388" s="9">
        <v>13.66</v>
      </c>
      <c r="D388">
        <v>123277.47</v>
      </c>
      <c r="E388">
        <v>124358.59</v>
      </c>
      <c r="F388">
        <v>103318.48</v>
      </c>
      <c r="G388">
        <v>104222.06</v>
      </c>
      <c r="H388">
        <f>(1/(1-91/360*VLOOKUP($A388,Tbills!$B$4:$C$974,2,1)/100))^((1)/91)-1</f>
        <v>9.59780396949661E-5</v>
      </c>
      <c r="I388">
        <f>I387*$E388/$E387*(1-(I$1+I$5+IF(AND(WEEKDAY(A388)&lt;&gt;1,WEEKDAY(A388)&lt;&gt;7),IF(A388&lt;J$2,J$1,J$3),0)))^($A388-$A387)</f>
        <v>77655.535672535494</v>
      </c>
      <c r="K388">
        <f>ROW()</f>
        <v>388</v>
      </c>
      <c r="L388">
        <f>B388/C388</f>
        <v>0.89604685212298685</v>
      </c>
    </row>
    <row r="389" spans="1:12" x14ac:dyDescent="0.25">
      <c r="A389" s="1">
        <v>38625</v>
      </c>
      <c r="B389" s="9">
        <v>11.92</v>
      </c>
      <c r="C389" s="9">
        <v>13.35</v>
      </c>
      <c r="D389">
        <v>121481.86</v>
      </c>
      <c r="E389">
        <v>122535.3</v>
      </c>
      <c r="F389">
        <v>102464.3</v>
      </c>
      <c r="G389">
        <v>103350.41</v>
      </c>
      <c r="H389">
        <f>(1/(1-91/360*VLOOKUP($A389,Tbills!$B$4:$C$974,2,1)/100))^((1)/91)-1</f>
        <v>9.59780396949661E-5</v>
      </c>
      <c r="I389">
        <f>I388*$E389/$E388*(1-(I$1+I$5+IF(AND(WEEKDAY(A389)&lt;&gt;1,WEEKDAY(A389)&lt;&gt;7),IF(A389&lt;J$2,J$1,J$3),0)))^($A389-$A388)</f>
        <v>76514.783783388644</v>
      </c>
      <c r="K389">
        <f>ROW()</f>
        <v>389</v>
      </c>
      <c r="L389">
        <f>B389/C389</f>
        <v>0.89288389513108612</v>
      </c>
    </row>
    <row r="390" spans="1:12" x14ac:dyDescent="0.25">
      <c r="A390" s="1">
        <v>38628</v>
      </c>
      <c r="B390" s="9">
        <v>12.46</v>
      </c>
      <c r="C390" s="9">
        <v>13.61</v>
      </c>
      <c r="D390">
        <v>121078.1</v>
      </c>
      <c r="E390">
        <v>122092.75</v>
      </c>
      <c r="F390">
        <v>102597.58</v>
      </c>
      <c r="G390">
        <v>103455.08</v>
      </c>
      <c r="H390">
        <f>(1/(1-91/360*VLOOKUP($A390,Tbills!$B$4:$C$974,2,1)/100))^((1)/91)-1</f>
        <v>9.8360351701964888E-5</v>
      </c>
      <c r="I390">
        <f>I389*$E390/$E389*(1-(I$1+I$5+IF(AND(WEEKDAY(A390)&lt;&gt;1,WEEKDAY(A390)&lt;&gt;7),IF(A390&lt;J$2,J$1,J$3),0)))^($A390-$A389)</f>
        <v>76231.862754347792</v>
      </c>
      <c r="K390">
        <f>ROW()</f>
        <v>390</v>
      </c>
      <c r="L390">
        <f>B390/C390</f>
        <v>0.91550330639235866</v>
      </c>
    </row>
    <row r="391" spans="1:12" x14ac:dyDescent="0.25">
      <c r="A391" s="1">
        <v>38629</v>
      </c>
      <c r="B391" s="9">
        <v>13.2</v>
      </c>
      <c r="C391" s="9">
        <v>14.32</v>
      </c>
      <c r="D391">
        <v>122402.1</v>
      </c>
      <c r="E391">
        <v>123415.84</v>
      </c>
      <c r="F391">
        <v>103332.4</v>
      </c>
      <c r="G391">
        <v>104185.87</v>
      </c>
      <c r="H391">
        <f>(1/(1-91/360*VLOOKUP($A391,Tbills!$B$4:$C$974,2,1)/100))^((1)/91)-1</f>
        <v>9.8360351701964888E-5</v>
      </c>
      <c r="I391">
        <f>I390*$E391/$E390*(1-(I$1+I$5+IF(AND(WEEKDAY(A391)&lt;&gt;1,WEEKDAY(A391)&lt;&gt;7),IF(A391&lt;J$2,J$1,J$3),0)))^($A391-$A390)</f>
        <v>77055.75252573</v>
      </c>
      <c r="K391">
        <f>ROW()</f>
        <v>391</v>
      </c>
      <c r="L391">
        <f>B391/C391</f>
        <v>0.92178770949720668</v>
      </c>
    </row>
    <row r="392" spans="1:12" x14ac:dyDescent="0.25">
      <c r="A392" s="1">
        <v>38630</v>
      </c>
      <c r="B392" s="9">
        <v>14.55</v>
      </c>
      <c r="C392" s="9">
        <v>15.17</v>
      </c>
      <c r="D392">
        <v>126240.88</v>
      </c>
      <c r="E392">
        <v>127274.28</v>
      </c>
      <c r="F392">
        <v>104398.77</v>
      </c>
      <c r="G392">
        <v>105250.8</v>
      </c>
      <c r="H392">
        <f>(1/(1-91/360*VLOOKUP($A392,Tbills!$B$4:$C$974,2,1)/100))^((1)/91)-1</f>
        <v>9.8360351701964888E-5</v>
      </c>
      <c r="I392">
        <f>I391*$E392/$E391*(1-(I$1+I$5+IF(AND(WEEKDAY(A392)&lt;&gt;1,WEEKDAY(A392)&lt;&gt;7),IF(A392&lt;J$2,J$1,J$3),0)))^($A392-$A391)</f>
        <v>79462.517106356026</v>
      </c>
      <c r="K392">
        <f>ROW()</f>
        <v>392</v>
      </c>
      <c r="L392">
        <f>B392/C392</f>
        <v>0.95912986156888602</v>
      </c>
    </row>
    <row r="393" spans="1:12" x14ac:dyDescent="0.25">
      <c r="A393" s="1">
        <v>38631</v>
      </c>
      <c r="B393" s="9">
        <v>14.96</v>
      </c>
      <c r="C393" s="9">
        <v>15.38</v>
      </c>
      <c r="D393">
        <v>130131.81</v>
      </c>
      <c r="E393">
        <v>131184.54</v>
      </c>
      <c r="F393">
        <v>106530.18</v>
      </c>
      <c r="G393">
        <v>107389.26</v>
      </c>
      <c r="H393">
        <f>(1/(1-91/360*VLOOKUP($A393,Tbills!$B$4:$C$974,2,1)/100))^((1)/91)-1</f>
        <v>9.8360351701964888E-5</v>
      </c>
      <c r="I393">
        <f>I392*$E393/$E392*(1-(I$1+I$5+IF(AND(WEEKDAY(A393)&lt;&gt;1,WEEKDAY(A393)&lt;&gt;7),IF(A393&lt;J$2,J$1,J$3),0)))^($A393-$A392)</f>
        <v>81901.49555783406</v>
      </c>
      <c r="K393">
        <f>ROW()</f>
        <v>393</v>
      </c>
      <c r="L393">
        <f>B393/C393</f>
        <v>0.9726918075422627</v>
      </c>
    </row>
    <row r="394" spans="1:12" x14ac:dyDescent="0.25">
      <c r="A394" s="1">
        <v>38632</v>
      </c>
      <c r="B394" s="9">
        <v>14.59</v>
      </c>
      <c r="C394" s="9">
        <v>15.18</v>
      </c>
      <c r="D394">
        <v>129941.43</v>
      </c>
      <c r="E394">
        <v>130979.72</v>
      </c>
      <c r="F394">
        <v>104957.51</v>
      </c>
      <c r="G394">
        <v>105793.34</v>
      </c>
      <c r="H394">
        <f>(1/(1-91/360*VLOOKUP($A394,Tbills!$B$4:$C$974,2,1)/100))^((1)/91)-1</f>
        <v>9.8360351701964888E-5</v>
      </c>
      <c r="I394">
        <f>I393*$E394/$E393*(1-(I$1+I$5+IF(AND(WEEKDAY(A394)&lt;&gt;1,WEEKDAY(A394)&lt;&gt;7),IF(A394&lt;J$2,J$1,J$3),0)))^($A394-$A393)</f>
        <v>81771.26937596775</v>
      </c>
      <c r="K394">
        <f>ROW()</f>
        <v>394</v>
      </c>
      <c r="L394">
        <f>B394/C394</f>
        <v>0.96113306982872204</v>
      </c>
    </row>
    <row r="395" spans="1:12" x14ac:dyDescent="0.25">
      <c r="A395" s="1">
        <v>38635</v>
      </c>
      <c r="B395" s="9">
        <v>15.55</v>
      </c>
      <c r="C395" s="9">
        <v>15.8</v>
      </c>
      <c r="D395">
        <v>133490.75</v>
      </c>
      <c r="E395">
        <v>134518.74</v>
      </c>
      <c r="F395">
        <v>106659.36</v>
      </c>
      <c r="G395">
        <v>107477.52</v>
      </c>
      <c r="H395">
        <f>(1/(1-91/360*VLOOKUP($A395,Tbills!$B$4:$C$974,2,1)/100))^((1)/91)-1</f>
        <v>9.8360351701964888E-5</v>
      </c>
      <c r="I395">
        <f>I394*$E395/$E394*(1-(I$1+I$5+IF(AND(WEEKDAY(A395)&lt;&gt;1,WEEKDAY(A395)&lt;&gt;7),IF(A395&lt;J$2,J$1,J$3),0)))^($A395-$A394)</f>
        <v>83973.449148514439</v>
      </c>
      <c r="K395">
        <f>ROW()</f>
        <v>395</v>
      </c>
      <c r="L395">
        <f>B395/C395</f>
        <v>0.98417721518987344</v>
      </c>
    </row>
    <row r="396" spans="1:12" x14ac:dyDescent="0.25">
      <c r="A396" s="1">
        <v>38636</v>
      </c>
      <c r="B396" s="9">
        <v>15.63</v>
      </c>
      <c r="C396" s="9">
        <v>15.73</v>
      </c>
      <c r="D396">
        <v>133045.63</v>
      </c>
      <c r="E396">
        <v>134056.95999999999</v>
      </c>
      <c r="F396">
        <v>107321.94</v>
      </c>
      <c r="G396">
        <v>108134.61</v>
      </c>
      <c r="H396">
        <f>(1/(1-91/360*VLOOKUP($A396,Tbills!$B$4:$C$974,2,1)/100))^((1)/91)-1</f>
        <v>1.013039286978934E-4</v>
      </c>
      <c r="I396">
        <f>I395*$E396/$E395*(1-(I$1+I$5+IF(AND(WEEKDAY(A396)&lt;&gt;1,WEEKDAY(A396)&lt;&gt;7),IF(A396&lt;J$2,J$1,J$3),0)))^($A396-$A395)</f>
        <v>83682.775170031789</v>
      </c>
      <c r="K396">
        <f>ROW()</f>
        <v>396</v>
      </c>
      <c r="L396">
        <f>B396/C396</f>
        <v>0.99364272091544825</v>
      </c>
    </row>
    <row r="397" spans="1:12" x14ac:dyDescent="0.25">
      <c r="A397" s="1">
        <v>38637</v>
      </c>
      <c r="B397" s="9">
        <v>16.22</v>
      </c>
      <c r="C397" s="9">
        <v>16.25</v>
      </c>
      <c r="D397">
        <v>134655.87</v>
      </c>
      <c r="E397">
        <v>135665.85999999999</v>
      </c>
      <c r="F397">
        <v>107997.09</v>
      </c>
      <c r="G397">
        <v>108803.91</v>
      </c>
      <c r="H397">
        <f>(1/(1-91/360*VLOOKUP($A397,Tbills!$B$4:$C$974,2,1)/100))^((1)/91)-1</f>
        <v>1.013039286978934E-4</v>
      </c>
      <c r="I397">
        <f>I396*$E397/$E396*(1-(I$1+I$5+IF(AND(WEEKDAY(A397)&lt;&gt;1,WEEKDAY(A397)&lt;&gt;7),IF(A397&lt;J$2,J$1,J$3),0)))^($A397-$A396)</f>
        <v>84684.667401676619</v>
      </c>
      <c r="K397">
        <f>ROW()</f>
        <v>397</v>
      </c>
      <c r="L397">
        <f>B397/C397</f>
        <v>0.99815384615384606</v>
      </c>
    </row>
    <row r="398" spans="1:12" x14ac:dyDescent="0.25">
      <c r="A398" s="1">
        <v>38638</v>
      </c>
      <c r="B398" s="9">
        <v>16.47</v>
      </c>
      <c r="C398" s="9">
        <v>16.43</v>
      </c>
      <c r="D398">
        <v>135505.88</v>
      </c>
      <c r="E398">
        <v>136508.51</v>
      </c>
      <c r="F398">
        <v>108765.03</v>
      </c>
      <c r="G398">
        <v>109566.57</v>
      </c>
      <c r="H398">
        <f>(1/(1-91/360*VLOOKUP($A398,Tbills!$B$4:$C$974,2,1)/100))^((1)/91)-1</f>
        <v>1.013039286978934E-4</v>
      </c>
      <c r="I398">
        <f>I397*$E398/$E397*(1-(I$1+I$5+IF(AND(WEEKDAY(A398)&lt;&gt;1,WEEKDAY(A398)&lt;&gt;7),IF(A398&lt;J$2,J$1,J$3),0)))^($A398-$A397)</f>
        <v>85208.210921962251</v>
      </c>
      <c r="K398">
        <f>ROW()</f>
        <v>398</v>
      </c>
      <c r="L398">
        <f>B398/C398</f>
        <v>1.0024345709068776</v>
      </c>
    </row>
    <row r="399" spans="1:12" x14ac:dyDescent="0.25">
      <c r="A399" s="1">
        <v>38639</v>
      </c>
      <c r="B399" s="9">
        <v>14.87</v>
      </c>
      <c r="C399" s="9">
        <v>15.28</v>
      </c>
      <c r="D399">
        <v>130836.6</v>
      </c>
      <c r="E399">
        <v>131790.85</v>
      </c>
      <c r="F399">
        <v>107192.89</v>
      </c>
      <c r="G399">
        <v>107971.74</v>
      </c>
      <c r="H399">
        <f>(1/(1-91/360*VLOOKUP($A399,Tbills!$B$4:$C$974,2,1)/100))^((1)/91)-1</f>
        <v>1.013039286978934E-4</v>
      </c>
      <c r="I399">
        <f>I398*$E399/$E398*(1-(I$1+I$5+IF(AND(WEEKDAY(A399)&lt;&gt;1,WEEKDAY(A399)&lt;&gt;7),IF(A399&lt;J$2,J$1,J$3),0)))^($A399-$A398)</f>
        <v>82261.094925860627</v>
      </c>
      <c r="K399">
        <f>ROW()</f>
        <v>399</v>
      </c>
      <c r="L399">
        <f>B399/C399</f>
        <v>0.97316753926701571</v>
      </c>
    </row>
    <row r="400" spans="1:12" x14ac:dyDescent="0.25">
      <c r="A400" s="1">
        <v>38642</v>
      </c>
      <c r="B400" s="9">
        <v>14.67</v>
      </c>
      <c r="C400" s="9">
        <v>15.15</v>
      </c>
      <c r="D400">
        <v>130706.18</v>
      </c>
      <c r="E400">
        <v>131619.42000000001</v>
      </c>
      <c r="F400">
        <v>107130.96</v>
      </c>
      <c r="G400">
        <v>107876.54</v>
      </c>
      <c r="H400">
        <f>(1/(1-91/360*VLOOKUP($A400,Tbills!$B$4:$C$974,2,1)/100))^((1)/91)-1</f>
        <v>1.0565066631462727E-4</v>
      </c>
      <c r="I400">
        <f>I399*$E400/$E399*(1-(I$1+I$5+IF(AND(WEEKDAY(A400)&lt;&gt;1,WEEKDAY(A400)&lt;&gt;7),IF(A400&lt;J$2,J$1,J$3),0)))^($A400-$A399)</f>
        <v>82147.002095013304</v>
      </c>
      <c r="K400">
        <f>ROW()</f>
        <v>400</v>
      </c>
      <c r="L400">
        <f>B400/C400</f>
        <v>0.96831683168316829</v>
      </c>
    </row>
    <row r="401" spans="1:12" x14ac:dyDescent="0.25">
      <c r="A401" s="1">
        <v>38643</v>
      </c>
      <c r="B401" s="9">
        <v>15.33</v>
      </c>
      <c r="C401" s="9">
        <v>15.67</v>
      </c>
      <c r="D401">
        <v>131240.66</v>
      </c>
      <c r="E401">
        <v>132143.73000000001</v>
      </c>
      <c r="F401">
        <v>107802.5</v>
      </c>
      <c r="G401">
        <v>108541.35</v>
      </c>
      <c r="H401">
        <f>(1/(1-91/360*VLOOKUP($A401,Tbills!$B$4:$C$974,2,1)/100))^((1)/91)-1</f>
        <v>1.0565066631462727E-4</v>
      </c>
      <c r="I401">
        <f>I400*$E401/$E400*(1-(I$1+I$5+IF(AND(WEEKDAY(A401)&lt;&gt;1,WEEKDAY(A401)&lt;&gt;7),IF(A401&lt;J$2,J$1,J$3),0)))^($A401-$A400)</f>
        <v>82471.864653043551</v>
      </c>
      <c r="K401">
        <f>ROW()</f>
        <v>401</v>
      </c>
      <c r="L401">
        <f>B401/C401</f>
        <v>0.97830248883216342</v>
      </c>
    </row>
    <row r="402" spans="1:12" x14ac:dyDescent="0.25">
      <c r="A402" s="1">
        <v>38644</v>
      </c>
      <c r="B402" s="9">
        <v>13.5</v>
      </c>
      <c r="C402" s="9">
        <v>14.67</v>
      </c>
      <c r="D402">
        <v>129750.08</v>
      </c>
      <c r="E402">
        <v>130628.93</v>
      </c>
      <c r="F402">
        <v>107027.17</v>
      </c>
      <c r="G402">
        <v>107749.24</v>
      </c>
      <c r="H402">
        <f>(1/(1-91/360*VLOOKUP($A402,Tbills!$B$4:$C$974,2,1)/100))^((1)/91)-1</f>
        <v>1.0565066631462727E-4</v>
      </c>
      <c r="I402">
        <f>I401*$E402/$E401*(1-(I$1+I$5+IF(AND(WEEKDAY(A402)&lt;&gt;1,WEEKDAY(A402)&lt;&gt;7),IF(A402&lt;J$2,J$1,J$3),0)))^($A402-$A401)</f>
        <v>81524.121654734219</v>
      </c>
      <c r="K402">
        <f>ROW()</f>
        <v>402</v>
      </c>
      <c r="L402">
        <f>B402/C402</f>
        <v>0.92024539877300615</v>
      </c>
    </row>
    <row r="403" spans="1:12" x14ac:dyDescent="0.25">
      <c r="A403" s="1">
        <v>38645</v>
      </c>
      <c r="B403" s="9">
        <v>16.11</v>
      </c>
      <c r="C403" s="9">
        <v>16.09</v>
      </c>
      <c r="D403">
        <v>134242.59</v>
      </c>
      <c r="E403">
        <v>135138.07</v>
      </c>
      <c r="F403">
        <v>109492.66</v>
      </c>
      <c r="G403">
        <v>110219.98</v>
      </c>
      <c r="H403">
        <f>(1/(1-91/360*VLOOKUP($A403,Tbills!$B$4:$C$974,2,1)/100))^((1)/91)-1</f>
        <v>1.0565066631462727E-4</v>
      </c>
      <c r="I403">
        <f>I402*$E403/$E402*(1-(I$1+I$5+IF(AND(WEEKDAY(A403)&lt;&gt;1,WEEKDAY(A403)&lt;&gt;7),IF(A403&lt;J$2,J$1,J$3),0)))^($A403-$A402)</f>
        <v>84335.801656725846</v>
      </c>
      <c r="K403">
        <f>ROW()</f>
        <v>403</v>
      </c>
      <c r="L403">
        <f>B403/C403</f>
        <v>1.0012430080795525</v>
      </c>
    </row>
    <row r="404" spans="1:12" x14ac:dyDescent="0.25">
      <c r="A404" s="1">
        <v>38646</v>
      </c>
      <c r="B404" s="9">
        <v>16.13</v>
      </c>
      <c r="C404" s="9">
        <v>15.94</v>
      </c>
      <c r="D404">
        <v>133720.28</v>
      </c>
      <c r="E404">
        <v>134597.99</v>
      </c>
      <c r="F404">
        <v>109002.54</v>
      </c>
      <c r="G404">
        <v>109714.96</v>
      </c>
      <c r="H404">
        <f>(1/(1-91/360*VLOOKUP($A404,Tbills!$B$4:$C$974,2,1)/100))^((1)/91)-1</f>
        <v>1.0565066631462727E-4</v>
      </c>
      <c r="I404">
        <f>I403*$E404/$E403*(1-(I$1+I$5+IF(AND(WEEKDAY(A404)&lt;&gt;1,WEEKDAY(A404)&lt;&gt;7),IF(A404&lt;J$2,J$1,J$3),0)))^($A404-$A403)</f>
        <v>83996.336784040715</v>
      </c>
      <c r="K404">
        <f>ROW()</f>
        <v>404</v>
      </c>
      <c r="L404">
        <f>B404/C404</f>
        <v>1.0119196988707653</v>
      </c>
    </row>
    <row r="405" spans="1:12" x14ac:dyDescent="0.25">
      <c r="A405" s="1">
        <v>38649</v>
      </c>
      <c r="B405" s="9">
        <v>14.74</v>
      </c>
      <c r="C405" s="9">
        <v>14.84</v>
      </c>
      <c r="D405">
        <v>129868.42</v>
      </c>
      <c r="E405">
        <v>130678.18</v>
      </c>
      <c r="F405">
        <v>107261.66</v>
      </c>
      <c r="G405">
        <v>107927.93</v>
      </c>
      <c r="H405">
        <f>(1/(1-91/360*VLOOKUP($A405,Tbills!$B$4:$C$974,2,1)/100))^((1)/91)-1</f>
        <v>1.074740091571158E-4</v>
      </c>
      <c r="I405">
        <f>I404*$E405/$E404*(1-(I$1+I$5+IF(AND(WEEKDAY(A405)&lt;&gt;1,WEEKDAY(A405)&lt;&gt;7),IF(A405&lt;J$2,J$1,J$3),0)))^($A405-$A404)</f>
        <v>81543.128235935772</v>
      </c>
      <c r="K405">
        <f>ROW()</f>
        <v>405</v>
      </c>
      <c r="L405">
        <f>B405/C405</f>
        <v>0.99326145552560652</v>
      </c>
    </row>
    <row r="406" spans="1:12" x14ac:dyDescent="0.25">
      <c r="A406" s="1">
        <v>38650</v>
      </c>
      <c r="B406" s="9">
        <v>14.53</v>
      </c>
      <c r="C406" s="9">
        <v>14.51</v>
      </c>
      <c r="D406">
        <v>128650.23</v>
      </c>
      <c r="E406">
        <v>129438.35</v>
      </c>
      <c r="F406">
        <v>107207.26</v>
      </c>
      <c r="G406">
        <v>107861.59</v>
      </c>
      <c r="H406">
        <f>(1/(1-91/360*VLOOKUP($A406,Tbills!$B$4:$C$974,2,1)/100))^((1)/91)-1</f>
        <v>1.074740091571158E-4</v>
      </c>
      <c r="I406">
        <f>I405*$E406/$E405*(1-(I$1+I$5+IF(AND(WEEKDAY(A406)&lt;&gt;1,WEEKDAY(A406)&lt;&gt;7),IF(A406&lt;J$2,J$1,J$3),0)))^($A406-$A405)</f>
        <v>80767.151342601399</v>
      </c>
      <c r="K406">
        <f>ROW()</f>
        <v>406</v>
      </c>
      <c r="L406">
        <f>B406/C406</f>
        <v>1.0013783597518953</v>
      </c>
    </row>
    <row r="407" spans="1:12" x14ac:dyDescent="0.25">
      <c r="A407" s="1">
        <v>38651</v>
      </c>
      <c r="B407" s="9">
        <v>14.59</v>
      </c>
      <c r="C407" s="9">
        <v>14.59</v>
      </c>
      <c r="D407">
        <v>127059.77</v>
      </c>
      <c r="E407">
        <v>127824.24</v>
      </c>
      <c r="F407">
        <v>106400.77</v>
      </c>
      <c r="G407">
        <v>107038.58</v>
      </c>
      <c r="H407">
        <f>(1/(1-91/360*VLOOKUP($A407,Tbills!$B$4:$C$974,2,1)/100))^((1)/91)-1</f>
        <v>1.074740091571158E-4</v>
      </c>
      <c r="I407">
        <f>I406*$E407/$E406*(1-(I$1+I$5+IF(AND(WEEKDAY(A407)&lt;&gt;1,WEEKDAY(A407)&lt;&gt;7),IF(A407&lt;J$2,J$1,J$3),0)))^($A407-$A406)</f>
        <v>79757.681904626705</v>
      </c>
      <c r="K407">
        <f>ROW()</f>
        <v>407</v>
      </c>
      <c r="L407">
        <f>B407/C407</f>
        <v>1</v>
      </c>
    </row>
    <row r="408" spans="1:12" x14ac:dyDescent="0.25">
      <c r="A408" s="1">
        <v>38652</v>
      </c>
      <c r="B408" s="9">
        <v>16.02</v>
      </c>
      <c r="C408" s="9">
        <v>15.77</v>
      </c>
      <c r="D408">
        <v>131270.99</v>
      </c>
      <c r="E408">
        <v>132047.06</v>
      </c>
      <c r="F408">
        <v>107709.13</v>
      </c>
      <c r="G408">
        <v>108343.28</v>
      </c>
      <c r="H408">
        <f>(1/(1-91/360*VLOOKUP($A408,Tbills!$B$4:$C$974,2,1)/100))^((1)/91)-1</f>
        <v>1.074740091571158E-4</v>
      </c>
      <c r="I408">
        <f>I407*$E408/$E407*(1-(I$1+I$5+IF(AND(WEEKDAY(A408)&lt;&gt;1,WEEKDAY(A408)&lt;&gt;7),IF(A408&lt;J$2,J$1,J$3),0)))^($A408-$A407)</f>
        <v>82390.197972385315</v>
      </c>
      <c r="K408">
        <f>ROW()</f>
        <v>408</v>
      </c>
      <c r="L408">
        <f>B408/C408</f>
        <v>1.015852885225111</v>
      </c>
    </row>
    <row r="409" spans="1:12" x14ac:dyDescent="0.25">
      <c r="A409" s="1">
        <v>38653</v>
      </c>
      <c r="B409" s="9">
        <v>14.25</v>
      </c>
      <c r="C409" s="9">
        <v>14.62</v>
      </c>
      <c r="D409">
        <v>128496.58</v>
      </c>
      <c r="E409">
        <v>129242.06</v>
      </c>
      <c r="F409">
        <v>106398.3</v>
      </c>
      <c r="G409">
        <v>107013.09</v>
      </c>
      <c r="H409">
        <f>(1/(1-91/360*VLOOKUP($A409,Tbills!$B$4:$C$974,2,1)/100))^((1)/91)-1</f>
        <v>1.074740091571158E-4</v>
      </c>
      <c r="I409">
        <f>I408*$E409/$E408*(1-(I$1+I$5+IF(AND(WEEKDAY(A409)&lt;&gt;1,WEEKDAY(A409)&lt;&gt;7),IF(A409&lt;J$2,J$1,J$3),0)))^($A409-$A408)</f>
        <v>80637.71044509967</v>
      </c>
      <c r="K409">
        <f>ROW()</f>
        <v>409</v>
      </c>
      <c r="L409">
        <f>B409/C409</f>
        <v>0.97469220246238031</v>
      </c>
    </row>
    <row r="410" spans="1:12" x14ac:dyDescent="0.25">
      <c r="A410" s="1">
        <v>38656</v>
      </c>
      <c r="B410" s="9">
        <v>15.32</v>
      </c>
      <c r="C410" s="9">
        <v>14.45</v>
      </c>
      <c r="D410">
        <v>127204.44</v>
      </c>
      <c r="E410">
        <v>127900.75</v>
      </c>
      <c r="F410">
        <v>105904.45</v>
      </c>
      <c r="G410">
        <v>106481.88</v>
      </c>
      <c r="H410">
        <f>(1/(1-91/360*VLOOKUP($A410,Tbills!$B$4:$C$974,2,1)/100))^((1)/91)-1</f>
        <v>1.0859621831937893E-4</v>
      </c>
      <c r="I410">
        <f>I409*$E410/$E409*(1-(I$1+I$5+IF(AND(WEEKDAY(A410)&lt;&gt;1,WEEKDAY(A410)&lt;&gt;7),IF(A410&lt;J$2,J$1,J$3),0)))^($A410-$A409)</f>
        <v>79793.943163449469</v>
      </c>
      <c r="K410">
        <f>ROW()</f>
        <v>410</v>
      </c>
      <c r="L410">
        <f>B410/C410</f>
        <v>1.0602076124567474</v>
      </c>
    </row>
    <row r="411" spans="1:12" x14ac:dyDescent="0.25">
      <c r="A411" s="1">
        <v>38657</v>
      </c>
      <c r="B411" s="9">
        <v>14.85</v>
      </c>
      <c r="C411" s="9">
        <v>14.63</v>
      </c>
      <c r="D411">
        <v>126691.78</v>
      </c>
      <c r="E411">
        <v>127371.4</v>
      </c>
      <c r="F411">
        <v>105625.73</v>
      </c>
      <c r="G411">
        <v>106190.07</v>
      </c>
      <c r="H411">
        <f>(1/(1-91/360*VLOOKUP($A411,Tbills!$B$4:$C$974,2,1)/100))^((1)/91)-1</f>
        <v>1.0859621831937893E-4</v>
      </c>
      <c r="I411">
        <f>I410*$E411/$E410*(1-(I$1+I$5+IF(AND(WEEKDAY(A411)&lt;&gt;1,WEEKDAY(A411)&lt;&gt;7),IF(A411&lt;J$2,J$1,J$3),0)))^($A411-$A410)</f>
        <v>79461.409558288578</v>
      </c>
      <c r="K411">
        <f>ROW()</f>
        <v>411</v>
      </c>
      <c r="L411">
        <f>B411/C411</f>
        <v>1.0150375939849623</v>
      </c>
    </row>
    <row r="412" spans="1:12" x14ac:dyDescent="0.25">
      <c r="A412" s="1">
        <v>38658</v>
      </c>
      <c r="B412" s="9">
        <v>13.48</v>
      </c>
      <c r="C412" s="9">
        <v>14.31</v>
      </c>
      <c r="D412">
        <v>123066.99</v>
      </c>
      <c r="E412">
        <v>123713.33</v>
      </c>
      <c r="F412">
        <v>103632.41</v>
      </c>
      <c r="G412">
        <v>104174.57</v>
      </c>
      <c r="H412">
        <f>(1/(1-91/360*VLOOKUP($A412,Tbills!$B$4:$C$974,2,1)/100))^((1)/91)-1</f>
        <v>1.0859621831937893E-4</v>
      </c>
      <c r="I412">
        <f>I411*$E412/$E411*(1-(I$1+I$5+IF(AND(WEEKDAY(A412)&lt;&gt;1,WEEKDAY(A412)&lt;&gt;7),IF(A412&lt;J$2,J$1,J$3),0)))^($A412-$A411)</f>
        <v>77177.080487435349</v>
      </c>
      <c r="K412">
        <f>ROW()</f>
        <v>412</v>
      </c>
      <c r="L412">
        <f>B412/C412</f>
        <v>0.94199860237596089</v>
      </c>
    </row>
    <row r="413" spans="1:12" x14ac:dyDescent="0.25">
      <c r="A413" s="1">
        <v>38659</v>
      </c>
      <c r="B413" s="9">
        <v>13</v>
      </c>
      <c r="C413" s="9">
        <v>13.5</v>
      </c>
      <c r="D413">
        <v>118161.88</v>
      </c>
      <c r="E413">
        <v>118769.02</v>
      </c>
      <c r="F413">
        <v>101748.72</v>
      </c>
      <c r="G413">
        <v>102269.72</v>
      </c>
      <c r="H413">
        <f>(1/(1-91/360*VLOOKUP($A413,Tbills!$B$4:$C$974,2,1)/100))^((1)/91)-1</f>
        <v>1.0859621831937893E-4</v>
      </c>
      <c r="I413">
        <f>I412*$E413/$E412*(1-(I$1+I$5+IF(AND(WEEKDAY(A413)&lt;&gt;1,WEEKDAY(A413)&lt;&gt;7),IF(A413&lt;J$2,J$1,J$3),0)))^($A413-$A412)</f>
        <v>74090.500428844971</v>
      </c>
      <c r="K413">
        <f>ROW()</f>
        <v>413</v>
      </c>
      <c r="L413">
        <f>B413/C413</f>
        <v>0.96296296296296291</v>
      </c>
    </row>
    <row r="414" spans="1:12" x14ac:dyDescent="0.25">
      <c r="A414" s="1">
        <v>38660</v>
      </c>
      <c r="B414" s="9">
        <v>13.17</v>
      </c>
      <c r="C414" s="9">
        <v>13.65</v>
      </c>
      <c r="D414">
        <v>117422.31</v>
      </c>
      <c r="E414">
        <v>118012.75</v>
      </c>
      <c r="F414">
        <v>101137.1</v>
      </c>
      <c r="G414">
        <v>101643.86</v>
      </c>
      <c r="H414">
        <f>(1/(1-91/360*VLOOKUP($A414,Tbills!$B$4:$C$974,2,1)/100))^((1)/91)-1</f>
        <v>1.0859621831937893E-4</v>
      </c>
      <c r="I414">
        <f>I413*$E414/$E413*(1-(I$1+I$5+IF(AND(WEEKDAY(A414)&lt;&gt;1,WEEKDAY(A414)&lt;&gt;7),IF(A414&lt;J$2,J$1,J$3),0)))^($A414-$A413)</f>
        <v>73616.606212487779</v>
      </c>
      <c r="K414">
        <f>ROW()</f>
        <v>414</v>
      </c>
      <c r="L414">
        <f>B414/C414</f>
        <v>0.96483516483516485</v>
      </c>
    </row>
    <row r="415" spans="1:12" x14ac:dyDescent="0.25">
      <c r="A415" s="1">
        <v>38663</v>
      </c>
      <c r="B415" s="9">
        <v>13.1</v>
      </c>
      <c r="C415" s="9">
        <v>13.63</v>
      </c>
      <c r="D415">
        <v>116844.51</v>
      </c>
      <c r="E415">
        <v>117393.59</v>
      </c>
      <c r="F415">
        <v>100671.26</v>
      </c>
      <c r="G415">
        <v>101142.57</v>
      </c>
      <c r="H415">
        <f>(1/(1-91/360*VLOOKUP($A415,Tbills!$B$4:$C$974,2,1)/100))^((1)/91)-1</f>
        <v>1.0803509925727539E-4</v>
      </c>
      <c r="I415">
        <f>I414*$E415/$E414*(1-(I$1+I$5+IF(AND(WEEKDAY(A415)&lt;&gt;1,WEEKDAY(A415)&lt;&gt;7),IF(A415&lt;J$2,J$1,J$3),0)))^($A415-$A414)</f>
        <v>73224.053178664399</v>
      </c>
      <c r="K415">
        <f>ROW()</f>
        <v>415</v>
      </c>
      <c r="L415">
        <f>B415/C415</f>
        <v>0.96111518708730737</v>
      </c>
    </row>
    <row r="416" spans="1:12" x14ac:dyDescent="0.25">
      <c r="A416" s="1">
        <v>38664</v>
      </c>
      <c r="B416" s="9">
        <v>13.08</v>
      </c>
      <c r="C416" s="9">
        <v>13.51</v>
      </c>
      <c r="D416">
        <v>117380.86</v>
      </c>
      <c r="E416">
        <v>117919.78</v>
      </c>
      <c r="F416">
        <v>100865.36</v>
      </c>
      <c r="G416">
        <v>101326.65</v>
      </c>
      <c r="H416">
        <f>(1/(1-91/360*VLOOKUP($A416,Tbills!$B$4:$C$974,2,1)/100))^((1)/91)-1</f>
        <v>1.0803509925727539E-4</v>
      </c>
      <c r="I416">
        <f>I415*$E416/$E415*(1-(I$1+I$5+IF(AND(WEEKDAY(A416)&lt;&gt;1,WEEKDAY(A416)&lt;&gt;7),IF(A416&lt;J$2,J$1,J$3),0)))^($A416-$A415)</f>
        <v>73550.147414031147</v>
      </c>
      <c r="K416">
        <f>ROW()</f>
        <v>416</v>
      </c>
      <c r="L416">
        <f>B416/C416</f>
        <v>0.96817172464840862</v>
      </c>
    </row>
    <row r="417" spans="1:12" x14ac:dyDescent="0.25">
      <c r="A417" s="1">
        <v>38665</v>
      </c>
      <c r="B417" s="9">
        <v>12.8</v>
      </c>
      <c r="C417" s="9">
        <v>13.39</v>
      </c>
      <c r="D417">
        <v>115410.31</v>
      </c>
      <c r="E417">
        <v>115927.45</v>
      </c>
      <c r="F417">
        <v>99766.07</v>
      </c>
      <c r="G417">
        <v>100211.39</v>
      </c>
      <c r="H417">
        <f>(1/(1-91/360*VLOOKUP($A417,Tbills!$B$4:$C$974,2,1)/100))^((1)/91)-1</f>
        <v>1.0803509925727539E-4</v>
      </c>
      <c r="I417">
        <f>I416*$E417/$E416*(1-(I$1+I$5+IF(AND(WEEKDAY(A417)&lt;&gt;1,WEEKDAY(A417)&lt;&gt;7),IF(A417&lt;J$2,J$1,J$3),0)))^($A417-$A416)</f>
        <v>72305.390618109421</v>
      </c>
      <c r="K417">
        <f>ROW()</f>
        <v>417</v>
      </c>
      <c r="L417">
        <f>B417/C417</f>
        <v>0.95593726661687828</v>
      </c>
    </row>
    <row r="418" spans="1:12" x14ac:dyDescent="0.25">
      <c r="A418" s="1">
        <v>38666</v>
      </c>
      <c r="B418" s="9">
        <v>11.9</v>
      </c>
      <c r="C418" s="9">
        <v>12.78</v>
      </c>
      <c r="D418">
        <v>112794.28</v>
      </c>
      <c r="E418">
        <v>113287.17</v>
      </c>
      <c r="F418">
        <v>98688.34</v>
      </c>
      <c r="G418">
        <v>99118.02</v>
      </c>
      <c r="H418">
        <f>(1/(1-91/360*VLOOKUP($A418,Tbills!$B$4:$C$974,2,1)/100))^((1)/91)-1</f>
        <v>1.0803509925727539E-4</v>
      </c>
      <c r="I418">
        <f>I417*$E418/$E417*(1-(I$1+I$5+IF(AND(WEEKDAY(A418)&lt;&gt;1,WEEKDAY(A418)&lt;&gt;7),IF(A418&lt;J$2,J$1,J$3),0)))^($A418-$A417)</f>
        <v>70656.582539403942</v>
      </c>
      <c r="K418">
        <f>ROW()</f>
        <v>418</v>
      </c>
      <c r="L418">
        <f>B418/C418</f>
        <v>0.93114241001564957</v>
      </c>
    </row>
    <row r="419" spans="1:12" x14ac:dyDescent="0.25">
      <c r="A419" s="1">
        <v>38667</v>
      </c>
      <c r="B419" s="9">
        <v>11.63</v>
      </c>
      <c r="C419" s="9">
        <v>12.56</v>
      </c>
      <c r="D419">
        <v>109203.92</v>
      </c>
      <c r="E419">
        <v>109668.89</v>
      </c>
      <c r="F419">
        <v>97875.67</v>
      </c>
      <c r="G419">
        <v>98291.1</v>
      </c>
      <c r="H419">
        <f>(1/(1-91/360*VLOOKUP($A419,Tbills!$B$4:$C$974,2,1)/100))^((1)/91)-1</f>
        <v>1.0803509925727539E-4</v>
      </c>
      <c r="I419">
        <f>I418*$E419/$E418*(1-(I$1+I$5+IF(AND(WEEKDAY(A419)&lt;&gt;1,WEEKDAY(A419)&lt;&gt;7),IF(A419&lt;J$2,J$1,J$3),0)))^($A419-$A418)</f>
        <v>68397.913609910625</v>
      </c>
      <c r="K419">
        <f>ROW()</f>
        <v>419</v>
      </c>
      <c r="L419">
        <f>B419/C419</f>
        <v>0.92595541401273884</v>
      </c>
    </row>
    <row r="420" spans="1:12" x14ac:dyDescent="0.25">
      <c r="A420" s="1">
        <v>38670</v>
      </c>
      <c r="B420" s="9">
        <v>12.18</v>
      </c>
      <c r="C420" s="9">
        <v>12.76</v>
      </c>
      <c r="D420">
        <v>110606.64</v>
      </c>
      <c r="E420">
        <v>111042.03</v>
      </c>
      <c r="F420">
        <v>98342.1</v>
      </c>
      <c r="G420">
        <v>98727.65</v>
      </c>
      <c r="H420">
        <f>(1/(1-91/360*VLOOKUP($A420,Tbills!$B$4:$C$974,2,1)/100))^((1)/91)-1</f>
        <v>1.0915736634653506E-4</v>
      </c>
      <c r="I420">
        <f>I419*$E420/$E419*(1-(I$1+I$5+IF(AND(WEEKDAY(A420)&lt;&gt;1,WEEKDAY(A420)&lt;&gt;7),IF(A420&lt;J$2,J$1,J$3),0)))^($A420-$A419)</f>
        <v>69248.33224111711</v>
      </c>
      <c r="K420">
        <f>ROW()</f>
        <v>420</v>
      </c>
      <c r="L420">
        <f>B420/C420</f>
        <v>0.95454545454545459</v>
      </c>
    </row>
    <row r="421" spans="1:12" x14ac:dyDescent="0.25">
      <c r="A421" s="1">
        <v>38671</v>
      </c>
      <c r="B421" s="9">
        <v>12.23</v>
      </c>
      <c r="C421" s="9">
        <v>12.89</v>
      </c>
      <c r="D421">
        <v>110014.94</v>
      </c>
      <c r="E421">
        <v>110435.88</v>
      </c>
      <c r="F421">
        <v>98574.41</v>
      </c>
      <c r="G421">
        <v>98950.09</v>
      </c>
      <c r="H421">
        <f>(1/(1-91/360*VLOOKUP($A421,Tbills!$B$4:$C$974,2,1)/100))^((1)/91)-1</f>
        <v>1.0915736634653506E-4</v>
      </c>
      <c r="I421">
        <f>I420*$E421/$E420*(1-(I$1+I$5+IF(AND(WEEKDAY(A421)&lt;&gt;1,WEEKDAY(A421)&lt;&gt;7),IF(A421&lt;J$2,J$1,J$3),0)))^($A421-$A420)</f>
        <v>68868.342131264522</v>
      </c>
      <c r="K421">
        <f>ROW()</f>
        <v>421</v>
      </c>
      <c r="L421">
        <f>B421/C421</f>
        <v>0.94879751745539176</v>
      </c>
    </row>
    <row r="422" spans="1:12" x14ac:dyDescent="0.25">
      <c r="A422" s="1">
        <v>38672</v>
      </c>
      <c r="B422" s="9">
        <v>12.26</v>
      </c>
      <c r="C422" s="9">
        <v>12.8</v>
      </c>
      <c r="D422">
        <v>109683.15</v>
      </c>
      <c r="E422">
        <v>110090.77</v>
      </c>
      <c r="F422">
        <v>98465.8</v>
      </c>
      <c r="G422">
        <v>98830.26</v>
      </c>
      <c r="H422">
        <f>(1/(1-91/360*VLOOKUP($A422,Tbills!$B$4:$C$974,2,1)/100))^((1)/91)-1</f>
        <v>1.0915736634653506E-4</v>
      </c>
      <c r="I422">
        <f>I421*$E422/$E421*(1-(I$1+I$5+IF(AND(WEEKDAY(A422)&lt;&gt;1,WEEKDAY(A422)&lt;&gt;7),IF(A422&lt;J$2,J$1,J$3),0)))^($A422-$A421)</f>
        <v>68651.154934212915</v>
      </c>
      <c r="K422">
        <f>ROW()</f>
        <v>422</v>
      </c>
      <c r="L422">
        <f>B422/C422</f>
        <v>0.95781249999999996</v>
      </c>
    </row>
    <row r="423" spans="1:12" x14ac:dyDescent="0.25">
      <c r="A423" s="1">
        <v>38673</v>
      </c>
      <c r="B423" s="9">
        <v>11.25</v>
      </c>
      <c r="C423" s="9">
        <v>12.13</v>
      </c>
      <c r="D423">
        <v>106807.12</v>
      </c>
      <c r="E423">
        <v>107192.03</v>
      </c>
      <c r="F423">
        <v>97332.99</v>
      </c>
      <c r="G423">
        <v>97682.47</v>
      </c>
      <c r="H423">
        <f>(1/(1-91/360*VLOOKUP($A423,Tbills!$B$4:$C$974,2,1)/100))^((1)/91)-1</f>
        <v>1.0915736634653506E-4</v>
      </c>
      <c r="I423">
        <f>I422*$E423/$E422*(1-(I$1+I$5+IF(AND(WEEKDAY(A423)&lt;&gt;1,WEEKDAY(A423)&lt;&gt;7),IF(A423&lt;J$2,J$1,J$3),0)))^($A423-$A422)</f>
        <v>66841.615932979897</v>
      </c>
      <c r="K423">
        <f>ROW()</f>
        <v>423</v>
      </c>
      <c r="L423">
        <f>B423/C423</f>
        <v>0.92745259686727122</v>
      </c>
    </row>
    <row r="424" spans="1:12" x14ac:dyDescent="0.25">
      <c r="A424" s="1">
        <v>38674</v>
      </c>
      <c r="B424" s="9">
        <v>11.12</v>
      </c>
      <c r="C424" s="9">
        <v>12.13</v>
      </c>
      <c r="D424">
        <v>103764.22</v>
      </c>
      <c r="E424">
        <v>104126.46</v>
      </c>
      <c r="F424">
        <v>97075.18</v>
      </c>
      <c r="G424">
        <v>97413.07</v>
      </c>
      <c r="H424">
        <f>(1/(1-91/360*VLOOKUP($A424,Tbills!$B$4:$C$974,2,1)/100))^((1)/91)-1</f>
        <v>1.0915736634653506E-4</v>
      </c>
      <c r="I424">
        <f>I423*$E424/$E423*(1-(I$1+I$5+IF(AND(WEEKDAY(A424)&lt;&gt;1,WEEKDAY(A424)&lt;&gt;7),IF(A424&lt;J$2,J$1,J$3),0)))^($A424-$A423)</f>
        <v>64928.153978926101</v>
      </c>
      <c r="K424">
        <f>ROW()</f>
        <v>424</v>
      </c>
      <c r="L424">
        <f>B424/C424</f>
        <v>0.91673536685902712</v>
      </c>
    </row>
    <row r="425" spans="1:12" x14ac:dyDescent="0.25">
      <c r="A425" s="1">
        <v>38677</v>
      </c>
      <c r="B425" s="9">
        <v>10.82</v>
      </c>
      <c r="C425" s="9">
        <v>11.92</v>
      </c>
      <c r="D425">
        <v>104360.23</v>
      </c>
      <c r="E425">
        <v>104690.45</v>
      </c>
      <c r="F425">
        <v>97540.21</v>
      </c>
      <c r="G425">
        <v>97847.82</v>
      </c>
      <c r="H425">
        <f>(1/(1-91/360*VLOOKUP($A425,Tbills!$B$4:$C$974,2,1)/100))^((1)/91)-1</f>
        <v>1.0999914270293232E-4</v>
      </c>
      <c r="I425">
        <f>I424*$E425/$E424*(1-(I$1+I$5+IF(AND(WEEKDAY(A425)&lt;&gt;1,WEEKDAY(A425)&lt;&gt;7),IF(A425&lt;J$2,J$1,J$3),0)))^($A425-$A424)</f>
        <v>65274.196907500715</v>
      </c>
      <c r="K425">
        <f>ROW()</f>
        <v>425</v>
      </c>
      <c r="L425">
        <f>B425/C425</f>
        <v>0.90771812080536918</v>
      </c>
    </row>
    <row r="426" spans="1:12" x14ac:dyDescent="0.25">
      <c r="A426" s="1">
        <v>38678</v>
      </c>
      <c r="B426" s="9">
        <v>10.6</v>
      </c>
      <c r="C426" s="9">
        <v>11.71</v>
      </c>
      <c r="D426">
        <v>103509.7</v>
      </c>
      <c r="E426">
        <v>103825.71</v>
      </c>
      <c r="F426">
        <v>97146.78</v>
      </c>
      <c r="G426">
        <v>97442.39</v>
      </c>
      <c r="H426">
        <f>(1/(1-91/360*VLOOKUP($A426,Tbills!$B$4:$C$974,2,1)/100))^((1)/91)-1</f>
        <v>1.0999914270293232E-4</v>
      </c>
      <c r="I426">
        <f>I425*$E426/$E425*(1-(I$1+I$5+IF(AND(WEEKDAY(A426)&lt;&gt;1,WEEKDAY(A426)&lt;&gt;7),IF(A426&lt;J$2,J$1,J$3),0)))^($A426-$A425)</f>
        <v>64733.171743781706</v>
      </c>
      <c r="K426">
        <f>ROW()</f>
        <v>426</v>
      </c>
      <c r="L426">
        <f>B426/C426</f>
        <v>0.9052092228864218</v>
      </c>
    </row>
    <row r="427" spans="1:12" x14ac:dyDescent="0.25">
      <c r="A427" s="1">
        <v>38679</v>
      </c>
      <c r="B427" s="9">
        <v>10.96</v>
      </c>
      <c r="C427" s="9">
        <v>11.89</v>
      </c>
      <c r="D427">
        <v>102947.48</v>
      </c>
      <c r="E427">
        <v>103250.35</v>
      </c>
      <c r="F427">
        <v>97068.86</v>
      </c>
      <c r="G427">
        <v>97353.51</v>
      </c>
      <c r="H427">
        <f>(1/(1-91/360*VLOOKUP($A427,Tbills!$B$4:$C$974,2,1)/100))^((1)/91)-1</f>
        <v>1.0999914270293232E-4</v>
      </c>
      <c r="I427">
        <f>I426*$E427/$E426*(1-(I$1+I$5+IF(AND(WEEKDAY(A427)&lt;&gt;1,WEEKDAY(A427)&lt;&gt;7),IF(A427&lt;J$2,J$1,J$3),0)))^($A427-$A426)</f>
        <v>64372.594877341944</v>
      </c>
      <c r="K427">
        <f>ROW()</f>
        <v>427</v>
      </c>
      <c r="L427">
        <f>B427/C427</f>
        <v>0.92178301093355763</v>
      </c>
    </row>
    <row r="428" spans="1:12" x14ac:dyDescent="0.25">
      <c r="A428" s="1">
        <v>38681</v>
      </c>
      <c r="B428" s="9">
        <v>10.88</v>
      </c>
      <c r="C428" s="9">
        <v>12.32</v>
      </c>
      <c r="D428">
        <v>103054.25</v>
      </c>
      <c r="E428">
        <v>103334.72</v>
      </c>
      <c r="F428">
        <v>98033.83</v>
      </c>
      <c r="G428">
        <v>98299.89</v>
      </c>
      <c r="H428">
        <f>(1/(1-91/360*VLOOKUP($A428,Tbills!$B$4:$C$974,2,1)/100))^((1)/91)-1</f>
        <v>1.0999914270293232E-4</v>
      </c>
      <c r="I428">
        <f>I427*$E428/$E427*(1-(I$1+I$5+IF(AND(WEEKDAY(A428)&lt;&gt;1,WEEKDAY(A428)&lt;&gt;7),IF(A428&lt;J$2,J$1,J$3),0)))^($A428-$A427)</f>
        <v>64421.489703316802</v>
      </c>
      <c r="K428">
        <f>ROW()</f>
        <v>428</v>
      </c>
      <c r="L428">
        <f>B428/C428</f>
        <v>0.88311688311688319</v>
      </c>
    </row>
    <row r="429" spans="1:12" x14ac:dyDescent="0.25">
      <c r="A429" s="1">
        <v>38684</v>
      </c>
      <c r="B429" s="9">
        <v>11.84</v>
      </c>
      <c r="C429" s="9">
        <v>13.17</v>
      </c>
      <c r="D429">
        <v>104170.87</v>
      </c>
      <c r="E429">
        <v>104420.28</v>
      </c>
      <c r="F429">
        <v>98717.59</v>
      </c>
      <c r="G429">
        <v>98953.06</v>
      </c>
      <c r="H429">
        <f>(1/(1-91/360*VLOOKUP($A429,Tbills!$B$4:$C$974,2,1)/100))^((1)/91)-1</f>
        <v>1.0887678871207562E-4</v>
      </c>
      <c r="I429">
        <f>I428*$E429/$E428*(1-(I$1+I$5+IF(AND(WEEKDAY(A429)&lt;&gt;1,WEEKDAY(A429)&lt;&gt;7),IF(A429&lt;J$2,J$1,J$3),0)))^($A429-$A428)</f>
        <v>65092.63747935331</v>
      </c>
      <c r="K429">
        <f>ROW()</f>
        <v>429</v>
      </c>
      <c r="L429">
        <f>B429/C429</f>
        <v>0.89901290812452539</v>
      </c>
    </row>
    <row r="430" spans="1:12" x14ac:dyDescent="0.25">
      <c r="A430" s="1">
        <v>38685</v>
      </c>
      <c r="B430" s="9">
        <v>11.89</v>
      </c>
      <c r="C430" s="9">
        <v>13.34</v>
      </c>
      <c r="D430">
        <v>104182.21</v>
      </c>
      <c r="E430">
        <v>104420.28</v>
      </c>
      <c r="F430">
        <v>98701.71</v>
      </c>
      <c r="G430">
        <v>98926.37</v>
      </c>
      <c r="H430">
        <f>(1/(1-91/360*VLOOKUP($A430,Tbills!$B$4:$C$974,2,1)/100))^((1)/91)-1</f>
        <v>1.0887678871207562E-4</v>
      </c>
      <c r="I430">
        <f>I429*$E430/$E429*(1-(I$1+I$5+IF(AND(WEEKDAY(A430)&lt;&gt;1,WEEKDAY(A430)&lt;&gt;7),IF(A430&lt;J$2,J$1,J$3),0)))^($A430-$A429)</f>
        <v>65090.764951425823</v>
      </c>
      <c r="K430">
        <f>ROW()</f>
        <v>430</v>
      </c>
      <c r="L430">
        <f>B430/C430</f>
        <v>0.89130434782608703</v>
      </c>
    </row>
    <row r="431" spans="1:12" x14ac:dyDescent="0.25">
      <c r="A431" s="1">
        <v>38686</v>
      </c>
      <c r="B431" s="9">
        <v>12.06</v>
      </c>
      <c r="C431" s="9">
        <v>13.51</v>
      </c>
      <c r="D431">
        <v>104640.73</v>
      </c>
      <c r="E431">
        <v>104868.48</v>
      </c>
      <c r="F431">
        <v>99481.33</v>
      </c>
      <c r="G431">
        <v>99696.99</v>
      </c>
      <c r="H431">
        <f>(1/(1-91/360*VLOOKUP($A431,Tbills!$B$4:$C$974,2,1)/100))^((1)/91)-1</f>
        <v>1.0887678871207562E-4</v>
      </c>
      <c r="I431">
        <f>I430*$E431/$E430*(1-(I$1+I$5+IF(AND(WEEKDAY(A431)&lt;&gt;1,WEEKDAY(A431)&lt;&gt;7),IF(A431&lt;J$2,J$1,J$3),0)))^($A431-$A430)</f>
        <v>65368.271555915788</v>
      </c>
      <c r="K431">
        <f>ROW()</f>
        <v>431</v>
      </c>
      <c r="L431">
        <f>B431/C431</f>
        <v>0.8926720947446336</v>
      </c>
    </row>
    <row r="432" spans="1:12" x14ac:dyDescent="0.25">
      <c r="A432" s="1">
        <v>38687</v>
      </c>
      <c r="B432" s="9">
        <v>11.24</v>
      </c>
      <c r="C432" s="9">
        <v>12.78</v>
      </c>
      <c r="D432">
        <v>103498.12</v>
      </c>
      <c r="E432">
        <v>103711.97</v>
      </c>
      <c r="F432">
        <v>99233.48</v>
      </c>
      <c r="G432">
        <v>99437.75</v>
      </c>
      <c r="H432">
        <f>(1/(1-91/360*VLOOKUP($A432,Tbills!$B$4:$C$974,2,1)/100))^((1)/91)-1</f>
        <v>1.0887678871207562E-4</v>
      </c>
      <c r="I432">
        <f>I431*$E432/$E431*(1-(I$1+I$5+IF(AND(WEEKDAY(A432)&lt;&gt;1,WEEKDAY(A432)&lt;&gt;7),IF(A432&lt;J$2,J$1,J$3),0)))^($A432-$A431)</f>
        <v>64645.517820472414</v>
      </c>
      <c r="K432">
        <f>ROW()</f>
        <v>432</v>
      </c>
      <c r="L432">
        <f>B432/C432</f>
        <v>0.87949921752738658</v>
      </c>
    </row>
    <row r="433" spans="1:12" x14ac:dyDescent="0.25">
      <c r="A433" s="1">
        <v>38688</v>
      </c>
      <c r="B433" s="9">
        <v>11.01</v>
      </c>
      <c r="C433" s="9">
        <v>12.73</v>
      </c>
      <c r="D433">
        <v>102080.52</v>
      </c>
      <c r="E433">
        <v>102280.15</v>
      </c>
      <c r="F433">
        <v>98581.72</v>
      </c>
      <c r="G433">
        <v>98773.82</v>
      </c>
      <c r="H433">
        <f>(1/(1-91/360*VLOOKUP($A433,Tbills!$B$4:$C$974,2,1)/100))^((1)/91)-1</f>
        <v>1.0887678871207562E-4</v>
      </c>
      <c r="I433">
        <f>I432*$E433/$E432*(1-(I$1+I$5+IF(AND(WEEKDAY(A433)&lt;&gt;1,WEEKDAY(A433)&lt;&gt;7),IF(A433&lt;J$2,J$1,J$3),0)))^($A433-$A432)</f>
        <v>63751.204924860671</v>
      </c>
      <c r="K433">
        <f>ROW()</f>
        <v>433</v>
      </c>
      <c r="L433">
        <f>B433/C433</f>
        <v>0.86488609583660636</v>
      </c>
    </row>
    <row r="434" spans="1:12" x14ac:dyDescent="0.25">
      <c r="A434" s="1">
        <v>38691</v>
      </c>
      <c r="B434" s="9">
        <v>11.6</v>
      </c>
      <c r="C434" s="9">
        <v>13.1</v>
      </c>
      <c r="D434">
        <v>102278.45</v>
      </c>
      <c r="E434">
        <v>102445.05</v>
      </c>
      <c r="F434">
        <v>98771.01</v>
      </c>
      <c r="G434">
        <v>98931.21</v>
      </c>
      <c r="H434">
        <f>(1/(1-91/360*VLOOKUP($A434,Tbills!$B$4:$C$974,2,1)/100))^((1)/91)-1</f>
        <v>1.0971854334163034E-4</v>
      </c>
      <c r="I434">
        <f>I433*$E434/$E433*(1-(I$1+I$5+IF(AND(WEEKDAY(A434)&lt;&gt;1,WEEKDAY(A434)&lt;&gt;7),IF(A434&lt;J$2,J$1,J$3),0)))^($A434-$A433)</f>
        <v>63848.476546563928</v>
      </c>
      <c r="K434">
        <f>ROW()</f>
        <v>434</v>
      </c>
      <c r="L434">
        <f>B434/C434</f>
        <v>0.8854961832061069</v>
      </c>
    </row>
    <row r="435" spans="1:12" x14ac:dyDescent="0.25">
      <c r="A435" s="1">
        <v>38692</v>
      </c>
      <c r="B435" s="9">
        <v>11.52</v>
      </c>
      <c r="C435" s="9">
        <v>12.84</v>
      </c>
      <c r="D435">
        <v>102214.51</v>
      </c>
      <c r="E435">
        <v>102369.77</v>
      </c>
      <c r="F435">
        <v>98762.31</v>
      </c>
      <c r="G435">
        <v>98911.65</v>
      </c>
      <c r="H435">
        <f>(1/(1-91/360*VLOOKUP($A435,Tbills!$B$4:$C$974,2,1)/100))^((1)/91)-1</f>
        <v>1.0971854334163034E-4</v>
      </c>
      <c r="I435">
        <f>I434*$E435/$E434*(1-(I$1+I$5+IF(AND(WEEKDAY(A435)&lt;&gt;1,WEEKDAY(A435)&lt;&gt;7),IF(A435&lt;J$2,J$1,J$3),0)))^($A435-$A434)</f>
        <v>63799.723193831778</v>
      </c>
      <c r="K435">
        <f>ROW()</f>
        <v>435</v>
      </c>
      <c r="L435">
        <f>B435/C435</f>
        <v>0.89719626168224298</v>
      </c>
    </row>
    <row r="436" spans="1:12" x14ac:dyDescent="0.25">
      <c r="A436" s="1">
        <v>38693</v>
      </c>
      <c r="B436" s="9">
        <v>12.18</v>
      </c>
      <c r="C436" s="9">
        <v>13.32</v>
      </c>
      <c r="D436">
        <v>103001.57</v>
      </c>
      <c r="E436">
        <v>103146.8</v>
      </c>
      <c r="F436">
        <v>98837.59</v>
      </c>
      <c r="G436">
        <v>98976.2</v>
      </c>
      <c r="H436">
        <f>(1/(1-91/360*VLOOKUP($A436,Tbills!$B$4:$C$974,2,1)/100))^((1)/91)-1</f>
        <v>1.0971854334163034E-4</v>
      </c>
      <c r="I436">
        <f>I435*$E436/$E435*(1-(I$1+I$5+IF(AND(WEEKDAY(A436)&lt;&gt;1,WEEKDAY(A436)&lt;&gt;7),IF(A436&lt;J$2,J$1,J$3),0)))^($A436-$A435)</f>
        <v>64282.140903985921</v>
      </c>
      <c r="K436">
        <f>ROW()</f>
        <v>436</v>
      </c>
      <c r="L436">
        <f>B436/C436</f>
        <v>0.9144144144144144</v>
      </c>
    </row>
    <row r="437" spans="1:12" x14ac:dyDescent="0.25">
      <c r="A437" s="1">
        <v>38694</v>
      </c>
      <c r="B437" s="9">
        <v>12.21</v>
      </c>
      <c r="C437" s="9">
        <v>13.32</v>
      </c>
      <c r="D437">
        <v>102911.03999999999</v>
      </c>
      <c r="E437">
        <v>103044.83</v>
      </c>
      <c r="F437">
        <v>99329.98</v>
      </c>
      <c r="G437">
        <v>99458.42</v>
      </c>
      <c r="H437">
        <f>(1/(1-91/360*VLOOKUP($A437,Tbills!$B$4:$C$974,2,1)/100))^((1)/91)-1</f>
        <v>1.0971854334163034E-4</v>
      </c>
      <c r="I437">
        <f>I436*$E437/$E436*(1-(I$1+I$5+IF(AND(WEEKDAY(A437)&lt;&gt;1,WEEKDAY(A437)&lt;&gt;7),IF(A437&lt;J$2,J$1,J$3),0)))^($A437-$A436)</f>
        <v>64216.744772722115</v>
      </c>
      <c r="K437">
        <f>ROW()</f>
        <v>437</v>
      </c>
      <c r="L437">
        <f>B437/C437</f>
        <v>0.91666666666666674</v>
      </c>
    </row>
    <row r="438" spans="1:12" x14ac:dyDescent="0.25">
      <c r="A438" s="1">
        <v>38695</v>
      </c>
      <c r="B438" s="9">
        <v>11.69</v>
      </c>
      <c r="C438" s="9">
        <v>13.14</v>
      </c>
      <c r="D438">
        <v>102218.02</v>
      </c>
      <c r="E438">
        <v>102339.6</v>
      </c>
      <c r="F438">
        <v>98644.800000000003</v>
      </c>
      <c r="G438">
        <v>98761.44</v>
      </c>
      <c r="H438">
        <f>(1/(1-91/360*VLOOKUP($A438,Tbills!$B$4:$C$974,2,1)/100))^((1)/91)-1</f>
        <v>1.0971854334163034E-4</v>
      </c>
      <c r="I438">
        <f>I437*$E438/$E437*(1-(I$1+I$5+IF(AND(WEEKDAY(A438)&lt;&gt;1,WEEKDAY(A438)&lt;&gt;7),IF(A438&lt;J$2,J$1,J$3),0)))^($A438-$A437)</f>
        <v>63775.416177846382</v>
      </c>
      <c r="K438">
        <f>ROW()</f>
        <v>438</v>
      </c>
      <c r="L438">
        <f>B438/C438</f>
        <v>0.88964992389649922</v>
      </c>
    </row>
    <row r="439" spans="1:12" x14ac:dyDescent="0.25">
      <c r="A439" s="1">
        <v>38698</v>
      </c>
      <c r="B439" s="9">
        <v>11.47</v>
      </c>
      <c r="C439" s="9">
        <v>13.32</v>
      </c>
      <c r="D439">
        <v>102363.11</v>
      </c>
      <c r="E439">
        <v>102451.17</v>
      </c>
      <c r="F439">
        <v>98687</v>
      </c>
      <c r="G439">
        <v>98771.18</v>
      </c>
      <c r="H439">
        <f>(1/(1-91/360*VLOOKUP($A439,Tbills!$B$4:$C$974,2,1)/100))^((1)/91)-1</f>
        <v>1.0663242830433184E-4</v>
      </c>
      <c r="I439">
        <f>I438*$E439/$E438*(1-(I$1+I$5+IF(AND(WEEKDAY(A439)&lt;&gt;1,WEEKDAY(A439)&lt;&gt;7),IF(A439&lt;J$2,J$1,J$3),0)))^($A439-$A438)</f>
        <v>63839.433995165906</v>
      </c>
      <c r="K439">
        <f>ROW()</f>
        <v>439</v>
      </c>
      <c r="L439">
        <f>B439/C439</f>
        <v>0.86111111111111116</v>
      </c>
    </row>
    <row r="440" spans="1:12" x14ac:dyDescent="0.25">
      <c r="A440" s="1">
        <v>38699</v>
      </c>
      <c r="B440" s="9">
        <v>11.11</v>
      </c>
      <c r="C440" s="9">
        <v>13.05</v>
      </c>
      <c r="D440">
        <v>101929.5</v>
      </c>
      <c r="E440">
        <v>102006.26</v>
      </c>
      <c r="F440">
        <v>97577.67</v>
      </c>
      <c r="G440">
        <v>97650.37</v>
      </c>
      <c r="H440">
        <f>(1/(1-91/360*VLOOKUP($A440,Tbills!$B$4:$C$974,2,1)/100))^((1)/91)-1</f>
        <v>1.0663242830433184E-4</v>
      </c>
      <c r="I440">
        <f>I439*$E440/$E439*(1-(I$1+I$5+IF(AND(WEEKDAY(A440)&lt;&gt;1,WEEKDAY(A440)&lt;&gt;7),IF(A440&lt;J$2,J$1,J$3),0)))^($A440-$A439)</f>
        <v>63560.372909619422</v>
      </c>
      <c r="K440">
        <f>ROW()</f>
        <v>440</v>
      </c>
      <c r="L440">
        <f>B440/C440</f>
        <v>0.85134099616858228</v>
      </c>
    </row>
    <row r="441" spans="1:12" x14ac:dyDescent="0.25">
      <c r="A441" s="1">
        <v>38700</v>
      </c>
      <c r="B441" s="9">
        <v>10.48</v>
      </c>
      <c r="C441" s="9">
        <v>13.24</v>
      </c>
      <c r="D441">
        <v>100652.33</v>
      </c>
      <c r="E441">
        <v>100717.25</v>
      </c>
      <c r="F441">
        <v>98198.09</v>
      </c>
      <c r="G441">
        <v>98260.84</v>
      </c>
      <c r="H441">
        <f>(1/(1-91/360*VLOOKUP($A441,Tbills!$B$4:$C$974,2,1)/100))^((1)/91)-1</f>
        <v>1.0663242830433184E-4</v>
      </c>
      <c r="I441">
        <f>I440*$E441/$E440*(1-(I$1+I$5+IF(AND(WEEKDAY(A441)&lt;&gt;1,WEEKDAY(A441)&lt;&gt;7),IF(A441&lt;J$2,J$1,J$3),0)))^($A441-$A440)</f>
        <v>62755.381993888339</v>
      </c>
      <c r="K441">
        <f>ROW()</f>
        <v>441</v>
      </c>
      <c r="L441">
        <f>B441/C441</f>
        <v>0.7915407854984895</v>
      </c>
    </row>
    <row r="442" spans="1:12" x14ac:dyDescent="0.25">
      <c r="A442" s="1">
        <v>38701</v>
      </c>
      <c r="B442" s="9">
        <v>10.73</v>
      </c>
      <c r="C442" s="9">
        <v>13.09</v>
      </c>
      <c r="D442">
        <v>100235.78</v>
      </c>
      <c r="E442">
        <v>100289.69</v>
      </c>
      <c r="F442">
        <v>98469.52</v>
      </c>
      <c r="G442">
        <v>98521.96</v>
      </c>
      <c r="H442">
        <f>(1/(1-91/360*VLOOKUP($A442,Tbills!$B$4:$C$974,2,1)/100))^((1)/91)-1</f>
        <v>1.0663242830433184E-4</v>
      </c>
      <c r="I442">
        <f>I441*$E442/$E441*(1-(I$1+I$5+IF(AND(WEEKDAY(A442)&lt;&gt;1,WEEKDAY(A442)&lt;&gt;7),IF(A442&lt;J$2,J$1,J$3),0)))^($A442-$A441)</f>
        <v>62487.178252410391</v>
      </c>
      <c r="K442">
        <f>ROW()</f>
        <v>442</v>
      </c>
      <c r="L442">
        <f>B442/C442</f>
        <v>0.81970970206264326</v>
      </c>
    </row>
    <row r="443" spans="1:12" x14ac:dyDescent="0.25">
      <c r="A443" s="1">
        <v>38702</v>
      </c>
      <c r="B443" s="9">
        <v>10.68</v>
      </c>
      <c r="C443" s="9">
        <v>13.14</v>
      </c>
      <c r="D443">
        <v>101152.99</v>
      </c>
      <c r="E443">
        <v>101196.7</v>
      </c>
      <c r="F443">
        <v>99114.34</v>
      </c>
      <c r="G443">
        <v>99156.62</v>
      </c>
      <c r="H443">
        <f>(1/(1-91/360*VLOOKUP($A443,Tbills!$B$4:$C$974,2,1)/100))^((1)/91)-1</f>
        <v>1.0663242830433184E-4</v>
      </c>
      <c r="I443">
        <f>I442*$E443/$E442*(1-(I$1+I$5+IF(AND(WEEKDAY(A443)&lt;&gt;1,WEEKDAY(A443)&lt;&gt;7),IF(A443&lt;J$2,J$1,J$3),0)))^($A443-$A442)</f>
        <v>63050.492255584781</v>
      </c>
      <c r="K443">
        <f>ROW()</f>
        <v>443</v>
      </c>
      <c r="L443">
        <f>B443/C443</f>
        <v>0.81278538812785384</v>
      </c>
    </row>
    <row r="444" spans="1:12" x14ac:dyDescent="0.25">
      <c r="A444" s="1">
        <v>38705</v>
      </c>
      <c r="B444" s="9">
        <v>11.38</v>
      </c>
      <c r="C444" s="9">
        <v>13.49</v>
      </c>
      <c r="D444">
        <v>100881.73</v>
      </c>
      <c r="E444">
        <v>100892.94</v>
      </c>
      <c r="F444">
        <v>99733.9</v>
      </c>
      <c r="G444">
        <v>99744.72</v>
      </c>
      <c r="H444">
        <f>(1/(1-91/360*VLOOKUP($A444,Tbills!$B$4:$C$974,2,1)/100))^((1)/91)-1</f>
        <v>1.0873650261067347E-4</v>
      </c>
      <c r="I444">
        <f>I443*$E444/$E443*(1-(I$1+I$5+IF(AND(WEEKDAY(A444)&lt;&gt;1,WEEKDAY(A444)&lt;&gt;7),IF(A444&lt;J$2,J$1,J$3),0)))^($A444-$A443)</f>
        <v>62855.810068185863</v>
      </c>
      <c r="K444">
        <f>ROW()</f>
        <v>444</v>
      </c>
      <c r="L444">
        <f>B444/C444</f>
        <v>0.84358784284655308</v>
      </c>
    </row>
    <row r="445" spans="1:12" x14ac:dyDescent="0.25">
      <c r="A445" s="1">
        <v>38706</v>
      </c>
      <c r="B445" s="17">
        <v>11.19</v>
      </c>
      <c r="C445" s="9">
        <v>13.39</v>
      </c>
      <c r="D445">
        <v>99999.91</v>
      </c>
      <c r="E445">
        <v>100000.05</v>
      </c>
      <c r="F445">
        <v>99999.95</v>
      </c>
      <c r="G445">
        <v>99999.95</v>
      </c>
      <c r="H445">
        <f>(1/(1-91/360*VLOOKUP($A445,Tbills!$B$4:$C$974,2,1)/100))^((1)/91)-1</f>
        <v>1.0873650261067347E-4</v>
      </c>
      <c r="I445">
        <f>I444*$E445/$E444*(1-(I$1+I$5+IF(AND(WEEKDAY(A445)&lt;&gt;1,WEEKDAY(A445)&lt;&gt;7),IF(A445&lt;J$2,J$1,J$3),0)))^($A445-$A444)</f>
        <v>62297.751769696893</v>
      </c>
      <c r="K445">
        <f>ROW()</f>
        <v>445</v>
      </c>
      <c r="L445">
        <f>B445/C445</f>
        <v>0.83569828230022403</v>
      </c>
    </row>
    <row r="446" spans="1:12" x14ac:dyDescent="0.25">
      <c r="A446" s="1">
        <v>38707</v>
      </c>
      <c r="B446" s="9">
        <v>10.81</v>
      </c>
      <c r="C446" s="9">
        <v>13.19</v>
      </c>
      <c r="D446">
        <v>98678.5</v>
      </c>
      <c r="E446">
        <v>98667.76</v>
      </c>
      <c r="F446">
        <v>99380.76</v>
      </c>
      <c r="G446">
        <v>99369.88</v>
      </c>
      <c r="H446">
        <f>(1/(1-91/360*VLOOKUP($A446,Tbills!$B$4:$C$974,2,1)/100))^((1)/91)-1</f>
        <v>1.0873650261067347E-4</v>
      </c>
      <c r="I446">
        <f>I445*$E446/$E445*(1-(I$1+I$5+IF(AND(WEEKDAY(A446)&lt;&gt;1,WEEKDAY(A446)&lt;&gt;7),IF(A446&lt;J$2,J$1,J$3),0)))^($A446-$A445)</f>
        <v>61465.997216850119</v>
      </c>
      <c r="K446">
        <f>ROW()</f>
        <v>446</v>
      </c>
      <c r="L446">
        <f>B446/C446</f>
        <v>0.81956027293404099</v>
      </c>
    </row>
    <row r="447" spans="1:12" x14ac:dyDescent="0.25">
      <c r="A447" s="1">
        <v>38708</v>
      </c>
      <c r="B447" s="9">
        <v>10.29</v>
      </c>
      <c r="C447" s="9">
        <v>12.77</v>
      </c>
      <c r="D447">
        <v>97815.73</v>
      </c>
      <c r="E447">
        <v>97794.35</v>
      </c>
      <c r="F447">
        <v>98572.65</v>
      </c>
      <c r="G447">
        <v>98551.05</v>
      </c>
      <c r="H447">
        <f>(1/(1-91/360*VLOOKUP($A447,Tbills!$B$4:$C$974,2,1)/100))^((1)/91)-1</f>
        <v>1.0873650261067347E-4</v>
      </c>
      <c r="I447">
        <f>I446*$E447/$E446*(1-(I$1+I$5+IF(AND(WEEKDAY(A447)&lt;&gt;1,WEEKDAY(A447)&lt;&gt;7),IF(A447&lt;J$2,J$1,J$3),0)))^($A447-$A446)</f>
        <v>60920.145800024518</v>
      </c>
      <c r="K447">
        <f>ROW()</f>
        <v>447</v>
      </c>
      <c r="L447">
        <f>B447/C447</f>
        <v>0.80579483163664833</v>
      </c>
    </row>
    <row r="448" spans="1:12" x14ac:dyDescent="0.25">
      <c r="A448" s="1">
        <v>38709</v>
      </c>
      <c r="B448" s="9">
        <v>10.27</v>
      </c>
      <c r="C448" s="9">
        <v>12.68</v>
      </c>
      <c r="D448">
        <v>95925.05</v>
      </c>
      <c r="E448">
        <v>95893.45</v>
      </c>
      <c r="F448">
        <v>98270.07</v>
      </c>
      <c r="G448">
        <v>98237.82</v>
      </c>
      <c r="H448">
        <f>(1/(1-91/360*VLOOKUP($A448,Tbills!$B$4:$C$974,2,1)/100))^((1)/91)-1</f>
        <v>1.0873650261067347E-4</v>
      </c>
      <c r="I448">
        <f>I447*$E448/$E447*(1-(I$1+I$5+IF(AND(WEEKDAY(A448)&lt;&gt;1,WEEKDAY(A448)&lt;&gt;7),IF(A448&lt;J$2,J$1,J$3),0)))^($A448-$A447)</f>
        <v>59734.278128039492</v>
      </c>
      <c r="K448">
        <f>ROW()</f>
        <v>448</v>
      </c>
      <c r="L448">
        <f>B448/C448</f>
        <v>0.80993690851735012</v>
      </c>
    </row>
    <row r="449" spans="1:12" x14ac:dyDescent="0.25">
      <c r="A449" s="1">
        <v>38713</v>
      </c>
      <c r="B449" s="9">
        <v>11.57</v>
      </c>
      <c r="C449" s="9">
        <v>13.47</v>
      </c>
      <c r="D449">
        <v>97599.49</v>
      </c>
      <c r="E449">
        <v>97525.62</v>
      </c>
      <c r="F449">
        <v>99128.48</v>
      </c>
      <c r="G449">
        <v>99053.22</v>
      </c>
      <c r="H449">
        <f>(1/(1-91/360*VLOOKUP($A449,Tbills!$B$4:$C$974,2,1)/100))^((1)/91)-1</f>
        <v>1.0901707662402949E-4</v>
      </c>
      <c r="I449">
        <f>I448*$E449/$E448*(1-(I$1+I$5+IF(AND(WEEKDAY(A449)&lt;&gt;1,WEEKDAY(A449)&lt;&gt;7),IF(A449&lt;J$2,J$1,J$3),0)))^($A449-$A448)</f>
        <v>60744.004861760135</v>
      </c>
      <c r="K449">
        <f>ROW()</f>
        <v>449</v>
      </c>
      <c r="L449">
        <f>B449/C449</f>
        <v>0.85894580549368971</v>
      </c>
    </row>
    <row r="450" spans="1:12" x14ac:dyDescent="0.25">
      <c r="A450" s="1">
        <v>38714</v>
      </c>
      <c r="B450" s="9">
        <v>11.35</v>
      </c>
      <c r="C450" s="9">
        <v>13.3</v>
      </c>
      <c r="D450">
        <v>96695.07</v>
      </c>
      <c r="E450">
        <v>96611.25</v>
      </c>
      <c r="F450">
        <v>98735.09</v>
      </c>
      <c r="G450">
        <v>98649.34</v>
      </c>
      <c r="H450">
        <f>(1/(1-91/360*VLOOKUP($A450,Tbills!$B$4:$C$974,2,1)/100))^((1)/91)-1</f>
        <v>1.0901707662402949E-4</v>
      </c>
      <c r="I450">
        <f>I449*$E450/$E449*(1-(I$1+I$5+IF(AND(WEEKDAY(A450)&lt;&gt;1,WEEKDAY(A450)&lt;&gt;7),IF(A450&lt;J$2,J$1,J$3),0)))^($A450-$A449)</f>
        <v>60172.756843559568</v>
      </c>
      <c r="K450">
        <f>ROW()</f>
        <v>450</v>
      </c>
      <c r="L450">
        <f>B450/C450</f>
        <v>0.85338345864661647</v>
      </c>
    </row>
    <row r="451" spans="1:12" x14ac:dyDescent="0.25">
      <c r="A451" s="1">
        <v>38715</v>
      </c>
      <c r="B451" s="9">
        <v>11.61</v>
      </c>
      <c r="C451" s="9">
        <v>13.42</v>
      </c>
      <c r="D451">
        <v>96683.47</v>
      </c>
      <c r="E451">
        <v>96589.13</v>
      </c>
      <c r="F451">
        <v>98530.31</v>
      </c>
      <c r="G451">
        <v>98433.98</v>
      </c>
      <c r="H451">
        <f>(1/(1-91/360*VLOOKUP($A451,Tbills!$B$4:$C$974,2,1)/100))^((1)/91)-1</f>
        <v>1.0901707662402949E-4</v>
      </c>
      <c r="I451">
        <f>I450*$E451/$E450*(1-(I$1+I$5+IF(AND(WEEKDAY(A451)&lt;&gt;1,WEEKDAY(A451)&lt;&gt;7),IF(A451&lt;J$2,J$1,J$3),0)))^($A451-$A450)</f>
        <v>60157.249157997918</v>
      </c>
      <c r="K451">
        <f>ROW()</f>
        <v>451</v>
      </c>
      <c r="L451">
        <f>B451/C451</f>
        <v>0.86512667660208642</v>
      </c>
    </row>
    <row r="452" spans="1:12" x14ac:dyDescent="0.25">
      <c r="A452" s="1">
        <v>38716</v>
      </c>
      <c r="B452" s="9">
        <v>12.07</v>
      </c>
      <c r="C452" s="9">
        <v>13.42</v>
      </c>
      <c r="D452">
        <v>97295.76</v>
      </c>
      <c r="E452">
        <v>97190.29</v>
      </c>
      <c r="F452">
        <v>98840.52</v>
      </c>
      <c r="G452">
        <v>98733.16</v>
      </c>
      <c r="H452">
        <f>(1/(1-91/360*VLOOKUP($A452,Tbills!$B$4:$C$974,2,1)/100))^((1)/91)-1</f>
        <v>1.0901707662402949E-4</v>
      </c>
      <c r="I452">
        <f>I451*$E452/$E451*(1-(I$1+I$5+IF(AND(WEEKDAY(A452)&lt;&gt;1,WEEKDAY(A452)&lt;&gt;7),IF(A452&lt;J$2,J$1,J$3),0)))^($A452-$A451)</f>
        <v>60529.919862765244</v>
      </c>
      <c r="K452">
        <f>ROW()</f>
        <v>452</v>
      </c>
      <c r="L452">
        <f>B452/C452</f>
        <v>0.89940387481371087</v>
      </c>
    </row>
    <row r="453" spans="1:12" x14ac:dyDescent="0.25">
      <c r="A453" s="1">
        <v>38720</v>
      </c>
      <c r="B453" s="9">
        <v>11.14</v>
      </c>
      <c r="C453" s="9">
        <v>12.77</v>
      </c>
      <c r="D453">
        <v>94822.19</v>
      </c>
      <c r="E453">
        <v>94677.01</v>
      </c>
      <c r="F453">
        <v>98200.63</v>
      </c>
      <c r="G453">
        <v>98050.9</v>
      </c>
      <c r="H453">
        <f>(1/(1-91/360*VLOOKUP($A453,Tbills!$B$4:$C$974,2,1)/100))^((1)/91)-1</f>
        <v>1.1364759365917187E-4</v>
      </c>
      <c r="I453">
        <f>I452*$E453/$E452*(1-(I$1+I$5+IF(AND(WEEKDAY(A453)&lt;&gt;1,WEEKDAY(A453)&lt;&gt;7),IF(A453&lt;J$2,J$1,J$3),0)))^($A453-$A452)</f>
        <v>58957.869382018129</v>
      </c>
      <c r="K453">
        <f>ROW()</f>
        <v>453</v>
      </c>
      <c r="L453">
        <f>B453/C453</f>
        <v>0.8723570869224746</v>
      </c>
    </row>
    <row r="454" spans="1:12" x14ac:dyDescent="0.25">
      <c r="A454" s="1">
        <v>38721</v>
      </c>
      <c r="B454" s="9">
        <v>11.37</v>
      </c>
      <c r="C454" s="9">
        <v>12.84</v>
      </c>
      <c r="D454">
        <v>93993.83</v>
      </c>
      <c r="E454">
        <v>93839.16</v>
      </c>
      <c r="F454">
        <v>97495.18</v>
      </c>
      <c r="G454">
        <v>97335.39</v>
      </c>
      <c r="H454">
        <f>(1/(1-91/360*VLOOKUP($A454,Tbills!$B$4:$C$974,2,1)/100))^((1)/91)-1</f>
        <v>1.1364759365917187E-4</v>
      </c>
      <c r="I454">
        <f>I453*$E454/$E453*(1-(I$1+I$5+IF(AND(WEEKDAY(A454)&lt;&gt;1,WEEKDAY(A454)&lt;&gt;7),IF(A454&lt;J$2,J$1,J$3),0)))^($A454-$A453)</f>
        <v>58434.437066092003</v>
      </c>
      <c r="K454">
        <f>ROW()</f>
        <v>454</v>
      </c>
      <c r="L454">
        <f>B454/C454</f>
        <v>0.88551401869158874</v>
      </c>
    </row>
    <row r="455" spans="1:12" x14ac:dyDescent="0.25">
      <c r="A455" s="1">
        <v>38722</v>
      </c>
      <c r="B455" s="9">
        <v>11.31</v>
      </c>
      <c r="C455" s="9">
        <v>12.79</v>
      </c>
      <c r="D455">
        <v>93545.86</v>
      </c>
      <c r="E455">
        <v>93381.26</v>
      </c>
      <c r="F455">
        <v>97591.4</v>
      </c>
      <c r="G455">
        <v>97420.39</v>
      </c>
      <c r="H455">
        <f>(1/(1-91/360*VLOOKUP($A455,Tbills!$B$4:$C$974,2,1)/100))^((1)/91)-1</f>
        <v>1.1364759365917187E-4</v>
      </c>
      <c r="I455">
        <f>I454*$E455/$E454*(1-(I$1+I$5+IF(AND(WEEKDAY(A455)&lt;&gt;1,WEEKDAY(A455)&lt;&gt;7),IF(A455&lt;J$2,J$1,J$3),0)))^($A455-$A454)</f>
        <v>58147.626082724229</v>
      </c>
      <c r="K455">
        <f>ROW()</f>
        <v>455</v>
      </c>
      <c r="L455">
        <f>B455/C455</f>
        <v>0.88428459734167331</v>
      </c>
    </row>
    <row r="456" spans="1:12" x14ac:dyDescent="0.25">
      <c r="A456" s="1">
        <v>38723</v>
      </c>
      <c r="B456" s="9">
        <v>11</v>
      </c>
      <c r="C456" s="9">
        <v>12.44</v>
      </c>
      <c r="D456">
        <v>91903.26</v>
      </c>
      <c r="E456">
        <v>91730.93</v>
      </c>
      <c r="F456">
        <v>96974.62</v>
      </c>
      <c r="G456">
        <v>96793.62</v>
      </c>
      <c r="H456">
        <f>(1/(1-91/360*VLOOKUP($A456,Tbills!$B$4:$C$974,2,1)/100))^((1)/91)-1</f>
        <v>1.1364759365917187E-4</v>
      </c>
      <c r="I456">
        <f>I455*$E456/$E455*(1-(I$1+I$5+IF(AND(WEEKDAY(A456)&lt;&gt;1,WEEKDAY(A456)&lt;&gt;7),IF(A456&lt;J$2,J$1,J$3),0)))^($A456-$A455)</f>
        <v>57118.338046319674</v>
      </c>
      <c r="K456">
        <f>ROW()</f>
        <v>456</v>
      </c>
      <c r="L456">
        <f>B456/C456</f>
        <v>0.88424437299035374</v>
      </c>
    </row>
    <row r="457" spans="1:12" x14ac:dyDescent="0.25">
      <c r="A457" s="1">
        <v>38726</v>
      </c>
      <c r="B457" s="9">
        <v>11.13</v>
      </c>
      <c r="C457" s="9">
        <v>12.5</v>
      </c>
      <c r="D457">
        <v>90241.34</v>
      </c>
      <c r="E457">
        <v>90040.85</v>
      </c>
      <c r="F457">
        <v>96354.38</v>
      </c>
      <c r="G457">
        <v>96141.53</v>
      </c>
      <c r="H457">
        <f>(1/(1-91/360*VLOOKUP($A457,Tbills!$B$4:$C$974,2,1)/100))^((1)/91)-1</f>
        <v>1.1589340302253781E-4</v>
      </c>
      <c r="I457">
        <f>I456*$E457/$E456*(1-(I$1+I$5+IF(AND(WEEKDAY(A457)&lt;&gt;1,WEEKDAY(A457)&lt;&gt;7),IF(A457&lt;J$2,J$1,J$3),0)))^($A457-$A456)</f>
        <v>56061.13308244908</v>
      </c>
      <c r="K457">
        <f>ROW()</f>
        <v>457</v>
      </c>
      <c r="L457">
        <f>B457/C457</f>
        <v>0.89040000000000008</v>
      </c>
    </row>
    <row r="458" spans="1:12" x14ac:dyDescent="0.25">
      <c r="A458" s="1">
        <v>38727</v>
      </c>
      <c r="B458" s="9">
        <v>10.86</v>
      </c>
      <c r="C458" s="9">
        <v>12.3</v>
      </c>
      <c r="D458">
        <v>88769.56</v>
      </c>
      <c r="E458">
        <v>88561.9</v>
      </c>
      <c r="F458">
        <v>96060.14</v>
      </c>
      <c r="G458">
        <v>95836.800000000003</v>
      </c>
      <c r="H458">
        <f>(1/(1-91/360*VLOOKUP($A458,Tbills!$B$4:$C$974,2,1)/100))^((1)/91)-1</f>
        <v>1.1589340302253781E-4</v>
      </c>
      <c r="I458">
        <f>I457*$E458/$E457*(1-(I$1+I$5+IF(AND(WEEKDAY(A458)&lt;&gt;1,WEEKDAY(A458)&lt;&gt;7),IF(A458&lt;J$2,J$1,J$3),0)))^($A458-$A457)</f>
        <v>55138.724663374334</v>
      </c>
      <c r="K458">
        <f>ROW()</f>
        <v>458</v>
      </c>
      <c r="L458">
        <f>B458/C458</f>
        <v>0.88292682926829258</v>
      </c>
    </row>
    <row r="459" spans="1:12" x14ac:dyDescent="0.25">
      <c r="A459" s="1">
        <v>38728</v>
      </c>
      <c r="B459" s="9">
        <v>10.94</v>
      </c>
      <c r="C459" s="9">
        <v>12.61</v>
      </c>
      <c r="D459">
        <v>87653.67</v>
      </c>
      <c r="E459">
        <v>87438.35</v>
      </c>
      <c r="F459">
        <v>95647.52</v>
      </c>
      <c r="G459">
        <v>95414.03</v>
      </c>
      <c r="H459">
        <f>(1/(1-91/360*VLOOKUP($A459,Tbills!$B$4:$C$974,2,1)/100))^((1)/91)-1</f>
        <v>1.1589340302253781E-4</v>
      </c>
      <c r="I459">
        <f>I458*$E459/$E458*(1-(I$1+I$5+IF(AND(WEEKDAY(A459)&lt;&gt;1,WEEKDAY(A459)&lt;&gt;7),IF(A459&lt;J$2,J$1,J$3),0)))^($A459-$A458)</f>
        <v>54437.635286618803</v>
      </c>
      <c r="K459">
        <f>ROW()</f>
        <v>459</v>
      </c>
      <c r="L459">
        <f>B459/C459</f>
        <v>0.86756542426645522</v>
      </c>
    </row>
    <row r="460" spans="1:12" x14ac:dyDescent="0.25">
      <c r="A460" s="1">
        <v>38729</v>
      </c>
      <c r="B460" s="9">
        <v>11.2</v>
      </c>
      <c r="C460" s="9">
        <v>12.7</v>
      </c>
      <c r="D460">
        <v>88662.27</v>
      </c>
      <c r="E460">
        <v>88434.34</v>
      </c>
      <c r="F460">
        <v>95982.36</v>
      </c>
      <c r="G460">
        <v>95737</v>
      </c>
      <c r="H460">
        <f>(1/(1-91/360*VLOOKUP($A460,Tbills!$B$4:$C$974,2,1)/100))^((1)/91)-1</f>
        <v>1.1589340302253781E-4</v>
      </c>
      <c r="I460">
        <f>I459*$E460/$E459*(1-(I$1+I$5+IF(AND(WEEKDAY(A460)&lt;&gt;1,WEEKDAY(A460)&lt;&gt;7),IF(A460&lt;J$2,J$1,J$3),0)))^($A460-$A459)</f>
        <v>55056.137933797501</v>
      </c>
      <c r="K460">
        <f>ROW()</f>
        <v>460</v>
      </c>
      <c r="L460">
        <f>B460/C460</f>
        <v>0.88188976377952755</v>
      </c>
    </row>
    <row r="461" spans="1:12" x14ac:dyDescent="0.25">
      <c r="A461" s="1">
        <v>38730</v>
      </c>
      <c r="B461" s="9">
        <v>11.23</v>
      </c>
      <c r="C461" s="9">
        <v>12.74</v>
      </c>
      <c r="D461">
        <v>88444.21</v>
      </c>
      <c r="E461">
        <v>88206.59</v>
      </c>
      <c r="F461">
        <v>96530.73</v>
      </c>
      <c r="G461">
        <v>96272.87</v>
      </c>
      <c r="H461">
        <f>(1/(1-91/360*VLOOKUP($A461,Tbills!$B$4:$C$974,2,1)/100))^((1)/91)-1</f>
        <v>1.1589340302253781E-4</v>
      </c>
      <c r="I461">
        <f>I460*$E461/$E460*(1-(I$1+I$5+IF(AND(WEEKDAY(A461)&lt;&gt;1,WEEKDAY(A461)&lt;&gt;7),IF(A461&lt;J$2,J$1,J$3),0)))^($A461-$A460)</f>
        <v>54912.768993594786</v>
      </c>
      <c r="K461">
        <f>ROW()</f>
        <v>461</v>
      </c>
      <c r="L461">
        <f>B461/C461</f>
        <v>0.88147566718995296</v>
      </c>
    </row>
    <row r="462" spans="1:12" x14ac:dyDescent="0.25">
      <c r="A462" s="1">
        <v>38734</v>
      </c>
      <c r="B462" s="9">
        <v>11.91</v>
      </c>
      <c r="C462" s="9">
        <v>13.25</v>
      </c>
      <c r="D462">
        <v>89549.69</v>
      </c>
      <c r="E462">
        <v>89268.2</v>
      </c>
      <c r="F462">
        <v>96732.72</v>
      </c>
      <c r="G462">
        <v>96429.68</v>
      </c>
      <c r="H462">
        <f>(1/(1-91/360*VLOOKUP($A462,Tbills!$B$4:$C$974,2,1)/100))^((1)/91)-1</f>
        <v>1.1926298723730078E-4</v>
      </c>
      <c r="I462">
        <f>I461*$E462/$E461*(1-(I$1+I$5+IF(AND(WEEKDAY(A462)&lt;&gt;1,WEEKDAY(A462)&lt;&gt;7),IF(A462&lt;J$2,J$1,J$3),0)))^($A462-$A461)</f>
        <v>55567.276864427586</v>
      </c>
      <c r="K462">
        <f>ROW()</f>
        <v>462</v>
      </c>
      <c r="L462">
        <f>B462/C462</f>
        <v>0.89886792452830189</v>
      </c>
    </row>
    <row r="463" spans="1:12" x14ac:dyDescent="0.25">
      <c r="A463" s="1">
        <v>38735</v>
      </c>
      <c r="B463" s="9">
        <v>12.25</v>
      </c>
      <c r="C463" s="9">
        <v>13.34</v>
      </c>
      <c r="D463">
        <v>90791.76</v>
      </c>
      <c r="E463">
        <v>90495.72</v>
      </c>
      <c r="F463">
        <v>97341.92</v>
      </c>
      <c r="G463">
        <v>97025.48</v>
      </c>
      <c r="H463">
        <f>(1/(1-91/360*VLOOKUP($A463,Tbills!$B$4:$C$974,2,1)/100))^((1)/91)-1</f>
        <v>1.1926298723730078E-4</v>
      </c>
      <c r="I463">
        <f>I462*$E463/$E462*(1-(I$1+I$5+IF(AND(WEEKDAY(A463)&lt;&gt;1,WEEKDAY(A463)&lt;&gt;7),IF(A463&lt;J$2,J$1,J$3),0)))^($A463-$A462)</f>
        <v>56329.757628232692</v>
      </c>
      <c r="K463">
        <f>ROW()</f>
        <v>463</v>
      </c>
      <c r="L463">
        <f>B463/C463</f>
        <v>0.91829085457271364</v>
      </c>
    </row>
    <row r="464" spans="1:12" x14ac:dyDescent="0.25">
      <c r="A464" s="1">
        <v>38736</v>
      </c>
      <c r="B464" s="9">
        <v>11.98</v>
      </c>
      <c r="C464" s="9">
        <v>13.14</v>
      </c>
      <c r="D464">
        <v>89721.24</v>
      </c>
      <c r="E464">
        <v>89417.9</v>
      </c>
      <c r="F464">
        <v>96791.86</v>
      </c>
      <c r="G464">
        <v>96465.64</v>
      </c>
      <c r="H464">
        <f>(1/(1-91/360*VLOOKUP($A464,Tbills!$B$4:$C$974,2,1)/100))^((1)/91)-1</f>
        <v>1.1926298723730078E-4</v>
      </c>
      <c r="I464">
        <f>I463*$E464/$E463*(1-(I$1+I$5+IF(AND(WEEKDAY(A464)&lt;&gt;1,WEEKDAY(A464)&lt;&gt;7),IF(A464&lt;J$2,J$1,J$3),0)))^($A464-$A463)</f>
        <v>55657.259125947705</v>
      </c>
      <c r="K464">
        <f>ROW()</f>
        <v>464</v>
      </c>
      <c r="L464">
        <f>B464/C464</f>
        <v>0.9117199391171994</v>
      </c>
    </row>
    <row r="465" spans="1:12" x14ac:dyDescent="0.25">
      <c r="A465" s="1">
        <v>38737</v>
      </c>
      <c r="B465" s="9">
        <v>14.56</v>
      </c>
      <c r="C465" s="9">
        <v>14.57</v>
      </c>
      <c r="D465">
        <v>92529.27</v>
      </c>
      <c r="E465">
        <v>92205.77</v>
      </c>
      <c r="F465">
        <v>97888.13</v>
      </c>
      <c r="G465">
        <v>97546.71</v>
      </c>
      <c r="H465">
        <f>(1/(1-91/360*VLOOKUP($A465,Tbills!$B$4:$C$974,2,1)/100))^((1)/91)-1</f>
        <v>1.1926298723730078E-4</v>
      </c>
      <c r="I465">
        <f>I464*$E465/$E464*(1-(I$1+I$5+IF(AND(WEEKDAY(A465)&lt;&gt;1,WEEKDAY(A465)&lt;&gt;7),IF(A465&lt;J$2,J$1,J$3),0)))^($A465-$A464)</f>
        <v>57390.889332110382</v>
      </c>
      <c r="K465">
        <f>ROW()</f>
        <v>465</v>
      </c>
      <c r="L465">
        <f>B465/C465</f>
        <v>0.99931365820178453</v>
      </c>
    </row>
    <row r="466" spans="1:12" x14ac:dyDescent="0.25">
      <c r="A466" s="1">
        <v>38740</v>
      </c>
      <c r="B466" s="9">
        <v>13.93</v>
      </c>
      <c r="C466" s="9">
        <v>14.66</v>
      </c>
      <c r="D466">
        <v>93824.61</v>
      </c>
      <c r="E466">
        <v>93463.58</v>
      </c>
      <c r="F466">
        <v>97238.07</v>
      </c>
      <c r="G466">
        <v>96864.02</v>
      </c>
      <c r="H466">
        <f>(1/(1-91/360*VLOOKUP($A466,Tbills!$B$4:$C$974,2,1)/100))^((1)/91)-1</f>
        <v>1.1982468616444919E-4</v>
      </c>
      <c r="I466">
        <f>I465*$E466/$E465*(1-(I$1+I$5+IF(AND(WEEKDAY(A466)&lt;&gt;1,WEEKDAY(A466)&lt;&gt;7),IF(A466&lt;J$2,J$1,J$3),0)))^($A466-$A465)</f>
        <v>58168.757473184785</v>
      </c>
      <c r="K466">
        <f>ROW()</f>
        <v>466</v>
      </c>
      <c r="L466">
        <f>B466/C466</f>
        <v>0.95020463847203274</v>
      </c>
    </row>
    <row r="467" spans="1:12" x14ac:dyDescent="0.25">
      <c r="A467" s="1">
        <v>38741</v>
      </c>
      <c r="B467" s="9">
        <v>13.31</v>
      </c>
      <c r="C467" s="9">
        <v>14.1</v>
      </c>
      <c r="D467">
        <v>92507.89</v>
      </c>
      <c r="E467">
        <v>92140.73</v>
      </c>
      <c r="F467">
        <v>96473.96</v>
      </c>
      <c r="G467">
        <v>96091.24</v>
      </c>
      <c r="H467">
        <f>(1/(1-91/360*VLOOKUP($A467,Tbills!$B$4:$C$974,2,1)/100))^((1)/91)-1</f>
        <v>1.1982468616444919E-4</v>
      </c>
      <c r="I467">
        <f>I466*$E467/$E466*(1-(I$1+I$5+IF(AND(WEEKDAY(A467)&lt;&gt;1,WEEKDAY(A467)&lt;&gt;7),IF(A467&lt;J$2,J$1,J$3),0)))^($A467-$A466)</f>
        <v>57343.808072435626</v>
      </c>
      <c r="K467">
        <f>ROW()</f>
        <v>467</v>
      </c>
      <c r="L467">
        <f>B467/C467</f>
        <v>0.94397163120567384</v>
      </c>
    </row>
    <row r="468" spans="1:12" x14ac:dyDescent="0.25">
      <c r="A468" s="1">
        <v>38742</v>
      </c>
      <c r="B468" s="9">
        <v>12.87</v>
      </c>
      <c r="C468" s="9">
        <v>13.59</v>
      </c>
      <c r="D468">
        <v>90963.08</v>
      </c>
      <c r="E468">
        <v>90591.01</v>
      </c>
      <c r="F468">
        <v>95905.33</v>
      </c>
      <c r="G468">
        <v>95513.35</v>
      </c>
      <c r="H468">
        <f>(1/(1-91/360*VLOOKUP($A468,Tbills!$B$4:$C$974,2,1)/100))^((1)/91)-1</f>
        <v>1.1982468616444919E-4</v>
      </c>
      <c r="I468">
        <f>I467*$E468/$E467*(1-(I$1+I$5+IF(AND(WEEKDAY(A468)&lt;&gt;1,WEEKDAY(A468)&lt;&gt;7),IF(A468&lt;J$2,J$1,J$3),0)))^($A468-$A467)</f>
        <v>56377.717542639555</v>
      </c>
      <c r="K468">
        <f>ROW()</f>
        <v>468</v>
      </c>
      <c r="L468">
        <f>B468/C468</f>
        <v>0.94701986754966883</v>
      </c>
    </row>
    <row r="469" spans="1:12" x14ac:dyDescent="0.25">
      <c r="A469" s="1">
        <v>38743</v>
      </c>
      <c r="B469" s="9">
        <v>12.42</v>
      </c>
      <c r="C469" s="9">
        <v>13.24</v>
      </c>
      <c r="D469">
        <v>88799.51</v>
      </c>
      <c r="E469">
        <v>88425.43</v>
      </c>
      <c r="F469">
        <v>95063.87</v>
      </c>
      <c r="G469">
        <v>94663.88</v>
      </c>
      <c r="H469">
        <f>(1/(1-91/360*VLOOKUP($A469,Tbills!$B$4:$C$974,2,1)/100))^((1)/91)-1</f>
        <v>1.1982468616444919E-4</v>
      </c>
      <c r="I469">
        <f>I468*$E469/$E468*(1-(I$1+I$5+IF(AND(WEEKDAY(A469)&lt;&gt;1,WEEKDAY(A469)&lt;&gt;7),IF(A469&lt;J$2,J$1,J$3),0)))^($A469-$A468)</f>
        <v>55028.423963651956</v>
      </c>
      <c r="K469">
        <f>ROW()</f>
        <v>469</v>
      </c>
      <c r="L469">
        <f>B469/C469</f>
        <v>0.9380664652567976</v>
      </c>
    </row>
    <row r="470" spans="1:12" x14ac:dyDescent="0.25">
      <c r="A470" s="1">
        <v>38744</v>
      </c>
      <c r="B470" s="9">
        <v>11.97</v>
      </c>
      <c r="C470" s="9">
        <v>12.76</v>
      </c>
      <c r="D470">
        <v>87156.86</v>
      </c>
      <c r="E470">
        <v>86779.1</v>
      </c>
      <c r="F470">
        <v>93637</v>
      </c>
      <c r="G470">
        <v>93231.67</v>
      </c>
      <c r="H470">
        <f>(1/(1-91/360*VLOOKUP($A470,Tbills!$B$4:$C$974,2,1)/100))^((1)/91)-1</f>
        <v>1.1982468616444919E-4</v>
      </c>
      <c r="I470">
        <f>I469*$E470/$E469*(1-(I$1+I$5+IF(AND(WEEKDAY(A470)&lt;&gt;1,WEEKDAY(A470)&lt;&gt;7),IF(A470&lt;J$2,J$1,J$3),0)))^($A470-$A469)</f>
        <v>54002.335457664441</v>
      </c>
      <c r="K470">
        <f>ROW()</f>
        <v>470</v>
      </c>
      <c r="L470">
        <f>B470/C470</f>
        <v>0.93808777429467094</v>
      </c>
    </row>
    <row r="471" spans="1:12" x14ac:dyDescent="0.25">
      <c r="A471" s="1">
        <v>38747</v>
      </c>
      <c r="B471" s="9">
        <v>12.39</v>
      </c>
      <c r="C471" s="9">
        <v>12.91</v>
      </c>
      <c r="D471">
        <v>86045.99</v>
      </c>
      <c r="E471">
        <v>85641.85</v>
      </c>
      <c r="F471">
        <v>93575.63</v>
      </c>
      <c r="G471">
        <v>93137.05</v>
      </c>
      <c r="H471">
        <f>(1/(1-91/360*VLOOKUP($A471,Tbills!$B$4:$C$974,2,1)/100))^((1)/91)-1</f>
        <v>1.222122304462836E-4</v>
      </c>
      <c r="I471">
        <f>I470*$E471/$E470*(1-(I$1+I$5+IF(AND(WEEKDAY(A471)&lt;&gt;1,WEEKDAY(A471)&lt;&gt;7),IF(A471&lt;J$2,J$1,J$3),0)))^($A471-$A470)</f>
        <v>53290.029427026006</v>
      </c>
      <c r="K471">
        <f>ROW()</f>
        <v>471</v>
      </c>
      <c r="L471">
        <f>B471/C471</f>
        <v>0.95972114639814099</v>
      </c>
    </row>
    <row r="472" spans="1:12" x14ac:dyDescent="0.25">
      <c r="A472" s="1">
        <v>38748</v>
      </c>
      <c r="B472" s="9">
        <v>12.95</v>
      </c>
      <c r="C472" s="9">
        <v>13</v>
      </c>
      <c r="D472">
        <v>86622.95</v>
      </c>
      <c r="E472">
        <v>86205.63</v>
      </c>
      <c r="F472">
        <v>93715.05</v>
      </c>
      <c r="G472">
        <v>93264.43</v>
      </c>
      <c r="H472">
        <f>(1/(1-91/360*VLOOKUP($A472,Tbills!$B$4:$C$974,2,1)/100))^((1)/91)-1</f>
        <v>1.222122304462836E-4</v>
      </c>
      <c r="I472">
        <f>I471*$E472/$E471*(1-(I$1+I$5+IF(AND(WEEKDAY(A472)&lt;&gt;1,WEEKDAY(A472)&lt;&gt;7),IF(A472&lt;J$2,J$1,J$3),0)))^($A472-$A471)</f>
        <v>53639.294412387753</v>
      </c>
      <c r="K472">
        <f>ROW()</f>
        <v>472</v>
      </c>
      <c r="L472">
        <f>B472/C472</f>
        <v>0.99615384615384606</v>
      </c>
    </row>
    <row r="473" spans="1:12" x14ac:dyDescent="0.25">
      <c r="A473" s="1">
        <v>38749</v>
      </c>
      <c r="B473" s="9">
        <v>12.36</v>
      </c>
      <c r="C473" s="9">
        <v>12.83</v>
      </c>
      <c r="D473">
        <v>86332.41</v>
      </c>
      <c r="E473">
        <v>85905.96</v>
      </c>
      <c r="F473">
        <v>93394.55</v>
      </c>
      <c r="G473">
        <v>92934.080000000002</v>
      </c>
      <c r="H473">
        <f>(1/(1-91/360*VLOOKUP($A473,Tbills!$B$4:$C$974,2,1)/100))^((1)/91)-1</f>
        <v>1.222122304462836E-4</v>
      </c>
      <c r="I473">
        <f>I472*$E473/$E472*(1-(I$1+I$5+IF(AND(WEEKDAY(A473)&lt;&gt;1,WEEKDAY(A473)&lt;&gt;7),IF(A473&lt;J$2,J$1,J$3),0)))^($A473-$A472)</f>
        <v>53451.294575334025</v>
      </c>
      <c r="K473">
        <f>ROW()</f>
        <v>473</v>
      </c>
      <c r="L473">
        <f>B473/C473</f>
        <v>0.96336710833982853</v>
      </c>
    </row>
    <row r="474" spans="1:12" x14ac:dyDescent="0.25">
      <c r="A474" s="1">
        <v>38750</v>
      </c>
      <c r="B474" s="9">
        <v>13.23</v>
      </c>
      <c r="C474" s="9">
        <v>13.52</v>
      </c>
      <c r="D474">
        <v>87274.82</v>
      </c>
      <c r="E474">
        <v>86833.22</v>
      </c>
      <c r="F474">
        <v>94290.45</v>
      </c>
      <c r="G474">
        <v>93814.21</v>
      </c>
      <c r="H474">
        <f>(1/(1-91/360*VLOOKUP($A474,Tbills!$B$4:$C$974,2,1)/100))^((1)/91)-1</f>
        <v>1.222122304462836E-4</v>
      </c>
      <c r="I474">
        <f>I473*$E474/$E473*(1-(I$1+I$5+IF(AND(WEEKDAY(A474)&lt;&gt;1,WEEKDAY(A474)&lt;&gt;7),IF(A474&lt;J$2,J$1,J$3),0)))^($A474-$A473)</f>
        <v>54026.688054170401</v>
      </c>
      <c r="K474">
        <f>ROW()</f>
        <v>474</v>
      </c>
      <c r="L474">
        <f>B474/C474</f>
        <v>0.97855029585798825</v>
      </c>
    </row>
    <row r="475" spans="1:12" x14ac:dyDescent="0.25">
      <c r="A475" s="1">
        <v>38751</v>
      </c>
      <c r="B475" s="9">
        <v>12.96</v>
      </c>
      <c r="C475" s="9">
        <v>13.34</v>
      </c>
      <c r="D475">
        <v>87072</v>
      </c>
      <c r="E475">
        <v>86620.82</v>
      </c>
      <c r="F475">
        <v>94005.77</v>
      </c>
      <c r="G475">
        <v>93519.5</v>
      </c>
      <c r="H475">
        <f>(1/(1-91/360*VLOOKUP($A475,Tbills!$B$4:$C$974,2,1)/100))^((1)/91)-1</f>
        <v>1.222122304462836E-4</v>
      </c>
      <c r="I475">
        <f>I474*$E475/$E474*(1-(I$1+I$5+IF(AND(WEEKDAY(A475)&lt;&gt;1,WEEKDAY(A475)&lt;&gt;7),IF(A475&lt;J$2,J$1,J$3),0)))^($A475-$A474)</f>
        <v>53892.98468623712</v>
      </c>
      <c r="K475">
        <f>ROW()</f>
        <v>475</v>
      </c>
      <c r="L475">
        <f>B475/C475</f>
        <v>0.97151424287856081</v>
      </c>
    </row>
    <row r="476" spans="1:12" x14ac:dyDescent="0.25">
      <c r="A476" s="1">
        <v>38754</v>
      </c>
      <c r="B476" s="9">
        <v>13.04</v>
      </c>
      <c r="C476" s="9">
        <v>13.37</v>
      </c>
      <c r="D476">
        <v>87200.56</v>
      </c>
      <c r="E476">
        <v>86716.95</v>
      </c>
      <c r="F476">
        <v>94295.03</v>
      </c>
      <c r="G476">
        <v>93772.97</v>
      </c>
      <c r="H476">
        <f>(1/(1-91/360*VLOOKUP($A476,Tbills!$B$4:$C$974,2,1)/100))^((1)/91)-1</f>
        <v>1.222122304462836E-4</v>
      </c>
      <c r="I476">
        <f>I475*$E476/$E475*(1-(I$1+I$5+IF(AND(WEEKDAY(A476)&lt;&gt;1,WEEKDAY(A476)&lt;&gt;7),IF(A476&lt;J$2,J$1,J$3),0)))^($A476-$A475)</f>
        <v>53948.13794333487</v>
      </c>
      <c r="K476">
        <f>ROW()</f>
        <v>476</v>
      </c>
      <c r="L476">
        <f>B476/C476</f>
        <v>0.97531787584143603</v>
      </c>
    </row>
    <row r="477" spans="1:12" x14ac:dyDescent="0.25">
      <c r="A477" s="1">
        <v>38755</v>
      </c>
      <c r="B477" s="9">
        <v>13.59</v>
      </c>
      <c r="C477" s="9">
        <v>13.91</v>
      </c>
      <c r="D477">
        <v>87930.07</v>
      </c>
      <c r="E477">
        <v>87431.81</v>
      </c>
      <c r="F477">
        <v>94750</v>
      </c>
      <c r="G477">
        <v>94213.96</v>
      </c>
      <c r="H477">
        <f>(1/(1-91/360*VLOOKUP($A477,Tbills!$B$4:$C$974,2,1)/100))^((1)/91)-1</f>
        <v>1.222122304462836E-4</v>
      </c>
      <c r="I477">
        <f>I476*$E477/$E476*(1-(I$1+I$5+IF(AND(WEEKDAY(A477)&lt;&gt;1,WEEKDAY(A477)&lt;&gt;7),IF(A477&lt;J$2,J$1,J$3),0)))^($A477-$A476)</f>
        <v>54391.300180961094</v>
      </c>
      <c r="K477">
        <f>ROW()</f>
        <v>477</v>
      </c>
      <c r="L477">
        <f>B477/C477</f>
        <v>0.97699496764917326</v>
      </c>
    </row>
    <row r="478" spans="1:12" x14ac:dyDescent="0.25">
      <c r="A478" s="1">
        <v>38756</v>
      </c>
      <c r="B478" s="9">
        <v>12.83</v>
      </c>
      <c r="C478" s="9">
        <v>13.36</v>
      </c>
      <c r="D478">
        <v>85829.43</v>
      </c>
      <c r="E478">
        <v>85332.39</v>
      </c>
      <c r="F478">
        <v>94042.82</v>
      </c>
      <c r="G478">
        <v>93499.27</v>
      </c>
      <c r="H478">
        <f>(1/(1-91/360*VLOOKUP($A478,Tbills!$B$4:$C$974,2,1)/100))^((1)/91)-1</f>
        <v>1.222122304462836E-4</v>
      </c>
      <c r="I478">
        <f>I477*$E478/$E477*(1-(I$1+I$5+IF(AND(WEEKDAY(A478)&lt;&gt;1,WEEKDAY(A478)&lt;&gt;7),IF(A478&lt;J$2,J$1,J$3),0)))^($A478-$A477)</f>
        <v>53083.724581010152</v>
      </c>
      <c r="K478">
        <f>ROW()</f>
        <v>478</v>
      </c>
      <c r="L478">
        <f>B478/C478</f>
        <v>0.96032934131736536</v>
      </c>
    </row>
    <row r="479" spans="1:12" x14ac:dyDescent="0.25">
      <c r="A479" s="1">
        <v>38757</v>
      </c>
      <c r="B479" s="9">
        <v>13.12</v>
      </c>
      <c r="C479" s="9">
        <v>13.46</v>
      </c>
      <c r="D479">
        <v>84910.89</v>
      </c>
      <c r="E479">
        <v>84408.74</v>
      </c>
      <c r="F479">
        <v>93659.01</v>
      </c>
      <c r="G479">
        <v>93106.25</v>
      </c>
      <c r="H479">
        <f>(1/(1-91/360*VLOOKUP($A479,Tbills!$B$4:$C$974,2,1)/100))^((1)/91)-1</f>
        <v>1.222122304462836E-4</v>
      </c>
      <c r="I479">
        <f>I478*$E479/$E478*(1-(I$1+I$5+IF(AND(WEEKDAY(A479)&lt;&gt;1,WEEKDAY(A479)&lt;&gt;7),IF(A479&lt;J$2,J$1,J$3),0)))^($A479-$A478)</f>
        <v>52507.628213260548</v>
      </c>
      <c r="K479">
        <f>ROW()</f>
        <v>479</v>
      </c>
      <c r="L479">
        <f>B479/C479</f>
        <v>0.97473997028231785</v>
      </c>
    </row>
    <row r="480" spans="1:12" x14ac:dyDescent="0.25">
      <c r="A480" s="1">
        <v>38758</v>
      </c>
      <c r="B480" s="9">
        <v>12.87</v>
      </c>
      <c r="C480" s="9">
        <v>13.28</v>
      </c>
      <c r="D480">
        <v>84656.29</v>
      </c>
      <c r="E480">
        <v>84145.33</v>
      </c>
      <c r="F480">
        <v>93861.72</v>
      </c>
      <c r="G480">
        <v>93296.39</v>
      </c>
      <c r="H480">
        <f>(1/(1-91/360*VLOOKUP($A480,Tbills!$B$4:$C$974,2,1)/100))^((1)/91)-1</f>
        <v>1.222122304462836E-4</v>
      </c>
      <c r="I480">
        <f>I479*$E480/$E479*(1-(I$1+I$5+IF(AND(WEEKDAY(A480)&lt;&gt;1,WEEKDAY(A480)&lt;&gt;7),IF(A480&lt;J$2,J$1,J$3),0)))^($A480-$A479)</f>
        <v>52342.264587237121</v>
      </c>
      <c r="K480">
        <f>ROW()</f>
        <v>480</v>
      </c>
      <c r="L480">
        <f>B480/C480</f>
        <v>0.96912650602409633</v>
      </c>
    </row>
    <row r="481" spans="1:12" x14ac:dyDescent="0.25">
      <c r="A481" s="1">
        <v>38761</v>
      </c>
      <c r="B481" s="9">
        <v>13.35</v>
      </c>
      <c r="C481" s="9">
        <v>13.6</v>
      </c>
      <c r="D481">
        <v>86181.81</v>
      </c>
      <c r="E481">
        <v>85630.79</v>
      </c>
      <c r="F481">
        <v>95021.98</v>
      </c>
      <c r="G481">
        <v>94415.45</v>
      </c>
      <c r="H481">
        <f>(1/(1-91/360*VLOOKUP($A481,Tbills!$B$4:$C$974,2,1)/100))^((1)/91)-1</f>
        <v>1.2403835348195891E-4</v>
      </c>
      <c r="I481">
        <f>I480*$E481/$E480*(1-(I$1+I$5+IF(AND(WEEKDAY(A481)&lt;&gt;1,WEEKDAY(A481)&lt;&gt;7),IF(A481&lt;J$2,J$1,J$3),0)))^($A481-$A480)</f>
        <v>53261.692192955066</v>
      </c>
      <c r="K481">
        <f>ROW()</f>
        <v>481</v>
      </c>
      <c r="L481">
        <f>B481/C481</f>
        <v>0.98161764705882348</v>
      </c>
    </row>
    <row r="482" spans="1:12" x14ac:dyDescent="0.25">
      <c r="A482" s="1">
        <v>38762</v>
      </c>
      <c r="B482" s="9">
        <v>12.25</v>
      </c>
      <c r="C482" s="9">
        <v>12.99</v>
      </c>
      <c r="D482">
        <v>85082.95</v>
      </c>
      <c r="E482">
        <v>84528.33</v>
      </c>
      <c r="F482">
        <v>93995.51</v>
      </c>
      <c r="G482">
        <v>93383.83</v>
      </c>
      <c r="H482">
        <f>(1/(1-91/360*VLOOKUP($A482,Tbills!$B$4:$C$974,2,1)/100))^((1)/91)-1</f>
        <v>1.2403835348195891E-4</v>
      </c>
      <c r="I482">
        <f>I481*$E482/$E481*(1-(I$1+I$5+IF(AND(WEEKDAY(A482)&lt;&gt;1,WEEKDAY(A482)&lt;&gt;7),IF(A482&lt;J$2,J$1,J$3),0)))^($A482-$A481)</f>
        <v>52574.458100280848</v>
      </c>
      <c r="K482">
        <f>ROW()</f>
        <v>482</v>
      </c>
      <c r="L482">
        <f>B482/C482</f>
        <v>0.94303310238645111</v>
      </c>
    </row>
    <row r="483" spans="1:12" x14ac:dyDescent="0.25">
      <c r="A483" s="1">
        <v>38763</v>
      </c>
      <c r="B483" s="9">
        <v>12.31</v>
      </c>
      <c r="C483" s="9">
        <v>12.85</v>
      </c>
      <c r="D483">
        <v>85488.320000000007</v>
      </c>
      <c r="E483">
        <v>84920.57</v>
      </c>
      <c r="F483">
        <v>94019.41</v>
      </c>
      <c r="G483">
        <v>93395.99</v>
      </c>
      <c r="H483">
        <f>(1/(1-91/360*VLOOKUP($A483,Tbills!$B$4:$C$974,2,1)/100))^((1)/91)-1</f>
        <v>1.2403835348195891E-4</v>
      </c>
      <c r="I483">
        <f>I482*$E483/$E482*(1-(I$1+I$5+IF(AND(WEEKDAY(A483)&lt;&gt;1,WEEKDAY(A483)&lt;&gt;7),IF(A483&lt;J$2,J$1,J$3),0)))^($A483-$A482)</f>
        <v>52816.901908450542</v>
      </c>
      <c r="K483">
        <f>ROW()</f>
        <v>483</v>
      </c>
      <c r="L483">
        <f>B483/C483</f>
        <v>0.95797665369649809</v>
      </c>
    </row>
    <row r="484" spans="1:12" x14ac:dyDescent="0.25">
      <c r="A484" s="1">
        <v>38764</v>
      </c>
      <c r="B484" s="9">
        <v>11.48</v>
      </c>
      <c r="C484" s="9">
        <v>12.2</v>
      </c>
      <c r="D484">
        <v>83859.27</v>
      </c>
      <c r="E484">
        <v>83291.81</v>
      </c>
      <c r="F484">
        <v>93043.31</v>
      </c>
      <c r="G484">
        <v>92414.78</v>
      </c>
      <c r="H484">
        <f>(1/(1-91/360*VLOOKUP($A484,Tbills!$B$4:$C$974,2,1)/100))^((1)/91)-1</f>
        <v>1.2403835348195891E-4</v>
      </c>
      <c r="I484">
        <f>I483*$E484/$E483*(1-(I$1+I$5+IF(AND(WEEKDAY(A484)&lt;&gt;1,WEEKDAY(A484)&lt;&gt;7),IF(A484&lt;J$2,J$1,J$3),0)))^($A484-$A483)</f>
        <v>51802.393763686588</v>
      </c>
      <c r="K484">
        <f>ROW()</f>
        <v>484</v>
      </c>
      <c r="L484">
        <f>B484/C484</f>
        <v>0.94098360655737712</v>
      </c>
    </row>
    <row r="485" spans="1:12" x14ac:dyDescent="0.25">
      <c r="A485" s="1">
        <v>38765</v>
      </c>
      <c r="B485" s="9">
        <v>12.01</v>
      </c>
      <c r="C485" s="9">
        <v>12.43</v>
      </c>
      <c r="D485">
        <v>82981.39</v>
      </c>
      <c r="E485">
        <v>82409.539999999994</v>
      </c>
      <c r="F485">
        <v>92322.53</v>
      </c>
      <c r="G485">
        <v>91687.41</v>
      </c>
      <c r="H485">
        <f>(1/(1-91/360*VLOOKUP($A485,Tbills!$B$4:$C$974,2,1)/100))^((1)/91)-1</f>
        <v>1.2403835348195891E-4</v>
      </c>
      <c r="I485">
        <f>I484*$E485/$E484*(1-(I$1+I$5+IF(AND(WEEKDAY(A485)&lt;&gt;1,WEEKDAY(A485)&lt;&gt;7),IF(A485&lt;J$2,J$1,J$3),0)))^($A485-$A484)</f>
        <v>51252.201552419639</v>
      </c>
      <c r="K485">
        <f>ROW()</f>
        <v>485</v>
      </c>
      <c r="L485">
        <f>B485/C485</f>
        <v>0.96621078037007246</v>
      </c>
    </row>
    <row r="486" spans="1:12" x14ac:dyDescent="0.25">
      <c r="A486" s="1">
        <v>38769</v>
      </c>
      <c r="B486" s="9">
        <v>12.41</v>
      </c>
      <c r="C486" s="9">
        <v>12.51</v>
      </c>
      <c r="D486">
        <v>82275.72</v>
      </c>
      <c r="E486">
        <v>81667.839999999997</v>
      </c>
      <c r="F486">
        <v>91231.9</v>
      </c>
      <c r="G486">
        <v>90558.79</v>
      </c>
      <c r="H486">
        <f>(1/(1-91/360*VLOOKUP($A486,Tbills!$B$4:$C$974,2,1)/100))^((1)/91)-1</f>
        <v>1.2431932271628199E-4</v>
      </c>
      <c r="I486">
        <f>I485*$E486/$E485*(1-(I$1+I$5+IF(AND(WEEKDAY(A486)&lt;&gt;1,WEEKDAY(A486)&lt;&gt;7),IF(A486&lt;J$2,J$1,J$3),0)))^($A486-$A485)</f>
        <v>50785.078761706267</v>
      </c>
      <c r="K486">
        <f>ROW()</f>
        <v>486</v>
      </c>
      <c r="L486">
        <f>B486/C486</f>
        <v>0.9920063948840927</v>
      </c>
    </row>
    <row r="487" spans="1:12" x14ac:dyDescent="0.25">
      <c r="A487" s="1">
        <v>38770</v>
      </c>
      <c r="B487" s="9">
        <v>11.88</v>
      </c>
      <c r="C487" s="9">
        <v>12.11</v>
      </c>
      <c r="D487">
        <v>80193</v>
      </c>
      <c r="E487">
        <v>79590.350000000006</v>
      </c>
      <c r="F487">
        <v>90955.5</v>
      </c>
      <c r="G487">
        <v>90273.17</v>
      </c>
      <c r="H487">
        <f>(1/(1-91/360*VLOOKUP($A487,Tbills!$B$4:$C$974,2,1)/100))^((1)/91)-1</f>
        <v>1.2431932271628199E-4</v>
      </c>
      <c r="I487">
        <f>I486*$E487/$E486*(1-(I$1+I$5+IF(AND(WEEKDAY(A487)&lt;&gt;1,WEEKDAY(A487)&lt;&gt;7),IF(A487&lt;J$2,J$1,J$3),0)))^($A487-$A486)</f>
        <v>49491.76954657233</v>
      </c>
      <c r="K487">
        <f>ROW()</f>
        <v>487</v>
      </c>
      <c r="L487">
        <f>B487/C487</f>
        <v>0.98100743187448403</v>
      </c>
    </row>
    <row r="488" spans="1:12" x14ac:dyDescent="0.25">
      <c r="A488" s="1">
        <v>38771</v>
      </c>
      <c r="B488" s="9">
        <v>11.87</v>
      </c>
      <c r="C488" s="9">
        <v>12.14</v>
      </c>
      <c r="D488">
        <v>80186.740000000005</v>
      </c>
      <c r="E488">
        <v>79574.25</v>
      </c>
      <c r="F488">
        <v>90038.1</v>
      </c>
      <c r="G488">
        <v>89351.43</v>
      </c>
      <c r="H488">
        <f>(1/(1-91/360*VLOOKUP($A488,Tbills!$B$4:$C$974,2,1)/100))^((1)/91)-1</f>
        <v>1.2431932271628199E-4</v>
      </c>
      <c r="I488">
        <f>I487*$E488/$E487*(1-(I$1+I$5+IF(AND(WEEKDAY(A488)&lt;&gt;1,WEEKDAY(A488)&lt;&gt;7),IF(A488&lt;J$2,J$1,J$3),0)))^($A488-$A487)</f>
        <v>49480.334615062806</v>
      </c>
      <c r="K488">
        <f>ROW()</f>
        <v>488</v>
      </c>
      <c r="L488">
        <f>B488/C488</f>
        <v>0.97775947281713338</v>
      </c>
    </row>
    <row r="489" spans="1:12" x14ac:dyDescent="0.25">
      <c r="A489" s="1">
        <v>38772</v>
      </c>
      <c r="B489" s="9">
        <v>11.46</v>
      </c>
      <c r="C489" s="9">
        <v>12.07</v>
      </c>
      <c r="D489">
        <v>79419.77</v>
      </c>
      <c r="E489">
        <v>78803.240000000005</v>
      </c>
      <c r="F489">
        <v>89595.65</v>
      </c>
      <c r="G489">
        <v>88901.25</v>
      </c>
      <c r="H489">
        <f>(1/(1-91/360*VLOOKUP($A489,Tbills!$B$4:$C$974,2,1)/100))^((1)/91)-1</f>
        <v>1.2431932271628199E-4</v>
      </c>
      <c r="I489">
        <f>I488*$E489/$E488*(1-(I$1+I$5+IF(AND(WEEKDAY(A489)&lt;&gt;1,WEEKDAY(A489)&lt;&gt;7),IF(A489&lt;J$2,J$1,J$3),0)))^($A489-$A488)</f>
        <v>48999.500653498239</v>
      </c>
      <c r="K489">
        <f>ROW()</f>
        <v>489</v>
      </c>
      <c r="L489">
        <f>B489/C489</f>
        <v>0.94946147473073739</v>
      </c>
    </row>
    <row r="490" spans="1:12" x14ac:dyDescent="0.25">
      <c r="A490" s="1">
        <v>38775</v>
      </c>
      <c r="B490" s="9">
        <v>11.59</v>
      </c>
      <c r="C490" s="9">
        <v>12.21</v>
      </c>
      <c r="D490">
        <v>78714.47</v>
      </c>
      <c r="E490">
        <v>78074.03</v>
      </c>
      <c r="F490">
        <v>89662.02</v>
      </c>
      <c r="G490">
        <v>88933.95</v>
      </c>
      <c r="H490">
        <f>(1/(1-91/360*VLOOKUP($A490,Tbills!$B$4:$C$974,2,1)/100))^((1)/91)-1</f>
        <v>1.260052906402187E-4</v>
      </c>
      <c r="I490">
        <f>I489*$E490/$E489*(1-(I$1+I$5+IF(AND(WEEKDAY(A490)&lt;&gt;1,WEEKDAY(A490)&lt;&gt;7),IF(A490&lt;J$2,J$1,J$3),0)))^($A490-$A489)</f>
        <v>48541.891678273816</v>
      </c>
      <c r="K490">
        <f>ROW()</f>
        <v>490</v>
      </c>
      <c r="L490">
        <f>B490/C490</f>
        <v>0.94922194922194914</v>
      </c>
    </row>
    <row r="491" spans="1:12" x14ac:dyDescent="0.25">
      <c r="A491" s="1">
        <v>38776</v>
      </c>
      <c r="B491" s="9">
        <v>12.34</v>
      </c>
      <c r="C491" s="9">
        <v>12.8</v>
      </c>
      <c r="D491">
        <v>79906.289999999994</v>
      </c>
      <c r="E491">
        <v>79246.31</v>
      </c>
      <c r="F491">
        <v>89844.22</v>
      </c>
      <c r="G491">
        <v>89103.47</v>
      </c>
      <c r="H491">
        <f>(1/(1-91/360*VLOOKUP($A491,Tbills!$B$4:$C$974,2,1)/100))^((1)/91)-1</f>
        <v>1.260052906402187E-4</v>
      </c>
      <c r="I491">
        <f>I490*$E491/$E490*(1-(I$1+I$5+IF(AND(WEEKDAY(A491)&lt;&gt;1,WEEKDAY(A491)&lt;&gt;7),IF(A491&lt;J$2,J$1,J$3),0)))^($A491-$A490)</f>
        <v>49269.32983396652</v>
      </c>
      <c r="K491">
        <f>ROW()</f>
        <v>491</v>
      </c>
      <c r="L491">
        <f>B491/C491</f>
        <v>0.96406249999999993</v>
      </c>
    </row>
    <row r="492" spans="1:12" x14ac:dyDescent="0.25">
      <c r="A492" s="1">
        <v>38777</v>
      </c>
      <c r="B492" s="9">
        <v>11.54</v>
      </c>
      <c r="C492" s="9">
        <v>12.55</v>
      </c>
      <c r="D492">
        <v>79232.710000000006</v>
      </c>
      <c r="E492">
        <v>78568.31</v>
      </c>
      <c r="F492">
        <v>88949.79</v>
      </c>
      <c r="G492">
        <v>88205.18</v>
      </c>
      <c r="H492">
        <f>(1/(1-91/360*VLOOKUP($A492,Tbills!$B$4:$C$974,2,1)/100))^((1)/91)-1</f>
        <v>1.260052906402187E-4</v>
      </c>
      <c r="I492">
        <f>I491*$E492/$E491*(1-(I$1+I$5+IF(AND(WEEKDAY(A492)&lt;&gt;1,WEEKDAY(A492)&lt;&gt;7),IF(A492&lt;J$2,J$1,J$3),0)))^($A492-$A491)</f>
        <v>48846.395776958256</v>
      </c>
      <c r="K492">
        <f>ROW()</f>
        <v>492</v>
      </c>
      <c r="L492">
        <f>B492/C492</f>
        <v>0.91952191235059744</v>
      </c>
    </row>
    <row r="493" spans="1:12" x14ac:dyDescent="0.25">
      <c r="A493" s="1">
        <v>38778</v>
      </c>
      <c r="B493" s="9">
        <v>11.72</v>
      </c>
      <c r="C493" s="9">
        <v>12.64</v>
      </c>
      <c r="D493">
        <v>79397.84</v>
      </c>
      <c r="E493">
        <v>78722.16</v>
      </c>
      <c r="F493">
        <v>88828.51</v>
      </c>
      <c r="G493">
        <v>88073.8</v>
      </c>
      <c r="H493">
        <f>(1/(1-91/360*VLOOKUP($A493,Tbills!$B$4:$C$974,2,1)/100))^((1)/91)-1</f>
        <v>1.260052906402187E-4</v>
      </c>
      <c r="I493">
        <f>I492*$E493/$E492*(1-(I$1+I$5+IF(AND(WEEKDAY(A493)&lt;&gt;1,WEEKDAY(A493)&lt;&gt;7),IF(A493&lt;J$2,J$1,J$3),0)))^($A493-$A492)</f>
        <v>48940.637335035935</v>
      </c>
      <c r="K493">
        <f>ROW()</f>
        <v>493</v>
      </c>
      <c r="L493">
        <f>B493/C493</f>
        <v>0.92721518987341778</v>
      </c>
    </row>
    <row r="494" spans="1:12" x14ac:dyDescent="0.25">
      <c r="A494" s="1">
        <v>38779</v>
      </c>
      <c r="B494" s="9">
        <v>11.96</v>
      </c>
      <c r="C494" s="9">
        <v>12.64</v>
      </c>
      <c r="D494">
        <v>79487.91</v>
      </c>
      <c r="E494">
        <v>78801.55</v>
      </c>
      <c r="F494">
        <v>88474.86</v>
      </c>
      <c r="G494">
        <v>87712.06</v>
      </c>
      <c r="H494">
        <f>(1/(1-91/360*VLOOKUP($A494,Tbills!$B$4:$C$974,2,1)/100))^((1)/91)-1</f>
        <v>1.260052906402187E-4</v>
      </c>
      <c r="I494">
        <f>I493*$E494/$E493*(1-(I$1+I$5+IF(AND(WEEKDAY(A494)&lt;&gt;1,WEEKDAY(A494)&lt;&gt;7),IF(A494&lt;J$2,J$1,J$3),0)))^($A494-$A493)</f>
        <v>48988.583859440121</v>
      </c>
      <c r="K494">
        <f>ROW()</f>
        <v>494</v>
      </c>
      <c r="L494">
        <f>B494/C494</f>
        <v>0.94620253164556967</v>
      </c>
    </row>
    <row r="495" spans="1:12" x14ac:dyDescent="0.25">
      <c r="A495" s="1">
        <v>38782</v>
      </c>
      <c r="B495" s="9">
        <v>12.74</v>
      </c>
      <c r="C495" s="9">
        <v>13.2</v>
      </c>
      <c r="D495">
        <v>80540.73</v>
      </c>
      <c r="E495">
        <v>79815.48</v>
      </c>
      <c r="F495">
        <v>88342.78</v>
      </c>
      <c r="G495">
        <v>87547.96</v>
      </c>
      <c r="H495">
        <f>(1/(1-91/360*VLOOKUP($A495,Tbills!$B$4:$C$974,2,1)/100))^((1)/91)-1</f>
        <v>1.257242778276435E-4</v>
      </c>
      <c r="I495">
        <f>I494*$E495/$E494*(1-(I$1+I$5+IF(AND(WEEKDAY(A495)&lt;&gt;1,WEEKDAY(A495)&lt;&gt;7),IF(A495&lt;J$2,J$1,J$3),0)))^($A495-$A494)</f>
        <v>49614.631977763864</v>
      </c>
      <c r="K495">
        <f>ROW()</f>
        <v>495</v>
      </c>
      <c r="L495">
        <f>B495/C495</f>
        <v>0.9651515151515152</v>
      </c>
    </row>
    <row r="496" spans="1:12" x14ac:dyDescent="0.25">
      <c r="A496" s="1">
        <v>38783</v>
      </c>
      <c r="B496" s="9">
        <v>12.66</v>
      </c>
      <c r="C496" s="9">
        <v>13.33</v>
      </c>
      <c r="D496">
        <v>81154.67</v>
      </c>
      <c r="E496">
        <v>80413.850000000006</v>
      </c>
      <c r="F496">
        <v>88559.29</v>
      </c>
      <c r="G496">
        <v>87751.52</v>
      </c>
      <c r="H496">
        <f>(1/(1-91/360*VLOOKUP($A496,Tbills!$B$4:$C$974,2,1)/100))^((1)/91)-1</f>
        <v>1.257242778276435E-4</v>
      </c>
      <c r="I496">
        <f>I495*$E496/$E495*(1-(I$1+I$5+IF(AND(WEEKDAY(A496)&lt;&gt;1,WEEKDAY(A496)&lt;&gt;7),IF(A496&lt;J$2,J$1,J$3),0)))^($A496-$A495)</f>
        <v>49985.150767376479</v>
      </c>
      <c r="K496">
        <f>ROW()</f>
        <v>496</v>
      </c>
      <c r="L496">
        <f>B496/C496</f>
        <v>0.9497374343585897</v>
      </c>
    </row>
    <row r="497" spans="1:12" x14ac:dyDescent="0.25">
      <c r="A497" s="1">
        <v>38784</v>
      </c>
      <c r="B497" s="9">
        <v>12.32</v>
      </c>
      <c r="C497" s="9">
        <v>13.16</v>
      </c>
      <c r="D497">
        <v>80325.600000000006</v>
      </c>
      <c r="E497">
        <v>79582.240000000005</v>
      </c>
      <c r="F497">
        <v>87827.520000000004</v>
      </c>
      <c r="G497">
        <v>87015.39</v>
      </c>
      <c r="H497">
        <f>(1/(1-91/360*VLOOKUP($A497,Tbills!$B$4:$C$974,2,1)/100))^((1)/91)-1</f>
        <v>1.257242778276435E-4</v>
      </c>
      <c r="I497">
        <f>I496*$E497/$E496*(1-(I$1+I$5+IF(AND(WEEKDAY(A497)&lt;&gt;1,WEEKDAY(A497)&lt;&gt;7),IF(A497&lt;J$2,J$1,J$3),0)))^($A497-$A496)</f>
        <v>49466.799950446119</v>
      </c>
      <c r="K497">
        <f>ROW()</f>
        <v>497</v>
      </c>
      <c r="L497">
        <f>B497/C497</f>
        <v>0.93617021276595747</v>
      </c>
    </row>
    <row r="498" spans="1:12" x14ac:dyDescent="0.25">
      <c r="A498" s="1">
        <v>38785</v>
      </c>
      <c r="B498" s="9">
        <v>12.68</v>
      </c>
      <c r="C498" s="9">
        <v>13.36</v>
      </c>
      <c r="D498">
        <v>80844.69</v>
      </c>
      <c r="E498">
        <v>80086.52</v>
      </c>
      <c r="F498">
        <v>87497.07</v>
      </c>
      <c r="G498">
        <v>86677.05</v>
      </c>
      <c r="H498">
        <f>(1/(1-91/360*VLOOKUP($A498,Tbills!$B$4:$C$974,2,1)/100))^((1)/91)-1</f>
        <v>1.257242778276435E-4</v>
      </c>
      <c r="I498">
        <f>I497*$E498/$E497*(1-(I$1+I$5+IF(AND(WEEKDAY(A498)&lt;&gt;1,WEEKDAY(A498)&lt;&gt;7),IF(A498&lt;J$2,J$1,J$3),0)))^($A498-$A497)</f>
        <v>49778.818729471539</v>
      </c>
      <c r="K498">
        <f>ROW()</f>
        <v>498</v>
      </c>
      <c r="L498">
        <f>B498/C498</f>
        <v>0.94910179640718562</v>
      </c>
    </row>
    <row r="499" spans="1:12" x14ac:dyDescent="0.25">
      <c r="A499" s="1">
        <v>38786</v>
      </c>
      <c r="B499" s="9">
        <v>11.85</v>
      </c>
      <c r="C499" s="9">
        <v>12.9</v>
      </c>
      <c r="D499">
        <v>80113.740000000005</v>
      </c>
      <c r="E499">
        <v>79352.36</v>
      </c>
      <c r="F499">
        <v>87115.79</v>
      </c>
      <c r="G499">
        <v>86288.45</v>
      </c>
      <c r="H499">
        <f>(1/(1-91/360*VLOOKUP($A499,Tbills!$B$4:$C$974,2,1)/100))^((1)/91)-1</f>
        <v>1.257242778276435E-4</v>
      </c>
      <c r="I499">
        <f>I498*$E499/$E498*(1-(I$1+I$5+IF(AND(WEEKDAY(A499)&lt;&gt;1,WEEKDAY(A499)&lt;&gt;7),IF(A499&lt;J$2,J$1,J$3),0)))^($A499-$A498)</f>
        <v>49321.073161110544</v>
      </c>
      <c r="K499">
        <f>ROW()</f>
        <v>499</v>
      </c>
      <c r="L499">
        <f>B499/C499</f>
        <v>0.91860465116279066</v>
      </c>
    </row>
    <row r="500" spans="1:12" x14ac:dyDescent="0.25">
      <c r="A500" s="1">
        <v>38789</v>
      </c>
      <c r="B500" s="9">
        <v>11.37</v>
      </c>
      <c r="C500" s="9">
        <v>12.77</v>
      </c>
      <c r="D500">
        <v>79354.02</v>
      </c>
      <c r="E500">
        <v>78569.929999999993</v>
      </c>
      <c r="F500">
        <v>86652.99</v>
      </c>
      <c r="G500">
        <v>85797.5</v>
      </c>
      <c r="H500">
        <f>(1/(1-91/360*VLOOKUP($A500,Tbills!$B$4:$C$974,2,1)/100))^((1)/91)-1</f>
        <v>1.260052906402187E-4</v>
      </c>
      <c r="I500">
        <f>I499*$E500/$E499*(1-(I$1+I$5+IF(AND(WEEKDAY(A500)&lt;&gt;1,WEEKDAY(A500)&lt;&gt;7),IF(A500&lt;J$2,J$1,J$3),0)))^($A500-$A499)</f>
        <v>48830.543217348459</v>
      </c>
      <c r="K500">
        <f>ROW()</f>
        <v>500</v>
      </c>
      <c r="L500">
        <f>B500/C500</f>
        <v>0.89036805011746278</v>
      </c>
    </row>
    <row r="501" spans="1:12" x14ac:dyDescent="0.25">
      <c r="A501" s="1">
        <v>38790</v>
      </c>
      <c r="B501" s="9">
        <v>10.74</v>
      </c>
      <c r="C501" s="9">
        <v>12.31</v>
      </c>
      <c r="D501">
        <v>78257.27</v>
      </c>
      <c r="E501">
        <v>77474.12</v>
      </c>
      <c r="F501">
        <v>86142.58</v>
      </c>
      <c r="G501">
        <v>85281.32</v>
      </c>
      <c r="H501">
        <f>(1/(1-91/360*VLOOKUP($A501,Tbills!$B$4:$C$974,2,1)/100))^((1)/91)-1</f>
        <v>1.260052906402187E-4</v>
      </c>
      <c r="I501">
        <f>I500*$E501/$E500*(1-(I$1+I$5+IF(AND(WEEKDAY(A501)&lt;&gt;1,WEEKDAY(A501)&lt;&gt;7),IF(A501&lt;J$2,J$1,J$3),0)))^($A501-$A500)</f>
        <v>48148.121499982662</v>
      </c>
      <c r="K501">
        <f>ROW()</f>
        <v>501</v>
      </c>
      <c r="L501">
        <f>B501/C501</f>
        <v>0.87246141348497153</v>
      </c>
    </row>
    <row r="502" spans="1:12" x14ac:dyDescent="0.25">
      <c r="A502" s="1">
        <v>38791</v>
      </c>
      <c r="B502" s="9">
        <v>11.35</v>
      </c>
      <c r="C502" s="9">
        <v>12.28</v>
      </c>
      <c r="D502">
        <v>78227.75</v>
      </c>
      <c r="E502">
        <v>77435.13</v>
      </c>
      <c r="F502">
        <v>85757.83</v>
      </c>
      <c r="G502">
        <v>84889.67</v>
      </c>
      <c r="H502">
        <f>(1/(1-91/360*VLOOKUP($A502,Tbills!$B$4:$C$974,2,1)/100))^((1)/91)-1</f>
        <v>1.260052906402187E-4</v>
      </c>
      <c r="I502">
        <f>I501*$E502/$E501*(1-(I$1+I$5+IF(AND(WEEKDAY(A502)&lt;&gt;1,WEEKDAY(A502)&lt;&gt;7),IF(A502&lt;J$2,J$1,J$3),0)))^($A502-$A501)</f>
        <v>48122.505857812532</v>
      </c>
      <c r="K502">
        <f>ROW()</f>
        <v>502</v>
      </c>
      <c r="L502">
        <f>B502/C502</f>
        <v>0.92426710097719866</v>
      </c>
    </row>
    <row r="503" spans="1:12" x14ac:dyDescent="0.25">
      <c r="A503" s="1">
        <v>38792</v>
      </c>
      <c r="B503" s="9">
        <v>11.98</v>
      </c>
      <c r="C503" s="9">
        <v>12.41</v>
      </c>
      <c r="D503">
        <v>77107.81</v>
      </c>
      <c r="E503">
        <v>76316.78</v>
      </c>
      <c r="F503">
        <v>85704.12</v>
      </c>
      <c r="G503">
        <v>84825.81</v>
      </c>
      <c r="H503">
        <f>(1/(1-91/360*VLOOKUP($A503,Tbills!$B$4:$C$974,2,1)/100))^((1)/91)-1</f>
        <v>1.260052906402187E-4</v>
      </c>
      <c r="I503">
        <f>I502*$E503/$E502*(1-(I$1+I$5+IF(AND(WEEKDAY(A503)&lt;&gt;1,WEEKDAY(A503)&lt;&gt;7),IF(A503&lt;J$2,J$1,J$3),0)))^($A503-$A502)</f>
        <v>47426.136480506553</v>
      </c>
      <c r="K503">
        <f>ROW()</f>
        <v>503</v>
      </c>
      <c r="L503">
        <f>B503/C503</f>
        <v>0.96535052377115227</v>
      </c>
    </row>
    <row r="504" spans="1:12" x14ac:dyDescent="0.25">
      <c r="A504" s="1">
        <v>38793</v>
      </c>
      <c r="B504" s="9">
        <v>12.12</v>
      </c>
      <c r="C504" s="9">
        <v>12.63</v>
      </c>
      <c r="D504">
        <v>77391.240000000005</v>
      </c>
      <c r="E504">
        <v>76587.679999999993</v>
      </c>
      <c r="F504">
        <v>85125.25</v>
      </c>
      <c r="G504">
        <v>84242.19</v>
      </c>
      <c r="H504">
        <f>(1/(1-91/360*VLOOKUP($A504,Tbills!$B$4:$C$974,2,1)/100))^((1)/91)-1</f>
        <v>1.260052906402187E-4</v>
      </c>
      <c r="I504">
        <f>I503*$E504/$E503*(1-(I$1+I$5+IF(AND(WEEKDAY(A504)&lt;&gt;1,WEEKDAY(A504)&lt;&gt;7),IF(A504&lt;J$2,J$1,J$3),0)))^($A504-$A503)</f>
        <v>47593.114840516602</v>
      </c>
      <c r="K504">
        <f>ROW()</f>
        <v>504</v>
      </c>
      <c r="L504">
        <f>B504/C504</f>
        <v>0.95961995249406162</v>
      </c>
    </row>
    <row r="505" spans="1:12" x14ac:dyDescent="0.25">
      <c r="A505" s="1">
        <v>38796</v>
      </c>
      <c r="B505" s="9">
        <v>11.79</v>
      </c>
      <c r="C505" s="9">
        <v>12.65</v>
      </c>
      <c r="D505">
        <v>77852.100000000006</v>
      </c>
      <c r="E505">
        <v>77014.8</v>
      </c>
      <c r="F505">
        <v>85342.65</v>
      </c>
      <c r="G505">
        <v>84425.48</v>
      </c>
      <c r="H505">
        <f>(1/(1-91/360*VLOOKUP($A505,Tbills!$B$4:$C$974,2,1)/100))^((1)/91)-1</f>
        <v>1.2698889269380231E-4</v>
      </c>
      <c r="I505">
        <f>I504*$E505/$E504*(1-(I$1+I$5+IF(AND(WEEKDAY(A505)&lt;&gt;1,WEEKDAY(A505)&lt;&gt;7),IF(A505&lt;J$2,J$1,J$3),0)))^($A505-$A504)</f>
        <v>47854.405605481537</v>
      </c>
      <c r="K505">
        <f>ROW()</f>
        <v>505</v>
      </c>
      <c r="L505">
        <f>B505/C505</f>
        <v>0.93201581027667979</v>
      </c>
    </row>
    <row r="506" spans="1:12" x14ac:dyDescent="0.25">
      <c r="A506" s="1">
        <v>38797</v>
      </c>
      <c r="B506" s="9">
        <v>11.62</v>
      </c>
      <c r="C506" s="9">
        <v>12.74</v>
      </c>
      <c r="D506">
        <v>78227.429999999993</v>
      </c>
      <c r="E506">
        <v>77376.31</v>
      </c>
      <c r="F506">
        <v>85396.6</v>
      </c>
      <c r="G506">
        <v>84468.13</v>
      </c>
      <c r="H506">
        <f>(1/(1-91/360*VLOOKUP($A506,Tbills!$B$4:$C$974,2,1)/100))^((1)/91)-1</f>
        <v>1.2698889269380231E-4</v>
      </c>
      <c r="I506">
        <f>I505*$E506/$E505*(1-(I$1+I$5+IF(AND(WEEKDAY(A506)&lt;&gt;1,WEEKDAY(A506)&lt;&gt;7),IF(A506&lt;J$2,J$1,J$3),0)))^($A506-$A505)</f>
        <v>48077.652661155742</v>
      </c>
      <c r="K506">
        <f>ROW()</f>
        <v>506</v>
      </c>
      <c r="L506">
        <f>B506/C506</f>
        <v>0.91208791208791196</v>
      </c>
    </row>
    <row r="507" spans="1:12" x14ac:dyDescent="0.25">
      <c r="A507" s="1">
        <v>38798</v>
      </c>
      <c r="B507" s="9">
        <v>11.21</v>
      </c>
      <c r="C507" s="9">
        <v>12.41</v>
      </c>
      <c r="D507">
        <v>77059.61</v>
      </c>
      <c r="E507">
        <v>76211.37</v>
      </c>
      <c r="F507">
        <v>84789.56</v>
      </c>
      <c r="G507">
        <v>83856.960000000006</v>
      </c>
      <c r="H507">
        <f>(1/(1-91/360*VLOOKUP($A507,Tbills!$B$4:$C$974,2,1)/100))^((1)/91)-1</f>
        <v>1.2698889269380231E-4</v>
      </c>
      <c r="I507">
        <f>I506*$E507/$E506*(1-(I$1+I$5+IF(AND(WEEKDAY(A507)&lt;&gt;1,WEEKDAY(A507)&lt;&gt;7),IF(A507&lt;J$2,J$1,J$3),0)))^($A507-$A506)</f>
        <v>47352.456728893572</v>
      </c>
      <c r="K507">
        <f>ROW()</f>
        <v>507</v>
      </c>
      <c r="L507">
        <f>B507/C507</f>
        <v>0.90330378726833205</v>
      </c>
    </row>
    <row r="508" spans="1:12" x14ac:dyDescent="0.25">
      <c r="A508" s="1">
        <v>38799</v>
      </c>
      <c r="B508" s="9">
        <v>11.17</v>
      </c>
      <c r="C508" s="9">
        <v>12.43</v>
      </c>
      <c r="D508">
        <v>77180.039999999994</v>
      </c>
      <c r="E508">
        <v>76320.800000000003</v>
      </c>
      <c r="F508">
        <v>84638.87</v>
      </c>
      <c r="G508">
        <v>83697.279999999999</v>
      </c>
      <c r="H508">
        <f>(1/(1-91/360*VLOOKUP($A508,Tbills!$B$4:$C$974,2,1)/100))^((1)/91)-1</f>
        <v>1.2698889269380231E-4</v>
      </c>
      <c r="I508">
        <f>I507*$E508/$E507*(1-(I$1+I$5+IF(AND(WEEKDAY(A508)&lt;&gt;1,WEEKDAY(A508)&lt;&gt;7),IF(A508&lt;J$2,J$1,J$3),0)))^($A508-$A507)</f>
        <v>47419.084787239823</v>
      </c>
      <c r="K508">
        <f>ROW()</f>
        <v>508</v>
      </c>
      <c r="L508">
        <f>B508/C508</f>
        <v>0.89863234111021728</v>
      </c>
    </row>
    <row r="509" spans="1:12" x14ac:dyDescent="0.25">
      <c r="A509" s="1">
        <v>38800</v>
      </c>
      <c r="B509" s="9">
        <v>11.19</v>
      </c>
      <c r="C509" s="9">
        <v>12.27</v>
      </c>
      <c r="D509">
        <v>76686.58</v>
      </c>
      <c r="E509">
        <v>75823.149999999994</v>
      </c>
      <c r="F509">
        <v>84174.53</v>
      </c>
      <c r="G509">
        <v>83227.48</v>
      </c>
      <c r="H509">
        <f>(1/(1-91/360*VLOOKUP($A509,Tbills!$B$4:$C$974,2,1)/100))^((1)/91)-1</f>
        <v>1.2698889269380231E-4</v>
      </c>
      <c r="I509">
        <f>I508*$E509/$E508*(1-(I$1+I$5+IF(AND(WEEKDAY(A509)&lt;&gt;1,WEEKDAY(A509)&lt;&gt;7),IF(A509&lt;J$2,J$1,J$3),0)))^($A509-$A508)</f>
        <v>47108.533289988372</v>
      </c>
      <c r="K509">
        <f>ROW()</f>
        <v>509</v>
      </c>
      <c r="L509">
        <f>B509/C509</f>
        <v>0.91198044009779955</v>
      </c>
    </row>
    <row r="510" spans="1:12" x14ac:dyDescent="0.25">
      <c r="A510" s="1">
        <v>38803</v>
      </c>
      <c r="B510" s="9">
        <v>11.46</v>
      </c>
      <c r="C510" s="9">
        <v>12.48</v>
      </c>
      <c r="D510">
        <v>76780.56</v>
      </c>
      <c r="E510">
        <v>75887.179999999993</v>
      </c>
      <c r="F510">
        <v>84154.27</v>
      </c>
      <c r="G510">
        <v>83175.740000000005</v>
      </c>
      <c r="H510">
        <f>(1/(1-91/360*VLOOKUP($A510,Tbills!$B$4:$C$974,2,1)/100))^((1)/91)-1</f>
        <v>1.2558377414517707E-4</v>
      </c>
      <c r="I510">
        <f>I509*$E510/$E509*(1-(I$1+I$5+IF(AND(WEEKDAY(A510)&lt;&gt;1,WEEKDAY(A510)&lt;&gt;7),IF(A510&lt;J$2,J$1,J$3),0)))^($A510-$A509)</f>
        <v>47144.245952708981</v>
      </c>
      <c r="K510">
        <f>ROW()</f>
        <v>510</v>
      </c>
      <c r="L510">
        <f>B510/C510</f>
        <v>0.91826923076923084</v>
      </c>
    </row>
    <row r="511" spans="1:12" x14ac:dyDescent="0.25">
      <c r="A511" s="1">
        <v>38804</v>
      </c>
      <c r="B511" s="9">
        <v>11.58</v>
      </c>
      <c r="C511" s="9">
        <v>12.54</v>
      </c>
      <c r="D511">
        <v>76670.649999999994</v>
      </c>
      <c r="E511">
        <v>75769.02</v>
      </c>
      <c r="F511">
        <v>83834.91</v>
      </c>
      <c r="G511">
        <v>82849.649999999994</v>
      </c>
      <c r="H511">
        <f>(1/(1-91/360*VLOOKUP($A511,Tbills!$B$4:$C$974,2,1)/100))^((1)/91)-1</f>
        <v>1.2558377414517707E-4</v>
      </c>
      <c r="I511">
        <f>I510*$E511/$E510*(1-(I$1+I$5+IF(AND(WEEKDAY(A511)&lt;&gt;1,WEEKDAY(A511)&lt;&gt;7),IF(A511&lt;J$2,J$1,J$3),0)))^($A511-$A510)</f>
        <v>47069.485994897899</v>
      </c>
      <c r="K511">
        <f>ROW()</f>
        <v>511</v>
      </c>
      <c r="L511">
        <f>B511/C511</f>
        <v>0.92344497607655507</v>
      </c>
    </row>
    <row r="512" spans="1:12" x14ac:dyDescent="0.25">
      <c r="A512" s="1">
        <v>38805</v>
      </c>
      <c r="B512" s="9">
        <v>10.95</v>
      </c>
      <c r="C512" s="9">
        <v>12.05</v>
      </c>
      <c r="D512">
        <v>75097.88</v>
      </c>
      <c r="E512">
        <v>74205.23</v>
      </c>
      <c r="F512">
        <v>83099.67</v>
      </c>
      <c r="G512">
        <v>82112.649999999994</v>
      </c>
      <c r="H512">
        <f>(1/(1-91/360*VLOOKUP($A512,Tbills!$B$4:$C$974,2,1)/100))^((1)/91)-1</f>
        <v>1.2558377414517707E-4</v>
      </c>
      <c r="I512">
        <f>I511*$E512/$E511*(1-(I$1+I$5+IF(AND(WEEKDAY(A512)&lt;&gt;1,WEEKDAY(A512)&lt;&gt;7),IF(A512&lt;J$2,J$1,J$3),0)))^($A512-$A511)</f>
        <v>46096.696992602498</v>
      </c>
      <c r="K512">
        <f>ROW()</f>
        <v>512</v>
      </c>
      <c r="L512">
        <f>B512/C512</f>
        <v>0.90871369294605797</v>
      </c>
    </row>
    <row r="513" spans="1:12" x14ac:dyDescent="0.25">
      <c r="A513" s="1">
        <v>38806</v>
      </c>
      <c r="B513" s="9">
        <v>11.57</v>
      </c>
      <c r="C513" s="9">
        <v>12.35</v>
      </c>
      <c r="D513">
        <v>74702.52</v>
      </c>
      <c r="E513">
        <v>73805.25</v>
      </c>
      <c r="F513">
        <v>82974.64</v>
      </c>
      <c r="G513">
        <v>81978.789999999994</v>
      </c>
      <c r="H513">
        <f>(1/(1-91/360*VLOOKUP($A513,Tbills!$B$4:$C$974,2,1)/100))^((1)/91)-1</f>
        <v>1.2558377414517707E-4</v>
      </c>
      <c r="I513">
        <f>I512*$E513/$E512*(1-(I$1+I$5+IF(AND(WEEKDAY(A513)&lt;&gt;1,WEEKDAY(A513)&lt;&gt;7),IF(A513&lt;J$2,J$1,J$3),0)))^($A513-$A512)</f>
        <v>45846.908295173191</v>
      </c>
      <c r="K513">
        <f>ROW()</f>
        <v>513</v>
      </c>
      <c r="L513">
        <f>B513/C513</f>
        <v>0.93684210526315792</v>
      </c>
    </row>
    <row r="514" spans="1:12" x14ac:dyDescent="0.25">
      <c r="A514" s="1">
        <v>38807</v>
      </c>
      <c r="B514" s="9">
        <v>11.39</v>
      </c>
      <c r="C514" s="9">
        <v>12.22</v>
      </c>
      <c r="D514">
        <v>75307.600000000006</v>
      </c>
      <c r="E514">
        <v>74393.789999999994</v>
      </c>
      <c r="F514">
        <v>82637.52</v>
      </c>
      <c r="G514">
        <v>81635.42</v>
      </c>
      <c r="H514">
        <f>(1/(1-91/360*VLOOKUP($A514,Tbills!$B$4:$C$974,2,1)/100))^((1)/91)-1</f>
        <v>1.2558377414517707E-4</v>
      </c>
      <c r="I514">
        <f>I513*$E514/$E513*(1-(I$1+I$5+IF(AND(WEEKDAY(A514)&lt;&gt;1,WEEKDAY(A514)&lt;&gt;7),IF(A514&lt;J$2,J$1,J$3),0)))^($A514-$A513)</f>
        <v>46211.172661918921</v>
      </c>
      <c r="K514">
        <f>ROW()</f>
        <v>514</v>
      </c>
      <c r="L514">
        <f>B514/C514</f>
        <v>0.93207855973813425</v>
      </c>
    </row>
    <row r="515" spans="1:12" x14ac:dyDescent="0.25">
      <c r="A515" s="1">
        <v>38810</v>
      </c>
      <c r="B515" s="9">
        <v>11.57</v>
      </c>
      <c r="C515" s="9">
        <v>12.25</v>
      </c>
      <c r="D515">
        <v>75102.84</v>
      </c>
      <c r="E515">
        <v>74163.48</v>
      </c>
      <c r="F515">
        <v>82666.149999999994</v>
      </c>
      <c r="G515">
        <v>81632.95</v>
      </c>
      <c r="H515">
        <f>(1/(1-91/360*VLOOKUP($A515,Tbills!$B$4:$C$974,2,1)/100))^((1)/91)-1</f>
        <v>1.2670785445423327E-4</v>
      </c>
      <c r="I515">
        <f>I514*$E515/$E514*(1-(I$1+I$5+IF(AND(WEEKDAY(A515)&lt;&gt;1,WEEKDAY(A515)&lt;&gt;7),IF(A515&lt;J$2,J$1,J$3),0)))^($A515-$A514)</f>
        <v>46064.135427827176</v>
      </c>
      <c r="K515">
        <f>ROW()</f>
        <v>515</v>
      </c>
      <c r="L515">
        <f>B515/C515</f>
        <v>0.94448979591836735</v>
      </c>
    </row>
    <row r="516" spans="1:12" x14ac:dyDescent="0.25">
      <c r="A516" s="1">
        <v>38811</v>
      </c>
      <c r="B516" s="9">
        <v>11.14</v>
      </c>
      <c r="C516" s="9">
        <v>11.97</v>
      </c>
      <c r="D516">
        <v>74710.94</v>
      </c>
      <c r="E516">
        <v>73767.09</v>
      </c>
      <c r="F516">
        <v>82383.12</v>
      </c>
      <c r="G516">
        <v>81343.11</v>
      </c>
      <c r="H516">
        <f>(1/(1-91/360*VLOOKUP($A516,Tbills!$B$4:$C$974,2,1)/100))^((1)/91)-1</f>
        <v>1.2670785445423327E-4</v>
      </c>
      <c r="I516">
        <f>I515*$E516/$E515*(1-(I$1+I$5+IF(AND(WEEKDAY(A516)&lt;&gt;1,WEEKDAY(A516)&lt;&gt;7),IF(A516&lt;J$2,J$1,J$3),0)))^($A516-$A515)</f>
        <v>45816.613145665535</v>
      </c>
      <c r="K516">
        <f>ROW()</f>
        <v>516</v>
      </c>
      <c r="L516">
        <f>B516/C516</f>
        <v>0.93065998329156219</v>
      </c>
    </row>
    <row r="517" spans="1:12" x14ac:dyDescent="0.25">
      <c r="A517" s="1">
        <v>38812</v>
      </c>
      <c r="B517" s="9">
        <v>11.13</v>
      </c>
      <c r="C517" s="9">
        <v>11.9</v>
      </c>
      <c r="D517">
        <v>73926.289999999994</v>
      </c>
      <c r="E517">
        <v>72983</v>
      </c>
      <c r="F517">
        <v>82111.61</v>
      </c>
      <c r="G517">
        <v>81064.72</v>
      </c>
      <c r="H517">
        <f>(1/(1-91/360*VLOOKUP($A517,Tbills!$B$4:$C$974,2,1)/100))^((1)/91)-1</f>
        <v>1.2670785445423327E-4</v>
      </c>
      <c r="I517">
        <f>I516*$E517/$E516*(1-(I$1+I$5+IF(AND(WEEKDAY(A517)&lt;&gt;1,WEEKDAY(A517)&lt;&gt;7),IF(A517&lt;J$2,J$1,J$3),0)))^($A517-$A516)</f>
        <v>45328.312188114083</v>
      </c>
      <c r="K517">
        <f>ROW()</f>
        <v>517</v>
      </c>
      <c r="L517">
        <f>B517/C517</f>
        <v>0.93529411764705883</v>
      </c>
    </row>
    <row r="518" spans="1:12" x14ac:dyDescent="0.25">
      <c r="A518" s="1">
        <v>38813</v>
      </c>
      <c r="B518" s="9">
        <v>11.45</v>
      </c>
      <c r="C518" s="9">
        <v>11.93</v>
      </c>
      <c r="D518">
        <v>73359.100000000006</v>
      </c>
      <c r="E518">
        <v>72413.8</v>
      </c>
      <c r="F518">
        <v>81798.179999999993</v>
      </c>
      <c r="G518">
        <v>80745.02</v>
      </c>
      <c r="H518">
        <f>(1/(1-91/360*VLOOKUP($A518,Tbills!$B$4:$C$974,2,1)/100))^((1)/91)-1</f>
        <v>1.2670785445423327E-4</v>
      </c>
      <c r="I518">
        <f>I517*$E518/$E517*(1-(I$1+I$5+IF(AND(WEEKDAY(A518)&lt;&gt;1,WEEKDAY(A518)&lt;&gt;7),IF(A518&lt;J$2,J$1,J$3),0)))^($A518-$A517)</f>
        <v>44973.499418445776</v>
      </c>
      <c r="K518">
        <f>ROW()</f>
        <v>518</v>
      </c>
      <c r="L518">
        <f>B518/C518</f>
        <v>0.95976529756915341</v>
      </c>
    </row>
    <row r="519" spans="1:12" x14ac:dyDescent="0.25">
      <c r="A519" s="1">
        <v>38814</v>
      </c>
      <c r="B519" s="9">
        <v>12.26</v>
      </c>
      <c r="C519" s="9">
        <v>12.53</v>
      </c>
      <c r="D519">
        <v>74686.960000000006</v>
      </c>
      <c r="E519">
        <v>73715.38</v>
      </c>
      <c r="F519">
        <v>82190.33</v>
      </c>
      <c r="G519">
        <v>81121.89</v>
      </c>
      <c r="H519">
        <f>(1/(1-91/360*VLOOKUP($A519,Tbills!$B$4:$C$974,2,1)/100))^((1)/91)-1</f>
        <v>1.2670785445423327E-4</v>
      </c>
      <c r="I519">
        <f>I518*$E519/$E518*(1-(I$1+I$5+IF(AND(WEEKDAY(A519)&lt;&gt;1,WEEKDAY(A519)&lt;&gt;7),IF(A519&lt;J$2,J$1,J$3),0)))^($A519-$A518)</f>
        <v>45780.54500223697</v>
      </c>
      <c r="K519">
        <f>ROW()</f>
        <v>519</v>
      </c>
      <c r="L519">
        <f>B519/C519</f>
        <v>0.97845171588188351</v>
      </c>
    </row>
    <row r="520" spans="1:12" x14ac:dyDescent="0.25">
      <c r="A520" s="1">
        <v>38817</v>
      </c>
      <c r="B520" s="9">
        <v>12.19</v>
      </c>
      <c r="C520" s="9">
        <v>12.57</v>
      </c>
      <c r="D520">
        <v>75478.820000000007</v>
      </c>
      <c r="E520">
        <v>74468.91</v>
      </c>
      <c r="F520">
        <v>82127.3</v>
      </c>
      <c r="G520">
        <v>81028.84</v>
      </c>
      <c r="H520">
        <f>(1/(1-91/360*VLOOKUP($A520,Tbills!$B$4:$C$974,2,1)/100))^((1)/91)-1</f>
        <v>1.2769152008051954E-4</v>
      </c>
      <c r="I520">
        <f>I519*$E520/$E519*(1-(I$1+I$5+IF(AND(WEEKDAY(A520)&lt;&gt;1,WEEKDAY(A520)&lt;&gt;7),IF(A520&lt;J$2,J$1,J$3),0)))^($A520-$A519)</f>
        <v>46244.529608358927</v>
      </c>
      <c r="K520">
        <f>ROW()</f>
        <v>520</v>
      </c>
      <c r="L520">
        <f>B520/C520</f>
        <v>0.96976929196499595</v>
      </c>
    </row>
    <row r="521" spans="1:12" x14ac:dyDescent="0.25">
      <c r="A521" s="1">
        <v>38818</v>
      </c>
      <c r="B521" s="9">
        <v>13</v>
      </c>
      <c r="C521" s="9">
        <v>13.21</v>
      </c>
      <c r="D521">
        <v>76638.38</v>
      </c>
      <c r="E521">
        <v>75603.44</v>
      </c>
      <c r="F521">
        <v>82691</v>
      </c>
      <c r="G521">
        <v>81574.66</v>
      </c>
      <c r="H521">
        <f>(1/(1-91/360*VLOOKUP($A521,Tbills!$B$4:$C$974,2,1)/100))^((1)/91)-1</f>
        <v>1.2769152008051954E-4</v>
      </c>
      <c r="I521">
        <f>I520*$E521/$E520*(1-(I$1+I$5+IF(AND(WEEKDAY(A521)&lt;&gt;1,WEEKDAY(A521)&lt;&gt;7),IF(A521&lt;J$2,J$1,J$3),0)))^($A521-$A520)</f>
        <v>46947.712040472754</v>
      </c>
      <c r="K521">
        <f>ROW()</f>
        <v>521</v>
      </c>
      <c r="L521">
        <f>B521/C521</f>
        <v>0.98410295230885692</v>
      </c>
    </row>
    <row r="522" spans="1:12" x14ac:dyDescent="0.25">
      <c r="A522" s="1">
        <v>38819</v>
      </c>
      <c r="B522" s="9">
        <v>12.76</v>
      </c>
      <c r="C522" s="9">
        <v>13.01</v>
      </c>
      <c r="D522">
        <v>77192.679999999993</v>
      </c>
      <c r="E522">
        <v>76140.600000000006</v>
      </c>
      <c r="F522">
        <v>83079.070000000007</v>
      </c>
      <c r="G522">
        <v>81947.070000000007</v>
      </c>
      <c r="H522">
        <f>(1/(1-91/360*VLOOKUP($A522,Tbills!$B$4:$C$974,2,1)/100))^((1)/91)-1</f>
        <v>1.2769152008051954E-4</v>
      </c>
      <c r="I522">
        <f>I521*$E522/$E521*(1-(I$1+I$5+IF(AND(WEEKDAY(A522)&lt;&gt;1,WEEKDAY(A522)&lt;&gt;7),IF(A522&lt;J$2,J$1,J$3),0)))^($A522-$A521)</f>
        <v>47279.913872361583</v>
      </c>
      <c r="K522">
        <f>ROW()</f>
        <v>522</v>
      </c>
      <c r="L522">
        <f>B522/C522</f>
        <v>0.98078401229823209</v>
      </c>
    </row>
    <row r="523" spans="1:12" x14ac:dyDescent="0.25">
      <c r="A523" s="1">
        <v>38820</v>
      </c>
      <c r="B523" s="9">
        <v>12.38</v>
      </c>
      <c r="C523" s="9">
        <v>12.97</v>
      </c>
      <c r="D523">
        <v>76995.070000000007</v>
      </c>
      <c r="E523">
        <v>75935.960000000006</v>
      </c>
      <c r="F523">
        <v>83027.199999999997</v>
      </c>
      <c r="G523">
        <v>81885.440000000002</v>
      </c>
      <c r="H523">
        <f>(1/(1-91/360*VLOOKUP($A523,Tbills!$B$4:$C$974,2,1)/100))^((1)/91)-1</f>
        <v>1.2769152008051954E-4</v>
      </c>
      <c r="I523">
        <f>I522*$E523/$E522*(1-(I$1+I$5+IF(AND(WEEKDAY(A523)&lt;&gt;1,WEEKDAY(A523)&lt;&gt;7),IF(A523&lt;J$2,J$1,J$3),0)))^($A523-$A522)</f>
        <v>47151.485115377182</v>
      </c>
      <c r="K523">
        <f>ROW()</f>
        <v>523</v>
      </c>
      <c r="L523">
        <f>B523/C523</f>
        <v>0.95451040863531222</v>
      </c>
    </row>
    <row r="524" spans="1:12" x14ac:dyDescent="0.25">
      <c r="A524" s="1">
        <v>38824</v>
      </c>
      <c r="B524" s="9">
        <v>12.58</v>
      </c>
      <c r="C524" s="9">
        <v>13.17</v>
      </c>
      <c r="D524">
        <v>77272.960000000006</v>
      </c>
      <c r="E524">
        <v>76171.240000000005</v>
      </c>
      <c r="F524">
        <v>83809.66</v>
      </c>
      <c r="G524">
        <v>82615.31</v>
      </c>
      <c r="H524">
        <f>(1/(1-91/360*VLOOKUP($A524,Tbills!$B$4:$C$974,2,1)/100))^((1)/91)-1</f>
        <v>1.2853473289475836E-4</v>
      </c>
      <c r="I524">
        <f>I523*$E524/$E523*(1-(I$1+I$5+IF(AND(WEEKDAY(A524)&lt;&gt;1,WEEKDAY(A524)&lt;&gt;7),IF(A524&lt;J$2,J$1,J$3),0)))^($A524-$A523)</f>
        <v>47292.137063893992</v>
      </c>
      <c r="K524">
        <f>ROW()</f>
        <v>524</v>
      </c>
      <c r="L524">
        <f>B524/C524</f>
        <v>0.95520121488230825</v>
      </c>
    </row>
    <row r="525" spans="1:12" x14ac:dyDescent="0.25">
      <c r="A525" s="1">
        <v>38825</v>
      </c>
      <c r="B525" s="9">
        <v>11.4</v>
      </c>
      <c r="C525" s="9">
        <v>12.25</v>
      </c>
      <c r="D525">
        <v>74840.179999999993</v>
      </c>
      <c r="E525">
        <v>73763.360000000001</v>
      </c>
      <c r="F525">
        <v>83028.160000000003</v>
      </c>
      <c r="G525">
        <v>81834.33</v>
      </c>
      <c r="H525">
        <f>(1/(1-91/360*VLOOKUP($A525,Tbills!$B$4:$C$974,2,1)/100))^((1)/91)-1</f>
        <v>1.2853473289475836E-4</v>
      </c>
      <c r="I525">
        <f>I524*$E525/$E524*(1-(I$1+I$5+IF(AND(WEEKDAY(A525)&lt;&gt;1,WEEKDAY(A525)&lt;&gt;7),IF(A525&lt;J$2,J$1,J$3),0)))^($A525-$A524)</f>
        <v>45795.848661591161</v>
      </c>
      <c r="K525">
        <f>ROW()</f>
        <v>525</v>
      </c>
      <c r="L525">
        <f>B525/C525</f>
        <v>0.93061224489795924</v>
      </c>
    </row>
    <row r="526" spans="1:12" x14ac:dyDescent="0.25">
      <c r="A526" s="1">
        <v>38826</v>
      </c>
      <c r="B526" s="9">
        <v>11.32</v>
      </c>
      <c r="C526" s="9">
        <v>12.11</v>
      </c>
      <c r="D526">
        <v>74790.5</v>
      </c>
      <c r="E526">
        <v>73704.91</v>
      </c>
      <c r="F526">
        <v>82776.19</v>
      </c>
      <c r="G526">
        <v>81575.460000000006</v>
      </c>
      <c r="H526">
        <f>(1/(1-91/360*VLOOKUP($A526,Tbills!$B$4:$C$974,2,1)/100))^((1)/91)-1</f>
        <v>1.2853473289475836E-4</v>
      </c>
      <c r="I526">
        <f>I525*$E526/$E525*(1-(I$1+I$5+IF(AND(WEEKDAY(A526)&lt;&gt;1,WEEKDAY(A526)&lt;&gt;7),IF(A526&lt;J$2,J$1,J$3),0)))^($A526-$A525)</f>
        <v>45758.243713886186</v>
      </c>
      <c r="K526">
        <f>ROW()</f>
        <v>526</v>
      </c>
      <c r="L526">
        <f>B526/C526</f>
        <v>0.93476465730800995</v>
      </c>
    </row>
    <row r="527" spans="1:12" x14ac:dyDescent="0.25">
      <c r="A527" s="1">
        <v>38827</v>
      </c>
      <c r="B527" s="9">
        <v>11.64</v>
      </c>
      <c r="C527" s="9">
        <v>12.06</v>
      </c>
      <c r="D527">
        <v>73805.41</v>
      </c>
      <c r="E527">
        <v>72724.639999999999</v>
      </c>
      <c r="F527">
        <v>82242.509999999995</v>
      </c>
      <c r="G527">
        <v>81039.039999999994</v>
      </c>
      <c r="H527">
        <f>(1/(1-91/360*VLOOKUP($A527,Tbills!$B$4:$C$974,2,1)/100))^((1)/91)-1</f>
        <v>1.2853473289475836E-4</v>
      </c>
      <c r="I527">
        <f>I526*$E527/$E526*(1-(I$1+I$5+IF(AND(WEEKDAY(A527)&lt;&gt;1,WEEKDAY(A527)&lt;&gt;7),IF(A527&lt;J$2,J$1,J$3),0)))^($A527-$A526)</f>
        <v>45148.363538851103</v>
      </c>
      <c r="K527">
        <f>ROW()</f>
        <v>527</v>
      </c>
      <c r="L527">
        <f>B527/C527</f>
        <v>0.96517412935323388</v>
      </c>
    </row>
    <row r="528" spans="1:12" x14ac:dyDescent="0.25">
      <c r="A528" s="1">
        <v>38828</v>
      </c>
      <c r="B528" s="9">
        <v>11.59</v>
      </c>
      <c r="C528" s="9">
        <v>12.19</v>
      </c>
      <c r="D528">
        <v>74952.06</v>
      </c>
      <c r="E528">
        <v>73845.149999999994</v>
      </c>
      <c r="F528">
        <v>82521.06</v>
      </c>
      <c r="G528">
        <v>81303.100000000006</v>
      </c>
      <c r="H528">
        <f>(1/(1-91/360*VLOOKUP($A528,Tbills!$B$4:$C$974,2,1)/100))^((1)/91)-1</f>
        <v>1.2853473289475836E-4</v>
      </c>
      <c r="I528">
        <f>I527*$E528/$E527*(1-(I$1+I$5+IF(AND(WEEKDAY(A528)&lt;&gt;1,WEEKDAY(A528)&lt;&gt;7),IF(A528&lt;J$2,J$1,J$3),0)))^($A528-$A527)</f>
        <v>45842.671322215188</v>
      </c>
      <c r="K528">
        <f>ROW()</f>
        <v>528</v>
      </c>
      <c r="L528">
        <f>B528/C528</f>
        <v>0.95077932731747339</v>
      </c>
    </row>
    <row r="529" spans="1:12" x14ac:dyDescent="0.25">
      <c r="A529" s="1">
        <v>38831</v>
      </c>
      <c r="B529" s="9">
        <v>11.75</v>
      </c>
      <c r="C529" s="9">
        <v>11.86</v>
      </c>
      <c r="D529">
        <v>74616.820000000007</v>
      </c>
      <c r="E529">
        <v>73486.38</v>
      </c>
      <c r="F529">
        <v>83145.91</v>
      </c>
      <c r="G529">
        <v>81887.37</v>
      </c>
      <c r="H529">
        <f>(1/(1-91/360*VLOOKUP($A529,Tbills!$B$4:$C$974,2,1)/100))^((1)/91)-1</f>
        <v>1.2951856384879612E-4</v>
      </c>
      <c r="I529">
        <f>I528*$E529/$E528*(1-(I$1+I$5+IF(AND(WEEKDAY(A529)&lt;&gt;1,WEEKDAY(A529)&lt;&gt;7),IF(A529&lt;J$2,J$1,J$3),0)))^($A529-$A528)</f>
        <v>45616.011888058893</v>
      </c>
      <c r="K529">
        <f>ROW()</f>
        <v>529</v>
      </c>
      <c r="L529">
        <f>B529/C529</f>
        <v>0.99072512647554811</v>
      </c>
    </row>
    <row r="530" spans="1:12" x14ac:dyDescent="0.25">
      <c r="A530" s="1">
        <v>38832</v>
      </c>
      <c r="B530" s="9">
        <v>11.75</v>
      </c>
      <c r="C530" s="9">
        <v>11.89</v>
      </c>
      <c r="D530">
        <v>74484.960000000006</v>
      </c>
      <c r="E530">
        <v>73347</v>
      </c>
      <c r="F530">
        <v>82820.850000000006</v>
      </c>
      <c r="G530">
        <v>81556.62</v>
      </c>
      <c r="H530">
        <f>(1/(1-91/360*VLOOKUP($A530,Tbills!$B$4:$C$974,2,1)/100))^((1)/91)-1</f>
        <v>1.2951856384879612E-4</v>
      </c>
      <c r="I530">
        <f>I529*$E530/$E529*(1-(I$1+I$5+IF(AND(WEEKDAY(A530)&lt;&gt;1,WEEKDAY(A530)&lt;&gt;7),IF(A530&lt;J$2,J$1,J$3),0)))^($A530-$A529)</f>
        <v>45528.18324947713</v>
      </c>
      <c r="K530">
        <f>ROW()</f>
        <v>530</v>
      </c>
      <c r="L530">
        <f>B530/C530</f>
        <v>0.98822539949537425</v>
      </c>
    </row>
    <row r="531" spans="1:12" x14ac:dyDescent="0.25">
      <c r="A531" s="1">
        <v>38833</v>
      </c>
      <c r="B531" s="9">
        <v>11.76</v>
      </c>
      <c r="C531" s="9">
        <v>12.01</v>
      </c>
      <c r="D531">
        <v>73551.759999999995</v>
      </c>
      <c r="E531">
        <v>72418.559999999998</v>
      </c>
      <c r="F531">
        <v>82448.3</v>
      </c>
      <c r="G531">
        <v>81179.19</v>
      </c>
      <c r="H531">
        <f>(1/(1-91/360*VLOOKUP($A531,Tbills!$B$4:$C$974,2,1)/100))^((1)/91)-1</f>
        <v>1.2951856384879612E-4</v>
      </c>
      <c r="I531">
        <f>I530*$E531/$E530*(1-(I$1+I$5+IF(AND(WEEKDAY(A531)&lt;&gt;1,WEEKDAY(A531)&lt;&gt;7),IF(A531&lt;J$2,J$1,J$3),0)))^($A531-$A530)</f>
        <v>44950.585881890722</v>
      </c>
      <c r="K531">
        <f>ROW()</f>
        <v>531</v>
      </c>
      <c r="L531">
        <f>B531/C531</f>
        <v>0.97918401332223148</v>
      </c>
    </row>
    <row r="532" spans="1:12" x14ac:dyDescent="0.25">
      <c r="A532" s="1">
        <v>38834</v>
      </c>
      <c r="B532" s="9">
        <v>11.84</v>
      </c>
      <c r="C532" s="9">
        <v>12.26</v>
      </c>
      <c r="D532">
        <v>73096.14</v>
      </c>
      <c r="E532">
        <v>71960.58</v>
      </c>
      <c r="F532">
        <v>82320.639999999999</v>
      </c>
      <c r="G532">
        <v>81042.98</v>
      </c>
      <c r="H532">
        <f>(1/(1-91/360*VLOOKUP($A532,Tbills!$B$4:$C$974,2,1)/100))^((1)/91)-1</f>
        <v>1.2951856384879612E-4</v>
      </c>
      <c r="I532">
        <f>I531*$E532/$E531*(1-(I$1+I$5+IF(AND(WEEKDAY(A532)&lt;&gt;1,WEEKDAY(A532)&lt;&gt;7),IF(A532&lt;J$2,J$1,J$3),0)))^($A532-$A531)</f>
        <v>44665.030335363292</v>
      </c>
      <c r="K532">
        <f>ROW()</f>
        <v>532</v>
      </c>
      <c r="L532">
        <f>B532/C532</f>
        <v>0.965742251223491</v>
      </c>
    </row>
    <row r="533" spans="1:12" x14ac:dyDescent="0.25">
      <c r="A533" s="1">
        <v>38835</v>
      </c>
      <c r="B533" s="9">
        <v>11.59</v>
      </c>
      <c r="C533" s="9">
        <v>11.86</v>
      </c>
      <c r="D533">
        <v>72626.09</v>
      </c>
      <c r="E533">
        <v>71488.509999999995</v>
      </c>
      <c r="F533">
        <v>82174.61</v>
      </c>
      <c r="G533">
        <v>80888.72</v>
      </c>
      <c r="H533">
        <f>(1/(1-91/360*VLOOKUP($A533,Tbills!$B$4:$C$974,2,1)/100))^((1)/91)-1</f>
        <v>1.2951856384879612E-4</v>
      </c>
      <c r="I533">
        <f>I532*$E533/$E532*(1-(I$1+I$5+IF(AND(WEEKDAY(A533)&lt;&gt;1,WEEKDAY(A533)&lt;&gt;7),IF(A533&lt;J$2,J$1,J$3),0)))^($A533-$A532)</f>
        <v>44370.745945991424</v>
      </c>
      <c r="K533">
        <f>ROW()</f>
        <v>533</v>
      </c>
      <c r="L533">
        <f>B533/C533</f>
        <v>0.97723440134907258</v>
      </c>
    </row>
    <row r="534" spans="1:12" x14ac:dyDescent="0.25">
      <c r="A534" s="1">
        <v>38838</v>
      </c>
      <c r="B534" s="9">
        <v>12.54</v>
      </c>
      <c r="C534" s="9">
        <v>12.52</v>
      </c>
      <c r="D534">
        <v>73947.22</v>
      </c>
      <c r="E534">
        <v>72761.17</v>
      </c>
      <c r="F534">
        <v>82560.42</v>
      </c>
      <c r="G534">
        <v>81237.06</v>
      </c>
      <c r="H534">
        <f>(1/(1-91/360*VLOOKUP($A534,Tbills!$B$4:$C$974,2,1)/100))^((1)/91)-1</f>
        <v>1.3092419111071507E-4</v>
      </c>
      <c r="I534">
        <f>I533*$E534/$E533*(1-(I$1+I$5+IF(AND(WEEKDAY(A534)&lt;&gt;1,WEEKDAY(A534)&lt;&gt;7),IF(A534&lt;J$2,J$1,J$3),0)))^($A534-$A533)</f>
        <v>45156.75002402391</v>
      </c>
      <c r="K534">
        <f>ROW()</f>
        <v>534</v>
      </c>
      <c r="L534">
        <f>B534/C534</f>
        <v>1.0015974440894568</v>
      </c>
    </row>
    <row r="535" spans="1:12" x14ac:dyDescent="0.25">
      <c r="A535" s="1">
        <v>38839</v>
      </c>
      <c r="B535" s="9">
        <v>11.99</v>
      </c>
      <c r="C535" s="9">
        <v>12.29</v>
      </c>
      <c r="D535">
        <v>72902.11</v>
      </c>
      <c r="E535">
        <v>71723.289999999994</v>
      </c>
      <c r="F535">
        <v>82368.17</v>
      </c>
      <c r="G535">
        <v>81037.25</v>
      </c>
      <c r="H535">
        <f>(1/(1-91/360*VLOOKUP($A535,Tbills!$B$4:$C$974,2,1)/100))^((1)/91)-1</f>
        <v>1.3092419111071507E-4</v>
      </c>
      <c r="I535">
        <f>I534*$E535/$E534*(1-(I$1+I$5+IF(AND(WEEKDAY(A535)&lt;&gt;1,WEEKDAY(A535)&lt;&gt;7),IF(A535&lt;J$2,J$1,J$3),0)))^($A535-$A534)</f>
        <v>44511.344536376375</v>
      </c>
      <c r="K535">
        <f>ROW()</f>
        <v>535</v>
      </c>
      <c r="L535">
        <f>B535/C535</f>
        <v>0.97558991049633859</v>
      </c>
    </row>
    <row r="536" spans="1:12" x14ac:dyDescent="0.25">
      <c r="A536" s="1">
        <v>38840</v>
      </c>
      <c r="B536" s="9">
        <v>11.99</v>
      </c>
      <c r="C536" s="9">
        <v>12.38</v>
      </c>
      <c r="D536">
        <v>73645.67</v>
      </c>
      <c r="E536">
        <v>72445.429999999993</v>
      </c>
      <c r="F536">
        <v>82848.78</v>
      </c>
      <c r="G536">
        <v>81499.48</v>
      </c>
      <c r="H536">
        <f>(1/(1-91/360*VLOOKUP($A536,Tbills!$B$4:$C$974,2,1)/100))^((1)/91)-1</f>
        <v>1.3092419111071507E-4</v>
      </c>
      <c r="I536">
        <f>I535*$E536/$E535*(1-(I$1+I$5+IF(AND(WEEKDAY(A536)&lt;&gt;1,WEEKDAY(A536)&lt;&gt;7),IF(A536&lt;J$2,J$1,J$3),0)))^($A536-$A535)</f>
        <v>44958.209963583147</v>
      </c>
      <c r="K536">
        <f>ROW()</f>
        <v>536</v>
      </c>
      <c r="L536">
        <f>B536/C536</f>
        <v>0.96849757673667203</v>
      </c>
    </row>
    <row r="537" spans="1:12" x14ac:dyDescent="0.25">
      <c r="A537" s="1">
        <v>38841</v>
      </c>
      <c r="B537" s="9">
        <v>11.86</v>
      </c>
      <c r="C537" s="9">
        <v>12.18</v>
      </c>
      <c r="D537">
        <v>73356.11</v>
      </c>
      <c r="E537">
        <v>72151.100000000006</v>
      </c>
      <c r="F537">
        <v>82796.59</v>
      </c>
      <c r="G537">
        <v>81437.47</v>
      </c>
      <c r="H537">
        <f>(1/(1-91/360*VLOOKUP($A537,Tbills!$B$4:$C$974,2,1)/100))^((1)/91)-1</f>
        <v>1.3092419111071507E-4</v>
      </c>
      <c r="I537">
        <f>I536*$E537/$E536*(1-(I$1+I$5+IF(AND(WEEKDAY(A537)&lt;&gt;1,WEEKDAY(A537)&lt;&gt;7),IF(A537&lt;J$2,J$1,J$3),0)))^($A537-$A536)</f>
        <v>44774.266486657951</v>
      </c>
      <c r="K537">
        <f>ROW()</f>
        <v>537</v>
      </c>
      <c r="L537">
        <f>B537/C537</f>
        <v>0.97372742200328399</v>
      </c>
    </row>
    <row r="538" spans="1:12" x14ac:dyDescent="0.25">
      <c r="A538" s="1">
        <v>38842</v>
      </c>
      <c r="B538" s="9">
        <v>11.62</v>
      </c>
      <c r="C538" s="9">
        <v>12.02</v>
      </c>
      <c r="D538">
        <v>72463.7</v>
      </c>
      <c r="E538">
        <v>71263.899999999994</v>
      </c>
      <c r="F538">
        <v>82458.570000000007</v>
      </c>
      <c r="G538">
        <v>81094.33</v>
      </c>
      <c r="H538">
        <f>(1/(1-91/360*VLOOKUP($A538,Tbills!$B$4:$C$974,2,1)/100))^((1)/91)-1</f>
        <v>1.3092419111071507E-4</v>
      </c>
      <c r="I538">
        <f>I537*$E538/$E537*(1-(I$1+I$5+IF(AND(WEEKDAY(A538)&lt;&gt;1,WEEKDAY(A538)&lt;&gt;7),IF(A538&lt;J$2,J$1,J$3),0)))^($A538-$A537)</f>
        <v>44222.431254164185</v>
      </c>
      <c r="K538">
        <f>ROW()</f>
        <v>538</v>
      </c>
      <c r="L538">
        <f>B538/C538</f>
        <v>0.96672212978369376</v>
      </c>
    </row>
    <row r="539" spans="1:12" x14ac:dyDescent="0.25">
      <c r="A539" s="1">
        <v>38845</v>
      </c>
      <c r="B539" s="9">
        <v>12</v>
      </c>
      <c r="C539" s="9">
        <v>12.33</v>
      </c>
      <c r="D539">
        <v>72641.27</v>
      </c>
      <c r="E539">
        <v>71410.539999999994</v>
      </c>
      <c r="F539">
        <v>82139.53</v>
      </c>
      <c r="G539">
        <v>80748.710000000006</v>
      </c>
      <c r="H539">
        <f>(1/(1-91/360*VLOOKUP($A539,Tbills!$B$4:$C$974,2,1)/100))^((1)/91)-1</f>
        <v>1.3247059104770642E-4</v>
      </c>
      <c r="I539">
        <f>I538*$E539/$E538*(1-(I$1+I$5+IF(AND(WEEKDAY(A539)&lt;&gt;1,WEEKDAY(A539)&lt;&gt;7),IF(A539&lt;J$2,J$1,J$3),0)))^($A539-$A538)</f>
        <v>44309.603720826424</v>
      </c>
      <c r="K539">
        <f>ROW()</f>
        <v>539</v>
      </c>
      <c r="L539">
        <f>B539/C539</f>
        <v>0.97323600973236013</v>
      </c>
    </row>
    <row r="540" spans="1:12" x14ac:dyDescent="0.25">
      <c r="A540" s="1">
        <v>38846</v>
      </c>
      <c r="B540" s="9">
        <v>11.99</v>
      </c>
      <c r="C540" s="9">
        <v>12.1</v>
      </c>
      <c r="D540">
        <v>72154.710000000006</v>
      </c>
      <c r="E540">
        <v>70922.759999999995</v>
      </c>
      <c r="F540">
        <v>81415.09</v>
      </c>
      <c r="G540">
        <v>80025.84</v>
      </c>
      <c r="H540">
        <f>(1/(1-91/360*VLOOKUP($A540,Tbills!$B$4:$C$974,2,1)/100))^((1)/91)-1</f>
        <v>1.3247059104770642E-4</v>
      </c>
      <c r="I540">
        <f>I539*$E540/$E539*(1-(I$1+I$5+IF(AND(WEEKDAY(A540)&lt;&gt;1,WEEKDAY(A540)&lt;&gt;7),IF(A540&lt;J$2,J$1,J$3),0)))^($A540-$A539)</f>
        <v>44005.674624416184</v>
      </c>
      <c r="K540">
        <f>ROW()</f>
        <v>540</v>
      </c>
      <c r="L540">
        <f>B540/C540</f>
        <v>0.99090909090909096</v>
      </c>
    </row>
    <row r="541" spans="1:12" x14ac:dyDescent="0.25">
      <c r="A541" s="1">
        <v>38847</v>
      </c>
      <c r="B541" s="9">
        <v>11.78</v>
      </c>
      <c r="C541" s="9">
        <v>12.11</v>
      </c>
      <c r="D541">
        <v>71887.59</v>
      </c>
      <c r="E541">
        <v>70650.81</v>
      </c>
      <c r="F541">
        <v>81141.72</v>
      </c>
      <c r="G541">
        <v>79746.53</v>
      </c>
      <c r="H541">
        <f>(1/(1-91/360*VLOOKUP($A541,Tbills!$B$4:$C$974,2,1)/100))^((1)/91)-1</f>
        <v>1.3247059104770642E-4</v>
      </c>
      <c r="I541">
        <f>I540*$E541/$E540*(1-(I$1+I$5+IF(AND(WEEKDAY(A541)&lt;&gt;1,WEEKDAY(A541)&lt;&gt;7),IF(A541&lt;J$2,J$1,J$3),0)))^($A541-$A540)</f>
        <v>43835.675864468802</v>
      </c>
      <c r="K541">
        <f>ROW()</f>
        <v>541</v>
      </c>
      <c r="L541">
        <f>B541/C541</f>
        <v>0.97274979355904212</v>
      </c>
    </row>
    <row r="542" spans="1:12" x14ac:dyDescent="0.25">
      <c r="A542" s="1">
        <v>38848</v>
      </c>
      <c r="B542" s="9">
        <v>12.49</v>
      </c>
      <c r="C542" s="9">
        <v>12.55</v>
      </c>
      <c r="D542">
        <v>73827.45</v>
      </c>
      <c r="E542">
        <v>72547.94</v>
      </c>
      <c r="F542">
        <v>82453.67</v>
      </c>
      <c r="G542">
        <v>81025.36</v>
      </c>
      <c r="H542">
        <f>(1/(1-91/360*VLOOKUP($A542,Tbills!$B$4:$C$974,2,1)/100))^((1)/91)-1</f>
        <v>1.3247059104770642E-4</v>
      </c>
      <c r="I542">
        <f>I541*$E542/$E541*(1-(I$1+I$5+IF(AND(WEEKDAY(A542)&lt;&gt;1,WEEKDAY(A542)&lt;&gt;7),IF(A542&lt;J$2,J$1,J$3),0)))^($A542-$A541)</f>
        <v>45011.465510659553</v>
      </c>
      <c r="K542">
        <f>ROW()</f>
        <v>542</v>
      </c>
      <c r="L542">
        <f>B542/C542</f>
        <v>0.99521912350597608</v>
      </c>
    </row>
    <row r="543" spans="1:12" x14ac:dyDescent="0.25">
      <c r="A543" s="1">
        <v>38849</v>
      </c>
      <c r="B543" s="9">
        <v>14.19</v>
      </c>
      <c r="C543" s="9">
        <v>13.69</v>
      </c>
      <c r="D543">
        <v>77311.77</v>
      </c>
      <c r="E543">
        <v>75962.259999999995</v>
      </c>
      <c r="F543">
        <v>83907.24</v>
      </c>
      <c r="G543">
        <v>82443.02</v>
      </c>
      <c r="H543">
        <f>(1/(1-91/360*VLOOKUP($A543,Tbills!$B$4:$C$974,2,1)/100))^((1)/91)-1</f>
        <v>1.3247059104770642E-4</v>
      </c>
      <c r="I543">
        <f>I542*$E543/$E542*(1-(I$1+I$5+IF(AND(WEEKDAY(A543)&lt;&gt;1,WEEKDAY(A543)&lt;&gt;7),IF(A543&lt;J$2,J$1,J$3),0)))^($A543-$A542)</f>
        <v>47128.482026377329</v>
      </c>
      <c r="K543">
        <f>ROW()</f>
        <v>543</v>
      </c>
      <c r="L543">
        <f>B543/C543</f>
        <v>1.0365230094959825</v>
      </c>
    </row>
    <row r="544" spans="1:12" x14ac:dyDescent="0.25">
      <c r="A544" s="1">
        <v>38852</v>
      </c>
      <c r="B544" s="9">
        <v>13.57</v>
      </c>
      <c r="C544" s="9">
        <v>13.29</v>
      </c>
      <c r="D544">
        <v>76953.820000000007</v>
      </c>
      <c r="E544">
        <v>75580.37</v>
      </c>
      <c r="F544">
        <v>83266.09</v>
      </c>
      <c r="G544">
        <v>81780.289999999994</v>
      </c>
      <c r="H544">
        <f>(1/(1-91/360*VLOOKUP($A544,Tbills!$B$4:$C$974,2,1)/100))^((1)/91)-1</f>
        <v>1.3247059104770642E-4</v>
      </c>
      <c r="I544">
        <f>I543*$E544/$E543*(1-(I$1+I$5+IF(AND(WEEKDAY(A544)&lt;&gt;1,WEEKDAY(A544)&lt;&gt;7),IF(A544&lt;J$2,J$1,J$3),0)))^($A544-$A543)</f>
        <v>46887.503261247817</v>
      </c>
      <c r="K544">
        <f>ROW()</f>
        <v>544</v>
      </c>
      <c r="L544">
        <f>B544/C544</f>
        <v>1.0210684725357413</v>
      </c>
    </row>
    <row r="545" spans="1:12" x14ac:dyDescent="0.25">
      <c r="A545" s="1">
        <v>38853</v>
      </c>
      <c r="B545" s="9">
        <v>13.35</v>
      </c>
      <c r="C545" s="9">
        <v>13.15</v>
      </c>
      <c r="D545">
        <v>76027.11</v>
      </c>
      <c r="E545">
        <v>74660.19</v>
      </c>
      <c r="F545">
        <v>82931.41</v>
      </c>
      <c r="G545">
        <v>81440.740000000005</v>
      </c>
      <c r="H545">
        <f>(1/(1-91/360*VLOOKUP($A545,Tbills!$B$4:$C$974,2,1)/100))^((1)/91)-1</f>
        <v>1.3247059104770642E-4</v>
      </c>
      <c r="I545">
        <f>I544*$E545/$E544*(1-(I$1+I$5+IF(AND(WEEKDAY(A545)&lt;&gt;1,WEEKDAY(A545)&lt;&gt;7),IF(A545&lt;J$2,J$1,J$3),0)))^($A545-$A544)</f>
        <v>46315.322339099468</v>
      </c>
      <c r="K545">
        <f>ROW()</f>
        <v>545</v>
      </c>
      <c r="L545">
        <f>B545/C545</f>
        <v>1.0152091254752851</v>
      </c>
    </row>
    <row r="546" spans="1:12" x14ac:dyDescent="0.25">
      <c r="A546" s="1">
        <v>38854</v>
      </c>
      <c r="B546" s="9">
        <v>16.260000000000002</v>
      </c>
      <c r="C546" s="9">
        <v>14.98</v>
      </c>
      <c r="D546">
        <v>83634.09</v>
      </c>
      <c r="E546">
        <v>82120.509999999995</v>
      </c>
      <c r="F546">
        <v>85384.27</v>
      </c>
      <c r="G546">
        <v>83838.720000000001</v>
      </c>
      <c r="H546">
        <f>(1/(1-91/360*VLOOKUP($A546,Tbills!$B$4:$C$974,2,1)/100))^((1)/91)-1</f>
        <v>1.3247059104770642E-4</v>
      </c>
      <c r="I546">
        <f>I545*$E546/$E545*(1-(I$1+I$5+IF(AND(WEEKDAY(A546)&lt;&gt;1,WEEKDAY(A546)&lt;&gt;7),IF(A546&lt;J$2,J$1,J$3),0)))^($A546-$A545)</f>
        <v>50941.853715273224</v>
      </c>
      <c r="K546">
        <f>ROW()</f>
        <v>546</v>
      </c>
      <c r="L546">
        <f>B546/C546</f>
        <v>1.0854472630173566</v>
      </c>
    </row>
    <row r="547" spans="1:12" x14ac:dyDescent="0.25">
      <c r="A547" s="1">
        <v>38855</v>
      </c>
      <c r="B547" s="9">
        <v>16.989999999999998</v>
      </c>
      <c r="C547" s="9">
        <v>15.55</v>
      </c>
      <c r="D547">
        <v>84852.64</v>
      </c>
      <c r="E547">
        <v>83306.13</v>
      </c>
      <c r="F547">
        <v>85396.78</v>
      </c>
      <c r="G547">
        <v>83839.899999999994</v>
      </c>
      <c r="H547">
        <f>(1/(1-91/360*VLOOKUP($A547,Tbills!$B$4:$C$974,2,1)/100))^((1)/91)-1</f>
        <v>1.3247059104770642E-4</v>
      </c>
      <c r="I547">
        <f>I546*$E547/$E546*(1-(I$1+I$5+IF(AND(WEEKDAY(A547)&lt;&gt;1,WEEKDAY(A547)&lt;&gt;7),IF(A547&lt;J$2,J$1,J$3),0)))^($A547-$A546)</f>
        <v>51675.843306726681</v>
      </c>
      <c r="K547">
        <f>ROW()</f>
        <v>547</v>
      </c>
      <c r="L547">
        <f>B547/C547</f>
        <v>1.0926045016077168</v>
      </c>
    </row>
    <row r="548" spans="1:12" x14ac:dyDescent="0.25">
      <c r="A548" s="1">
        <v>38856</v>
      </c>
      <c r="B548" s="9">
        <v>17.18</v>
      </c>
      <c r="C548" s="9">
        <v>15.44</v>
      </c>
      <c r="D548">
        <v>86194.14</v>
      </c>
      <c r="E548">
        <v>84612.14</v>
      </c>
      <c r="F548">
        <v>86408.73</v>
      </c>
      <c r="G548">
        <v>84822.29</v>
      </c>
      <c r="H548">
        <f>(1/(1-91/360*VLOOKUP($A548,Tbills!$B$4:$C$974,2,1)/100))^((1)/91)-1</f>
        <v>1.3247059104770642E-4</v>
      </c>
      <c r="I548">
        <f>I547*$E548/$E547*(1-(I$1+I$5+IF(AND(WEEKDAY(A548)&lt;&gt;1,WEEKDAY(A548)&lt;&gt;7),IF(A548&lt;J$2,J$1,J$3),0)))^($A548-$A547)</f>
        <v>52484.467913836001</v>
      </c>
      <c r="K548">
        <f>ROW()</f>
        <v>548</v>
      </c>
      <c r="L548">
        <f>B548/C548</f>
        <v>1.1126943005181347</v>
      </c>
    </row>
    <row r="549" spans="1:12" x14ac:dyDescent="0.25">
      <c r="A549" s="1">
        <v>38859</v>
      </c>
      <c r="B549" s="9">
        <v>17.72</v>
      </c>
      <c r="C549" s="9">
        <v>15.96</v>
      </c>
      <c r="D549">
        <v>91461.52</v>
      </c>
      <c r="E549">
        <v>89749.21</v>
      </c>
      <c r="F549">
        <v>88553.97</v>
      </c>
      <c r="G549">
        <v>86894.43</v>
      </c>
      <c r="H549">
        <f>(1/(1-91/360*VLOOKUP($A549,Tbills!$B$4:$C$974,2,1)/100))^((1)/91)-1</f>
        <v>1.3148649290917191E-4</v>
      </c>
      <c r="I549">
        <f>I548*$E549/$E548*(1-(I$1+I$5+IF(AND(WEEKDAY(A549)&lt;&gt;1,WEEKDAY(A549)&lt;&gt;7),IF(A549&lt;J$2,J$1,J$3),0)))^($A549-$A548)</f>
        <v>55666.16122517451</v>
      </c>
      <c r="K549">
        <f>ROW()</f>
        <v>549</v>
      </c>
      <c r="L549">
        <f>B549/C549</f>
        <v>1.1102756892230574</v>
      </c>
    </row>
    <row r="550" spans="1:12" x14ac:dyDescent="0.25">
      <c r="A550" s="1">
        <v>38860</v>
      </c>
      <c r="B550" s="9">
        <v>18.260000000000002</v>
      </c>
      <c r="C550" s="9">
        <v>16.190000000000001</v>
      </c>
      <c r="D550">
        <v>90639.61</v>
      </c>
      <c r="E550">
        <v>88930.89</v>
      </c>
      <c r="F550">
        <v>87730.880000000005</v>
      </c>
      <c r="G550">
        <v>86075.34</v>
      </c>
      <c r="H550">
        <f>(1/(1-91/360*VLOOKUP($A550,Tbills!$B$4:$C$974,2,1)/100))^((1)/91)-1</f>
        <v>1.3148649290917191E-4</v>
      </c>
      <c r="I550">
        <f>I549*$E550/$E549*(1-(I$1+I$5+IF(AND(WEEKDAY(A550)&lt;&gt;1,WEEKDAY(A550)&lt;&gt;7),IF(A550&lt;J$2,J$1,J$3),0)))^($A550-$A549)</f>
        <v>55157.018659932335</v>
      </c>
      <c r="K550">
        <f>ROW()</f>
        <v>550</v>
      </c>
      <c r="L550">
        <f>B550/C550</f>
        <v>1.1278567016676961</v>
      </c>
    </row>
    <row r="551" spans="1:12" x14ac:dyDescent="0.25">
      <c r="A551" s="1">
        <v>38861</v>
      </c>
      <c r="B551" s="9">
        <v>17.36</v>
      </c>
      <c r="C551" s="9">
        <v>16.329999999999998</v>
      </c>
      <c r="D551">
        <v>93268.37</v>
      </c>
      <c r="E551">
        <v>91498.4</v>
      </c>
      <c r="F551">
        <v>89861.96</v>
      </c>
      <c r="G551">
        <v>88154.89</v>
      </c>
      <c r="H551">
        <f>(1/(1-91/360*VLOOKUP($A551,Tbills!$B$4:$C$974,2,1)/100))^((1)/91)-1</f>
        <v>1.3148649290917191E-4</v>
      </c>
      <c r="I551">
        <f>I550*$E551/$E550*(1-(I$1+I$5+IF(AND(WEEKDAY(A551)&lt;&gt;1,WEEKDAY(A551)&lt;&gt;7),IF(A551&lt;J$2,J$1,J$3),0)))^($A551-$A550)</f>
        <v>56747.815914599698</v>
      </c>
      <c r="K551">
        <f>ROW()</f>
        <v>551</v>
      </c>
      <c r="L551">
        <f>B551/C551</f>
        <v>1.0630740967544399</v>
      </c>
    </row>
    <row r="552" spans="1:12" x14ac:dyDescent="0.25">
      <c r="A552" s="1">
        <v>38862</v>
      </c>
      <c r="B552" s="9">
        <v>15.5</v>
      </c>
      <c r="C552" s="9">
        <v>15.08</v>
      </c>
      <c r="D552">
        <v>89538.79</v>
      </c>
      <c r="E552">
        <v>87827.57</v>
      </c>
      <c r="F552">
        <v>88468.98</v>
      </c>
      <c r="G552">
        <v>86776.78</v>
      </c>
      <c r="H552">
        <f>(1/(1-91/360*VLOOKUP($A552,Tbills!$B$4:$C$974,2,1)/100))^((1)/91)-1</f>
        <v>1.3148649290917191E-4</v>
      </c>
      <c r="I552">
        <f>I551*$E552/$E551*(1-(I$1+I$5+IF(AND(WEEKDAY(A552)&lt;&gt;1,WEEKDAY(A552)&lt;&gt;7),IF(A552&lt;J$2,J$1,J$3),0)))^($A552-$A551)</f>
        <v>54469.579780509761</v>
      </c>
      <c r="K552">
        <f>ROW()</f>
        <v>552</v>
      </c>
      <c r="L552">
        <f>B552/C552</f>
        <v>1.0278514588859415</v>
      </c>
    </row>
    <row r="553" spans="1:12" x14ac:dyDescent="0.25">
      <c r="A553" s="1">
        <v>38863</v>
      </c>
      <c r="B553" s="9">
        <v>14.26</v>
      </c>
      <c r="C553" s="9">
        <v>14.55</v>
      </c>
      <c r="D553">
        <v>87084.98</v>
      </c>
      <c r="E553">
        <v>85409.11</v>
      </c>
      <c r="F553">
        <v>88764.42</v>
      </c>
      <c r="G553">
        <v>87055.15</v>
      </c>
      <c r="H553">
        <f>(1/(1-91/360*VLOOKUP($A553,Tbills!$B$4:$C$974,2,1)/100))^((1)/91)-1</f>
        <v>1.3148649290917191E-4</v>
      </c>
      <c r="I553">
        <f>I552*$E553/$E552*(1-(I$1+I$5+IF(AND(WEEKDAY(A553)&lt;&gt;1,WEEKDAY(A553)&lt;&gt;7),IF(A553&lt;J$2,J$1,J$3),0)))^($A553-$A552)</f>
        <v>52968.156818688971</v>
      </c>
      <c r="K553">
        <f>ROW()</f>
        <v>553</v>
      </c>
      <c r="L553">
        <f>B553/C553</f>
        <v>0.98006872852233673</v>
      </c>
    </row>
    <row r="554" spans="1:12" x14ac:dyDescent="0.25">
      <c r="A554" s="1">
        <v>38867</v>
      </c>
      <c r="B554" s="9">
        <v>18.66</v>
      </c>
      <c r="C554" s="9">
        <v>17.260000000000002</v>
      </c>
      <c r="D554">
        <v>95132.77</v>
      </c>
      <c r="E554">
        <v>93257.1</v>
      </c>
      <c r="F554">
        <v>93069.79</v>
      </c>
      <c r="G554">
        <v>91231.82</v>
      </c>
      <c r="H554">
        <f>(1/(1-91/360*VLOOKUP($A554,Tbills!$B$4:$C$974,2,1)/100))^((1)/91)-1</f>
        <v>1.3190823834574594E-4</v>
      </c>
      <c r="I554">
        <f>I553*$E554/$E553*(1-(I$1+I$5+IF(AND(WEEKDAY(A554)&lt;&gt;1,WEEKDAY(A554)&lt;&gt;7),IF(A554&lt;J$2,J$1,J$3),0)))^($A554-$A553)</f>
        <v>57828.589045473644</v>
      </c>
      <c r="K554">
        <f>ROW()</f>
        <v>554</v>
      </c>
      <c r="L554">
        <f>B554/C554</f>
        <v>1.0811123986095017</v>
      </c>
    </row>
    <row r="555" spans="1:12" x14ac:dyDescent="0.25">
      <c r="A555" s="1">
        <v>38868</v>
      </c>
      <c r="B555" s="9">
        <v>16.440000000000001</v>
      </c>
      <c r="C555" s="9">
        <v>16.03</v>
      </c>
      <c r="D555">
        <v>93181.4</v>
      </c>
      <c r="E555">
        <v>91331.9</v>
      </c>
      <c r="F555">
        <v>92668.56</v>
      </c>
      <c r="G555">
        <v>90826.48</v>
      </c>
      <c r="H555">
        <f>(1/(1-91/360*VLOOKUP($A555,Tbills!$B$4:$C$974,2,1)/100))^((1)/91)-1</f>
        <v>1.3190823834574594E-4</v>
      </c>
      <c r="I555">
        <f>I554*$E555/$E554*(1-(I$1+I$5+IF(AND(WEEKDAY(A555)&lt;&gt;1,WEEKDAY(A555)&lt;&gt;7),IF(A555&lt;J$2,J$1,J$3),0)))^($A555-$A554)</f>
        <v>56633.146168498788</v>
      </c>
      <c r="K555">
        <f>ROW()</f>
        <v>555</v>
      </c>
      <c r="L555">
        <f>B555/C555</f>
        <v>1.0255770430442919</v>
      </c>
    </row>
    <row r="556" spans="1:12" x14ac:dyDescent="0.25">
      <c r="A556" s="1">
        <v>38869</v>
      </c>
      <c r="B556" s="9">
        <v>14.52</v>
      </c>
      <c r="C556" s="9">
        <v>14.91</v>
      </c>
      <c r="D556">
        <v>89265.12</v>
      </c>
      <c r="E556">
        <v>87481.3</v>
      </c>
      <c r="F556">
        <v>91278.75</v>
      </c>
      <c r="G556">
        <v>89452.31</v>
      </c>
      <c r="H556">
        <f>(1/(1-91/360*VLOOKUP($A556,Tbills!$B$4:$C$974,2,1)/100))^((1)/91)-1</f>
        <v>1.3190823834574594E-4</v>
      </c>
      <c r="I556">
        <f>I555*$E556/$E555*(1-(I$1+I$5+IF(AND(WEEKDAY(A556)&lt;&gt;1,WEEKDAY(A556)&lt;&gt;7),IF(A556&lt;J$2,J$1,J$3),0)))^($A556-$A555)</f>
        <v>54243.90303677848</v>
      </c>
      <c r="K556">
        <f>ROW()</f>
        <v>556</v>
      </c>
      <c r="L556">
        <f>B556/C556</f>
        <v>0.97384305835010054</v>
      </c>
    </row>
    <row r="557" spans="1:12" x14ac:dyDescent="0.25">
      <c r="A557" s="1">
        <v>38870</v>
      </c>
      <c r="B557" s="9">
        <v>14.32</v>
      </c>
      <c r="C557" s="9">
        <v>14.9</v>
      </c>
      <c r="D557">
        <v>87013.15</v>
      </c>
      <c r="E557">
        <v>85262.8</v>
      </c>
      <c r="F557">
        <v>91592.4</v>
      </c>
      <c r="G557">
        <v>89747.88</v>
      </c>
      <c r="H557">
        <f>(1/(1-91/360*VLOOKUP($A557,Tbills!$B$4:$C$974,2,1)/100))^((1)/91)-1</f>
        <v>1.3190823834574594E-4</v>
      </c>
      <c r="I557">
        <f>I556*$E557/$E556*(1-(I$1+I$5+IF(AND(WEEKDAY(A557)&lt;&gt;1,WEEKDAY(A557)&lt;&gt;7),IF(A557&lt;J$2,J$1,J$3),0)))^($A557-$A556)</f>
        <v>52866.772764823989</v>
      </c>
      <c r="K557">
        <f>ROW()</f>
        <v>557</v>
      </c>
      <c r="L557">
        <f>B557/C557</f>
        <v>0.96107382550335574</v>
      </c>
    </row>
    <row r="558" spans="1:12" x14ac:dyDescent="0.25">
      <c r="A558" s="1">
        <v>38873</v>
      </c>
      <c r="B558" s="9">
        <v>16.649999999999999</v>
      </c>
      <c r="C558" s="9">
        <v>16.399999999999999</v>
      </c>
      <c r="D558">
        <v>92172.9</v>
      </c>
      <c r="E558">
        <v>90285.01</v>
      </c>
      <c r="F558">
        <v>93301.61</v>
      </c>
      <c r="G558">
        <v>91387.15</v>
      </c>
      <c r="H558">
        <f>(1/(1-91/360*VLOOKUP($A558,Tbills!$B$4:$C$974,2,1)/100))^((1)/91)-1</f>
        <v>1.3162707290348408E-4</v>
      </c>
      <c r="I558">
        <f>I557*$E558/$E557*(1-(I$1+I$5+IF(AND(WEEKDAY(A558)&lt;&gt;1,WEEKDAY(A558)&lt;&gt;7),IF(A558&lt;J$2,J$1,J$3),0)))^($A558-$A557)</f>
        <v>55975.937882602142</v>
      </c>
      <c r="K558">
        <f>ROW()</f>
        <v>558</v>
      </c>
      <c r="L558">
        <f>B558/C558</f>
        <v>1.0152439024390243</v>
      </c>
    </row>
    <row r="559" spans="1:12" x14ac:dyDescent="0.25">
      <c r="A559" s="1">
        <v>38874</v>
      </c>
      <c r="B559" s="9">
        <v>17.34</v>
      </c>
      <c r="C559" s="9">
        <v>17.03</v>
      </c>
      <c r="D559">
        <v>94315.63</v>
      </c>
      <c r="E559">
        <v>92371.97</v>
      </c>
      <c r="F559">
        <v>93616.06</v>
      </c>
      <c r="G559">
        <v>91683.12</v>
      </c>
      <c r="H559">
        <f>(1/(1-91/360*VLOOKUP($A559,Tbills!$B$4:$C$974,2,1)/100))^((1)/91)-1</f>
        <v>1.3162707290348408E-4</v>
      </c>
      <c r="I559">
        <f>I558*$E559/$E558*(1-(I$1+I$5+IF(AND(WEEKDAY(A559)&lt;&gt;1,WEEKDAY(A559)&lt;&gt;7),IF(A559&lt;J$2,J$1,J$3),0)))^($A559-$A558)</f>
        <v>57268.187834344943</v>
      </c>
      <c r="K559">
        <f>ROW()</f>
        <v>559</v>
      </c>
      <c r="L559">
        <f>B559/C559</f>
        <v>1.0182031708749266</v>
      </c>
    </row>
    <row r="560" spans="1:12" x14ac:dyDescent="0.25">
      <c r="A560" s="1">
        <v>38875</v>
      </c>
      <c r="B560" s="9">
        <v>17.8</v>
      </c>
      <c r="C560" s="9">
        <v>17.5</v>
      </c>
      <c r="D560">
        <v>96794.07</v>
      </c>
      <c r="E560">
        <v>94787.17</v>
      </c>
      <c r="F560">
        <v>94517.28</v>
      </c>
      <c r="G560">
        <v>92553.66</v>
      </c>
      <c r="H560">
        <f>(1/(1-91/360*VLOOKUP($A560,Tbills!$B$4:$C$974,2,1)/100))^((1)/91)-1</f>
        <v>1.3162707290348408E-4</v>
      </c>
      <c r="I560">
        <f>I559*$E560/$E559*(1-(I$1+I$5+IF(AND(WEEKDAY(A560)&lt;&gt;1,WEEKDAY(A560)&lt;&gt;7),IF(A560&lt;J$2,J$1,J$3),0)))^($A560-$A559)</f>
        <v>58763.857689448087</v>
      </c>
      <c r="K560">
        <f>ROW()</f>
        <v>560</v>
      </c>
      <c r="L560">
        <f>B560/C560</f>
        <v>1.0171428571428571</v>
      </c>
    </row>
    <row r="561" spans="1:12" x14ac:dyDescent="0.25">
      <c r="A561" s="1">
        <v>38876</v>
      </c>
      <c r="B561" s="9">
        <v>18.350000000000001</v>
      </c>
      <c r="C561" s="9">
        <v>17.72</v>
      </c>
      <c r="D561">
        <v>99877.54</v>
      </c>
      <c r="E561">
        <v>97794.23</v>
      </c>
      <c r="F561">
        <v>96072.27</v>
      </c>
      <c r="G561">
        <v>94064.16</v>
      </c>
      <c r="H561">
        <f>(1/(1-91/360*VLOOKUP($A561,Tbills!$B$4:$C$974,2,1)/100))^((1)/91)-1</f>
        <v>1.3162707290348408E-4</v>
      </c>
      <c r="I561">
        <f>I560*$E561/$E560*(1-(I$1+I$5+IF(AND(WEEKDAY(A561)&lt;&gt;1,WEEKDAY(A561)&lt;&gt;7),IF(A561&lt;J$2,J$1,J$3),0)))^($A561-$A560)</f>
        <v>60626.35794102677</v>
      </c>
      <c r="K561">
        <f>ROW()</f>
        <v>561</v>
      </c>
      <c r="L561">
        <f>B561/C561</f>
        <v>1.0355530474040633</v>
      </c>
    </row>
    <row r="562" spans="1:12" x14ac:dyDescent="0.25">
      <c r="A562" s="1">
        <v>38877</v>
      </c>
      <c r="B562" s="9">
        <v>18.12</v>
      </c>
      <c r="C562" s="9">
        <v>17.579999999999998</v>
      </c>
      <c r="D562">
        <v>100910.05</v>
      </c>
      <c r="E562">
        <v>98792.33</v>
      </c>
      <c r="F562">
        <v>96766.13</v>
      </c>
      <c r="G562">
        <v>94731.13</v>
      </c>
      <c r="H562">
        <f>(1/(1-91/360*VLOOKUP($A562,Tbills!$B$4:$C$974,2,1)/100))^((1)/91)-1</f>
        <v>1.3162707290348408E-4</v>
      </c>
      <c r="I562">
        <f>I561*$E562/$E561*(1-(I$1+I$5+IF(AND(WEEKDAY(A562)&lt;&gt;1,WEEKDAY(A562)&lt;&gt;7),IF(A562&lt;J$2,J$1,J$3),0)))^($A562-$A561)</f>
        <v>61243.356198506066</v>
      </c>
      <c r="K562">
        <f>ROW()</f>
        <v>562</v>
      </c>
      <c r="L562">
        <f>B562/C562</f>
        <v>1.0307167235494883</v>
      </c>
    </row>
    <row r="563" spans="1:12" x14ac:dyDescent="0.25">
      <c r="A563" s="1">
        <v>38880</v>
      </c>
      <c r="B563" s="9">
        <v>20.96</v>
      </c>
      <c r="C563" s="9">
        <v>18.920000000000002</v>
      </c>
      <c r="D563">
        <v>104583.01</v>
      </c>
      <c r="E563">
        <v>102349.19</v>
      </c>
      <c r="F563">
        <v>100547.01</v>
      </c>
      <c r="G563">
        <v>98395.08</v>
      </c>
      <c r="H563">
        <f>(1/(1-91/360*VLOOKUP($A563,Tbills!$B$4:$C$974,2,1)/100))^((1)/91)-1</f>
        <v>1.3415782371595242E-4</v>
      </c>
      <c r="I563">
        <f>I562*$E563/$E562*(1-(I$1+I$5+IF(AND(WEEKDAY(A563)&lt;&gt;1,WEEKDAY(A563)&lt;&gt;7),IF(A563&lt;J$2,J$1,J$3),0)))^($A563-$A562)</f>
        <v>63442.849869335041</v>
      </c>
      <c r="K563">
        <f>ROW()</f>
        <v>563</v>
      </c>
      <c r="L563">
        <f>B563/C563</f>
        <v>1.1078224101479914</v>
      </c>
    </row>
    <row r="564" spans="1:12" x14ac:dyDescent="0.25">
      <c r="A564" s="1">
        <v>38881</v>
      </c>
      <c r="B564" s="9">
        <v>23.81</v>
      </c>
      <c r="C564" s="9">
        <v>21.01</v>
      </c>
      <c r="D564">
        <v>113341.78</v>
      </c>
      <c r="E564">
        <v>110907.15</v>
      </c>
      <c r="F564">
        <v>104920.91</v>
      </c>
      <c r="G564">
        <v>102662.17</v>
      </c>
      <c r="H564">
        <f>(1/(1-91/360*VLOOKUP($A564,Tbills!$B$4:$C$974,2,1)/100))^((1)/91)-1</f>
        <v>1.3415782371595242E-4</v>
      </c>
      <c r="I564">
        <f>I563*$E564/$E563*(1-(I$1+I$5+IF(AND(WEEKDAY(A564)&lt;&gt;1,WEEKDAY(A564)&lt;&gt;7),IF(A564&lt;J$2,J$1,J$3),0)))^($A564-$A563)</f>
        <v>68745.666221334002</v>
      </c>
      <c r="K564">
        <f>ROW()</f>
        <v>564</v>
      </c>
      <c r="L564">
        <f>B564/C564</f>
        <v>1.1332698714897667</v>
      </c>
    </row>
    <row r="565" spans="1:12" x14ac:dyDescent="0.25">
      <c r="A565" s="1">
        <v>38882</v>
      </c>
      <c r="B565" s="9">
        <v>21.46</v>
      </c>
      <c r="C565" s="9">
        <v>19.53</v>
      </c>
      <c r="D565">
        <v>115566.98</v>
      </c>
      <c r="E565">
        <v>113069.67</v>
      </c>
      <c r="F565">
        <v>106744.36</v>
      </c>
      <c r="G565">
        <v>104432.6</v>
      </c>
      <c r="H565">
        <f>(1/(1-91/360*VLOOKUP($A565,Tbills!$B$4:$C$974,2,1)/100))^((1)/91)-1</f>
        <v>1.3415782371595242E-4</v>
      </c>
      <c r="I565">
        <f>I564*$E565/$E564*(1-(I$1+I$5+IF(AND(WEEKDAY(A565)&lt;&gt;1,WEEKDAY(A565)&lt;&gt;7),IF(A565&lt;J$2,J$1,J$3),0)))^($A565-$A564)</f>
        <v>70084.085519235232</v>
      </c>
      <c r="K565">
        <f>ROW()</f>
        <v>565</v>
      </c>
      <c r="L565">
        <f>B565/C565</f>
        <v>1.0988223246287763</v>
      </c>
    </row>
    <row r="566" spans="1:12" x14ac:dyDescent="0.25">
      <c r="A566" s="1">
        <v>38883</v>
      </c>
      <c r="B566" s="9">
        <v>15.9</v>
      </c>
      <c r="C566" s="9">
        <v>15.88</v>
      </c>
      <c r="D566">
        <v>96685.61</v>
      </c>
      <c r="E566">
        <v>94581.15</v>
      </c>
      <c r="F566">
        <v>96971.74</v>
      </c>
      <c r="G566">
        <v>94857.62</v>
      </c>
      <c r="H566">
        <f>(1/(1-91/360*VLOOKUP($A566,Tbills!$B$4:$C$974,2,1)/100))^((1)/91)-1</f>
        <v>1.3415782371595242E-4</v>
      </c>
      <c r="I566">
        <f>I565*$E566/$E565*(1-(I$1+I$5+IF(AND(WEEKDAY(A566)&lt;&gt;1,WEEKDAY(A566)&lt;&gt;7),IF(A566&lt;J$2,J$1,J$3),0)))^($A566-$A565)</f>
        <v>58622.641406782393</v>
      </c>
      <c r="K566">
        <f>ROW()</f>
        <v>566</v>
      </c>
      <c r="L566">
        <f>B566/C566</f>
        <v>1.0012594458438286</v>
      </c>
    </row>
    <row r="567" spans="1:12" x14ac:dyDescent="0.25">
      <c r="A567" s="1">
        <v>38884</v>
      </c>
      <c r="B567" s="9">
        <v>17.25</v>
      </c>
      <c r="C567" s="9">
        <v>16.79</v>
      </c>
      <c r="D567">
        <v>99663.67</v>
      </c>
      <c r="E567">
        <v>97481.7</v>
      </c>
      <c r="F567">
        <v>98809.72</v>
      </c>
      <c r="G567">
        <v>96642.8</v>
      </c>
      <c r="H567">
        <f>(1/(1-91/360*VLOOKUP($A567,Tbills!$B$4:$C$974,2,1)/100))^((1)/91)-1</f>
        <v>1.3415782371595242E-4</v>
      </c>
      <c r="I567">
        <f>I566*$E567/$E566*(1-(I$1+I$5+IF(AND(WEEKDAY(A567)&lt;&gt;1,WEEKDAY(A567)&lt;&gt;7),IF(A567&lt;J$2,J$1,J$3),0)))^($A567-$A566)</f>
        <v>60418.702344191719</v>
      </c>
      <c r="K567">
        <f>ROW()</f>
        <v>567</v>
      </c>
      <c r="L567">
        <f>B567/C567</f>
        <v>1.0273972602739727</v>
      </c>
    </row>
    <row r="568" spans="1:12" x14ac:dyDescent="0.25">
      <c r="A568" s="1">
        <v>38887</v>
      </c>
      <c r="B568" s="9">
        <v>17.829999999999998</v>
      </c>
      <c r="C568" s="9">
        <v>17.84</v>
      </c>
      <c r="D568">
        <v>100692.08</v>
      </c>
      <c r="E568">
        <v>98448.36</v>
      </c>
      <c r="F568">
        <v>98636.82</v>
      </c>
      <c r="G568">
        <v>96434.79</v>
      </c>
      <c r="H568">
        <f>(1/(1-91/360*VLOOKUP($A568,Tbills!$B$4:$C$974,2,1)/100))^((1)/91)-1</f>
        <v>1.3500153825996009E-4</v>
      </c>
      <c r="I568">
        <f>I567*$E568/$E567*(1-(I$1+I$5+IF(AND(WEEKDAY(A568)&lt;&gt;1,WEEKDAY(A568)&lt;&gt;7),IF(A568&lt;J$2,J$1,J$3),0)))^($A568-$A567)</f>
        <v>61012.567925983065</v>
      </c>
      <c r="K568">
        <f>ROW()</f>
        <v>568</v>
      </c>
      <c r="L568">
        <f>B568/C568</f>
        <v>0.99943946188340793</v>
      </c>
    </row>
    <row r="569" spans="1:12" x14ac:dyDescent="0.25">
      <c r="A569" s="1">
        <v>38888</v>
      </c>
      <c r="B569" s="9">
        <v>16.690000000000001</v>
      </c>
      <c r="C569" s="9">
        <v>17.100000000000001</v>
      </c>
      <c r="D569">
        <v>99207.33</v>
      </c>
      <c r="E569">
        <v>96983.41</v>
      </c>
      <c r="F569">
        <v>96237.79</v>
      </c>
      <c r="G569">
        <v>94076.3</v>
      </c>
      <c r="H569">
        <f>(1/(1-91/360*VLOOKUP($A569,Tbills!$B$4:$C$974,2,1)/100))^((1)/91)-1</f>
        <v>1.3500153825996009E-4</v>
      </c>
      <c r="I569">
        <f>I568*$E569/$E568*(1-(I$1+I$5+IF(AND(WEEKDAY(A569)&lt;&gt;1,WEEKDAY(A569)&lt;&gt;7),IF(A569&lt;J$2,J$1,J$3),0)))^($A569-$A568)</f>
        <v>60102.948076517809</v>
      </c>
      <c r="K569">
        <f>ROW()</f>
        <v>569</v>
      </c>
      <c r="L569">
        <f>B569/C569</f>
        <v>0.97602339181286546</v>
      </c>
    </row>
    <row r="570" spans="1:12" x14ac:dyDescent="0.25">
      <c r="A570" s="1">
        <v>38889</v>
      </c>
      <c r="B570" s="9">
        <v>15.52</v>
      </c>
      <c r="C570" s="9">
        <v>16.07</v>
      </c>
      <c r="D570">
        <v>93550.03</v>
      </c>
      <c r="E570">
        <v>91439.83</v>
      </c>
      <c r="F570">
        <v>92119.25</v>
      </c>
      <c r="G570">
        <v>90037.57</v>
      </c>
      <c r="H570">
        <f>(1/(1-91/360*VLOOKUP($A570,Tbills!$B$4:$C$974,2,1)/100))^((1)/91)-1</f>
        <v>1.3500153825996009E-4</v>
      </c>
      <c r="I570">
        <f>I569*$E570/$E569*(1-(I$1+I$5+IF(AND(WEEKDAY(A570)&lt;&gt;1,WEEKDAY(A570)&lt;&gt;7),IF(A570&lt;J$2,J$1,J$3),0)))^($A570-$A569)</f>
        <v>56665.828270659367</v>
      </c>
      <c r="K570">
        <f>ROW()</f>
        <v>570</v>
      </c>
      <c r="L570">
        <f>B570/C570</f>
        <v>0.96577473553204729</v>
      </c>
    </row>
    <row r="571" spans="1:12" x14ac:dyDescent="0.25">
      <c r="A571" s="1">
        <v>38890</v>
      </c>
      <c r="B571" s="9">
        <v>15.88</v>
      </c>
      <c r="C571" s="9">
        <v>16.149999999999999</v>
      </c>
      <c r="D571">
        <v>94068</v>
      </c>
      <c r="E571">
        <v>91933.77</v>
      </c>
      <c r="F571">
        <v>93488.54</v>
      </c>
      <c r="G571">
        <v>91363.77</v>
      </c>
      <c r="H571">
        <f>(1/(1-91/360*VLOOKUP($A571,Tbills!$B$4:$C$974,2,1)/100))^((1)/91)-1</f>
        <v>1.3500153825996009E-4</v>
      </c>
      <c r="I571">
        <f>I570*$E571/$E570*(1-(I$1+I$5+IF(AND(WEEKDAY(A571)&lt;&gt;1,WEEKDAY(A571)&lt;&gt;7),IF(A571&lt;J$2,J$1,J$3),0)))^($A571-$A570)</f>
        <v>56970.287025608093</v>
      </c>
      <c r="K571">
        <f>ROW()</f>
        <v>571</v>
      </c>
      <c r="L571">
        <f>B571/C571</f>
        <v>0.98328173374613015</v>
      </c>
    </row>
    <row r="572" spans="1:12" x14ac:dyDescent="0.25">
      <c r="A572" s="1">
        <v>38891</v>
      </c>
      <c r="B572" s="9">
        <v>15.89</v>
      </c>
      <c r="C572" s="9">
        <v>16.440000000000001</v>
      </c>
      <c r="D572">
        <v>93563.12</v>
      </c>
      <c r="E572">
        <v>91427.93</v>
      </c>
      <c r="F572">
        <v>93006.29</v>
      </c>
      <c r="G572">
        <v>90880.14</v>
      </c>
      <c r="H572">
        <f>(1/(1-91/360*VLOOKUP($A572,Tbills!$B$4:$C$974,2,1)/100))^((1)/91)-1</f>
        <v>1.3500153825996009E-4</v>
      </c>
      <c r="I572">
        <f>I571*$E572/$E571*(1-(I$1+I$5+IF(AND(WEEKDAY(A572)&lt;&gt;1,WEEKDAY(A572)&lt;&gt;7),IF(A572&lt;J$2,J$1,J$3),0)))^($A572-$A571)</f>
        <v>56655.194012487438</v>
      </c>
      <c r="K572">
        <f>ROW()</f>
        <v>572</v>
      </c>
      <c r="L572">
        <f>B572/C572</f>
        <v>0.96654501216545008</v>
      </c>
    </row>
    <row r="573" spans="1:12" x14ac:dyDescent="0.25">
      <c r="A573" s="1">
        <v>38894</v>
      </c>
      <c r="B573" s="9">
        <v>15.62</v>
      </c>
      <c r="C573" s="9">
        <v>15.88</v>
      </c>
      <c r="D573">
        <v>92798.04</v>
      </c>
      <c r="E573">
        <v>90643.27</v>
      </c>
      <c r="F573">
        <v>92797.43</v>
      </c>
      <c r="G573">
        <v>90639.25</v>
      </c>
      <c r="H573">
        <f>(1/(1-91/360*VLOOKUP($A573,Tbills!$B$4:$C$974,2,1)/100))^((1)/91)-1</f>
        <v>1.3711111114722563E-4</v>
      </c>
      <c r="I573">
        <f>I572*$E573/$E572*(1-(I$1+I$5+IF(AND(WEEKDAY(A573)&lt;&gt;1,WEEKDAY(A573)&lt;&gt;7),IF(A573&lt;J$2,J$1,J$3),0)))^($A573-$A572)</f>
        <v>56164.116013903149</v>
      </c>
      <c r="K573">
        <f>ROW()</f>
        <v>573</v>
      </c>
      <c r="L573">
        <f>B573/C573</f>
        <v>0.98362720403022663</v>
      </c>
    </row>
    <row r="574" spans="1:12" x14ac:dyDescent="0.25">
      <c r="A574" s="1">
        <v>38895</v>
      </c>
      <c r="B574" s="9">
        <v>16.399999999999999</v>
      </c>
      <c r="C574" s="9">
        <v>16.68</v>
      </c>
      <c r="D574">
        <v>95116.91</v>
      </c>
      <c r="E574">
        <v>92895.87</v>
      </c>
      <c r="F574">
        <v>93659.28</v>
      </c>
      <c r="G574">
        <v>91468.63</v>
      </c>
      <c r="H574">
        <f>(1/(1-91/360*VLOOKUP($A574,Tbills!$B$4:$C$974,2,1)/100))^((1)/91)-1</f>
        <v>1.3711111114722563E-4</v>
      </c>
      <c r="I574">
        <f>I573*$E574/$E573*(1-(I$1+I$5+IF(AND(WEEKDAY(A574)&lt;&gt;1,WEEKDAY(A574)&lt;&gt;7),IF(A574&lt;J$2,J$1,J$3),0)))^($A574-$A573)</f>
        <v>57558.20956027518</v>
      </c>
      <c r="K574">
        <f>ROW()</f>
        <v>574</v>
      </c>
      <c r="L574">
        <f>B574/C574</f>
        <v>0.98321342925659461</v>
      </c>
    </row>
    <row r="575" spans="1:12" x14ac:dyDescent="0.25">
      <c r="A575" s="1">
        <v>38896</v>
      </c>
      <c r="B575" s="9">
        <v>15.79</v>
      </c>
      <c r="C575" s="9">
        <v>16.39</v>
      </c>
      <c r="D575">
        <v>95183.28</v>
      </c>
      <c r="E575">
        <v>92947.95</v>
      </c>
      <c r="F575">
        <v>93572.42</v>
      </c>
      <c r="G575">
        <v>91371.26</v>
      </c>
      <c r="H575">
        <f>(1/(1-91/360*VLOOKUP($A575,Tbills!$B$4:$C$974,2,1)/100))^((1)/91)-1</f>
        <v>1.3711111114722563E-4</v>
      </c>
      <c r="I575">
        <f>I574*$E575/$E574*(1-(I$1+I$5+IF(AND(WEEKDAY(A575)&lt;&gt;1,WEEKDAY(A575)&lt;&gt;7),IF(A575&lt;J$2,J$1,J$3),0)))^($A575-$A574)</f>
        <v>57588.821575805821</v>
      </c>
      <c r="K575">
        <f>ROW()</f>
        <v>575</v>
      </c>
      <c r="L575">
        <f>B575/C575</f>
        <v>0.96339231238560086</v>
      </c>
    </row>
    <row r="576" spans="1:12" x14ac:dyDescent="0.25">
      <c r="A576" s="1">
        <v>38897</v>
      </c>
      <c r="B576" s="9">
        <v>13.03</v>
      </c>
      <c r="C576" s="9">
        <v>14.09</v>
      </c>
      <c r="D576">
        <v>87121.66</v>
      </c>
      <c r="E576">
        <v>85062.91</v>
      </c>
      <c r="F576">
        <v>90463.5</v>
      </c>
      <c r="G576">
        <v>88322.94</v>
      </c>
      <c r="H576">
        <f>(1/(1-91/360*VLOOKUP($A576,Tbills!$B$4:$C$974,2,1)/100))^((1)/91)-1</f>
        <v>1.3711111114722563E-4</v>
      </c>
      <c r="I576">
        <f>I575*$E576/$E575*(1-(I$1+I$5+IF(AND(WEEKDAY(A576)&lt;&gt;1,WEEKDAY(A576)&lt;&gt;7),IF(A576&lt;J$2,J$1,J$3),0)))^($A576-$A575)</f>
        <v>52701.881278564812</v>
      </c>
      <c r="K576">
        <f>ROW()</f>
        <v>576</v>
      </c>
      <c r="L576">
        <f>B576/C576</f>
        <v>0.92476933995741661</v>
      </c>
    </row>
    <row r="577" spans="1:12" x14ac:dyDescent="0.25">
      <c r="A577" s="1">
        <v>38898</v>
      </c>
      <c r="B577" s="9">
        <v>13.08</v>
      </c>
      <c r="C577" s="9">
        <v>14.47</v>
      </c>
      <c r="D577">
        <v>85188.19</v>
      </c>
      <c r="E577">
        <v>83163.460000000006</v>
      </c>
      <c r="F577">
        <v>90142.399999999994</v>
      </c>
      <c r="G577">
        <v>87997.32</v>
      </c>
      <c r="H577">
        <f>(1/(1-91/360*VLOOKUP($A577,Tbills!$B$4:$C$974,2,1)/100))^((1)/91)-1</f>
        <v>1.3711111114722563E-4</v>
      </c>
      <c r="I577">
        <f>I576*$E577/$E576*(1-(I$1+I$5+IF(AND(WEEKDAY(A577)&lt;&gt;1,WEEKDAY(A577)&lt;&gt;7),IF(A577&lt;J$2,J$1,J$3),0)))^($A577-$A576)</f>
        <v>51523.569003813085</v>
      </c>
      <c r="K577">
        <f>ROW()</f>
        <v>577</v>
      </c>
      <c r="L577">
        <f>B577/C577</f>
        <v>0.9039391845196959</v>
      </c>
    </row>
    <row r="578" spans="1:12" x14ac:dyDescent="0.25">
      <c r="A578" s="1">
        <v>38901</v>
      </c>
      <c r="B578" s="9">
        <v>13.05</v>
      </c>
      <c r="C578" s="9">
        <v>14.52</v>
      </c>
      <c r="D578">
        <v>83595.44</v>
      </c>
      <c r="E578">
        <v>81574.350000000006</v>
      </c>
      <c r="F578">
        <v>90002.65</v>
      </c>
      <c r="G578">
        <v>87824.7</v>
      </c>
      <c r="H578">
        <f>(1/(1-91/360*VLOOKUP($A578,Tbills!$B$4:$C$974,2,1)/100))^((1)/91)-1</f>
        <v>1.3851772053508071E-4</v>
      </c>
      <c r="I578">
        <f>I577*$E578/$E577*(1-(I$1+I$5+IF(AND(WEEKDAY(A578)&lt;&gt;1,WEEKDAY(A578)&lt;&gt;7),IF(A578&lt;J$2,J$1,J$3),0)))^($A578-$A577)</f>
        <v>50534.681178496132</v>
      </c>
      <c r="K578">
        <f>ROW()</f>
        <v>578</v>
      </c>
      <c r="L578">
        <f>B578/C578</f>
        <v>0.89876033057851246</v>
      </c>
    </row>
    <row r="579" spans="1:12" x14ac:dyDescent="0.25">
      <c r="A579" s="1">
        <v>38903</v>
      </c>
      <c r="B579" s="9">
        <v>14.15</v>
      </c>
      <c r="C579" s="9">
        <v>15.17</v>
      </c>
      <c r="D579">
        <v>86824.12</v>
      </c>
      <c r="E579">
        <v>84702.37</v>
      </c>
      <c r="F579">
        <v>91483.68</v>
      </c>
      <c r="G579">
        <v>89245.56</v>
      </c>
      <c r="H579">
        <f>(1/(1-91/360*VLOOKUP($A579,Tbills!$B$4:$C$974,2,1)/100))^((1)/91)-1</f>
        <v>1.3851772053508071E-4</v>
      </c>
      <c r="I579">
        <f>I578*$E579/$E578*(1-(I$1+I$5+IF(AND(WEEKDAY(A579)&lt;&gt;1,WEEKDAY(A579)&lt;&gt;7),IF(A579&lt;J$2,J$1,J$3),0)))^($A579-$A578)</f>
        <v>52469.446542305777</v>
      </c>
      <c r="K579">
        <f>ROW()</f>
        <v>579</v>
      </c>
      <c r="L579">
        <f>B579/C579</f>
        <v>0.93276203032300598</v>
      </c>
    </row>
    <row r="580" spans="1:12" x14ac:dyDescent="0.25">
      <c r="A580" s="1">
        <v>38904</v>
      </c>
      <c r="B580" s="9">
        <v>13.65</v>
      </c>
      <c r="C580" s="9">
        <v>14.85</v>
      </c>
      <c r="D580">
        <v>86848.56</v>
      </c>
      <c r="E580">
        <v>84714.48</v>
      </c>
      <c r="F580">
        <v>92027.1</v>
      </c>
      <c r="G580">
        <v>89763.33</v>
      </c>
      <c r="H580">
        <f>(1/(1-91/360*VLOOKUP($A580,Tbills!$B$4:$C$974,2,1)/100))^((1)/91)-1</f>
        <v>1.3851772053508071E-4</v>
      </c>
      <c r="I580">
        <f>I579*$E580/$E579*(1-(I$1+I$5+IF(AND(WEEKDAY(A580)&lt;&gt;1,WEEKDAY(A580)&lt;&gt;7),IF(A580&lt;J$2,J$1,J$3),0)))^($A580-$A579)</f>
        <v>52475.438551524749</v>
      </c>
      <c r="K580">
        <f>ROW()</f>
        <v>580</v>
      </c>
      <c r="L580">
        <f>B580/C580</f>
        <v>0.91919191919191923</v>
      </c>
    </row>
    <row r="581" spans="1:12" x14ac:dyDescent="0.25">
      <c r="A581" s="1">
        <v>38905</v>
      </c>
      <c r="B581" s="9">
        <v>13.97</v>
      </c>
      <c r="C581" s="9">
        <v>15.34</v>
      </c>
      <c r="D581">
        <v>87865.35</v>
      </c>
      <c r="E581">
        <v>85694.55</v>
      </c>
      <c r="F581">
        <v>93337</v>
      </c>
      <c r="G581">
        <v>91028.57</v>
      </c>
      <c r="H581">
        <f>(1/(1-91/360*VLOOKUP($A581,Tbills!$B$4:$C$974,2,1)/100))^((1)/91)-1</f>
        <v>1.3851772053508071E-4</v>
      </c>
      <c r="I581">
        <f>I580*$E581/$E580*(1-(I$1+I$5+IF(AND(WEEKDAY(A581)&lt;&gt;1,WEEKDAY(A581)&lt;&gt;7),IF(A581&lt;J$2,J$1,J$3),0)))^($A581-$A580)</f>
        <v>53081.00493594056</v>
      </c>
      <c r="K581">
        <f>ROW()</f>
        <v>581</v>
      </c>
      <c r="L581">
        <f>B581/C581</f>
        <v>0.91069100391134294</v>
      </c>
    </row>
    <row r="582" spans="1:12" x14ac:dyDescent="0.25">
      <c r="A582" s="1">
        <v>38908</v>
      </c>
      <c r="B582" s="9">
        <v>14.02</v>
      </c>
      <c r="C582" s="9">
        <v>15.33</v>
      </c>
      <c r="D582">
        <v>87963.48</v>
      </c>
      <c r="E582">
        <v>85754.64</v>
      </c>
      <c r="F582">
        <v>93678.49</v>
      </c>
      <c r="G582">
        <v>91323.78</v>
      </c>
      <c r="H582">
        <f>(1/(1-91/360*VLOOKUP($A582,Tbills!$B$4:$C$974,2,1)/100))^((1)/91)-1</f>
        <v>1.3767373306250441E-4</v>
      </c>
      <c r="I582">
        <f>I581*$E582/$E581*(1-(I$1+I$5+IF(AND(WEEKDAY(A582)&lt;&gt;1,WEEKDAY(A582)&lt;&gt;7),IF(A582&lt;J$2,J$1,J$3),0)))^($A582-$A581)</f>
        <v>53113.641900796705</v>
      </c>
      <c r="K582">
        <f>ROW()</f>
        <v>582</v>
      </c>
      <c r="L582">
        <f>B582/C582</f>
        <v>0.91454664057403778</v>
      </c>
    </row>
    <row r="583" spans="1:12" x14ac:dyDescent="0.25">
      <c r="A583" s="1">
        <v>38909</v>
      </c>
      <c r="B583" s="9">
        <v>13.14</v>
      </c>
      <c r="C583" s="9">
        <v>14.69</v>
      </c>
      <c r="D583">
        <v>86363.75</v>
      </c>
      <c r="E583">
        <v>84183.27</v>
      </c>
      <c r="F583">
        <v>93014.71</v>
      </c>
      <c r="G583">
        <v>90664.11</v>
      </c>
      <c r="H583">
        <f>(1/(1-91/360*VLOOKUP($A583,Tbills!$B$4:$C$974,2,1)/100))^((1)/91)-1</f>
        <v>1.3767373306250441E-4</v>
      </c>
      <c r="I583">
        <f>I582*$E583/$E582*(1-(I$1+I$5+IF(AND(WEEKDAY(A583)&lt;&gt;1,WEEKDAY(A583)&lt;&gt;7),IF(A583&lt;J$2,J$1,J$3),0)))^($A583-$A582)</f>
        <v>52138.886373418798</v>
      </c>
      <c r="K583">
        <f>ROW()</f>
        <v>583</v>
      </c>
      <c r="L583">
        <f>B583/C583</f>
        <v>0.89448604492852291</v>
      </c>
    </row>
    <row r="584" spans="1:12" x14ac:dyDescent="0.25">
      <c r="A584" s="1">
        <v>38910</v>
      </c>
      <c r="B584" s="9">
        <v>14.49</v>
      </c>
      <c r="C584" s="9">
        <v>15.57</v>
      </c>
      <c r="D584">
        <v>88741.18</v>
      </c>
      <c r="E584">
        <v>86489.09</v>
      </c>
      <c r="F584">
        <v>94167.66</v>
      </c>
      <c r="G584">
        <v>91775.45</v>
      </c>
      <c r="H584">
        <f>(1/(1-91/360*VLOOKUP($A584,Tbills!$B$4:$C$974,2,1)/100))^((1)/91)-1</f>
        <v>1.3767373306250441E-4</v>
      </c>
      <c r="I584">
        <f>I583*$E584/$E583*(1-(I$1+I$5+IF(AND(WEEKDAY(A584)&lt;&gt;1,WEEKDAY(A584)&lt;&gt;7),IF(A584&lt;J$2,J$1,J$3),0)))^($A584-$A583)</f>
        <v>53565.454422177165</v>
      </c>
      <c r="K584">
        <f>ROW()</f>
        <v>584</v>
      </c>
      <c r="L584">
        <f>B584/C584</f>
        <v>0.93063583815028905</v>
      </c>
    </row>
    <row r="585" spans="1:12" x14ac:dyDescent="0.25">
      <c r="A585" s="1">
        <v>38911</v>
      </c>
      <c r="B585" s="9">
        <v>17.79</v>
      </c>
      <c r="C585" s="9">
        <v>17.62</v>
      </c>
      <c r="D585">
        <v>96161.18</v>
      </c>
      <c r="E585">
        <v>93708.88</v>
      </c>
      <c r="F585">
        <v>97537.42</v>
      </c>
      <c r="G585">
        <v>95046.97</v>
      </c>
      <c r="H585">
        <f>(1/(1-91/360*VLOOKUP($A585,Tbills!$B$4:$C$974,2,1)/100))^((1)/91)-1</f>
        <v>1.3767373306250441E-4</v>
      </c>
      <c r="I585">
        <f>I584*$E585/$E584*(1-(I$1+I$5+IF(AND(WEEKDAY(A585)&lt;&gt;1,WEEKDAY(A585)&lt;&gt;7),IF(A585&lt;J$2,J$1,J$3),0)))^($A585-$A584)</f>
        <v>58035.231291347023</v>
      </c>
      <c r="K585">
        <f>ROW()</f>
        <v>585</v>
      </c>
      <c r="L585">
        <f>B585/C585</f>
        <v>1.0096481271282631</v>
      </c>
    </row>
    <row r="586" spans="1:12" x14ac:dyDescent="0.25">
      <c r="A586" s="1">
        <v>38912</v>
      </c>
      <c r="B586" s="9">
        <v>18.05</v>
      </c>
      <c r="C586" s="9">
        <v>17.87</v>
      </c>
      <c r="D586">
        <v>99146.37</v>
      </c>
      <c r="E586">
        <v>96605.05</v>
      </c>
      <c r="F586">
        <v>98797.04</v>
      </c>
      <c r="G586">
        <v>96261.34</v>
      </c>
      <c r="H586">
        <f>(1/(1-91/360*VLOOKUP($A586,Tbills!$B$4:$C$974,2,1)/100))^((1)/91)-1</f>
        <v>1.3767373306250441E-4</v>
      </c>
      <c r="I586">
        <f>I585*$E586/$E585*(1-(I$1+I$5+IF(AND(WEEKDAY(A586)&lt;&gt;1,WEEKDAY(A586)&lt;&gt;7),IF(A586&lt;J$2,J$1,J$3),0)))^($A586-$A585)</f>
        <v>59827.149122776813</v>
      </c>
      <c r="K586">
        <f>ROW()</f>
        <v>586</v>
      </c>
      <c r="L586">
        <f>B586/C586</f>
        <v>1.0100727476217124</v>
      </c>
    </row>
    <row r="587" spans="1:12" x14ac:dyDescent="0.25">
      <c r="A587" s="1">
        <v>38915</v>
      </c>
      <c r="B587" s="9">
        <v>18.64</v>
      </c>
      <c r="C587" s="9">
        <v>18.079999999999998</v>
      </c>
      <c r="D587">
        <v>98356.41</v>
      </c>
      <c r="E587">
        <v>95795.44</v>
      </c>
      <c r="F587">
        <v>98467.26</v>
      </c>
      <c r="G587">
        <v>95900.27</v>
      </c>
      <c r="H587">
        <f>(1/(1-91/360*VLOOKUP($A587,Tbills!$B$4:$C$974,2,1)/100))^((1)/91)-1</f>
        <v>1.3879906425406929E-4</v>
      </c>
      <c r="I587">
        <f>I586*$E587/$E586*(1-(I$1+I$5+IF(AND(WEEKDAY(A587)&lt;&gt;1,WEEKDAY(A587)&lt;&gt;7),IF(A587&lt;J$2,J$1,J$3),0)))^($A587-$A586)</f>
        <v>59320.640905776723</v>
      </c>
      <c r="K587">
        <f>ROW()</f>
        <v>587</v>
      </c>
      <c r="L587">
        <f>B587/C587</f>
        <v>1.0309734513274338</v>
      </c>
    </row>
    <row r="588" spans="1:12" x14ac:dyDescent="0.25">
      <c r="A588" s="1">
        <v>38916</v>
      </c>
      <c r="B588" s="9">
        <v>17.739999999999998</v>
      </c>
      <c r="C588" s="9">
        <v>17.350000000000001</v>
      </c>
      <c r="D588">
        <v>97098.8</v>
      </c>
      <c r="E588">
        <v>94557.28</v>
      </c>
      <c r="F588">
        <v>96874.47</v>
      </c>
      <c r="G588">
        <v>94335.69</v>
      </c>
      <c r="H588">
        <f>(1/(1-91/360*VLOOKUP($A588,Tbills!$B$4:$C$974,2,1)/100))^((1)/91)-1</f>
        <v>1.3879906425406929E-4</v>
      </c>
      <c r="I588">
        <f>I587*$E588/$E587*(1-(I$1+I$5+IF(AND(WEEKDAY(A588)&lt;&gt;1,WEEKDAY(A588)&lt;&gt;7),IF(A588&lt;J$2,J$1,J$3),0)))^($A588-$A587)</f>
        <v>58552.234755679106</v>
      </c>
      <c r="K588">
        <f>ROW()</f>
        <v>588</v>
      </c>
      <c r="L588">
        <f>B588/C588</f>
        <v>1.0224783861671467</v>
      </c>
    </row>
    <row r="589" spans="1:12" x14ac:dyDescent="0.25">
      <c r="A589" s="1">
        <v>38917</v>
      </c>
      <c r="B589" s="9">
        <v>15.55</v>
      </c>
      <c r="C589" s="9">
        <v>15.93</v>
      </c>
      <c r="D589">
        <v>91937.55</v>
      </c>
      <c r="E589">
        <v>89518</v>
      </c>
      <c r="F589">
        <v>91686.42</v>
      </c>
      <c r="G589">
        <v>89270.51</v>
      </c>
      <c r="H589">
        <f>(1/(1-91/360*VLOOKUP($A589,Tbills!$B$4:$C$974,2,1)/100))^((1)/91)-1</f>
        <v>1.3879906425406929E-4</v>
      </c>
      <c r="I589">
        <f>I588*$E589/$E588*(1-(I$1+I$5+IF(AND(WEEKDAY(A589)&lt;&gt;1,WEEKDAY(A589)&lt;&gt;7),IF(A589&lt;J$2,J$1,J$3),0)))^($A589-$A588)</f>
        <v>55430.191822223453</v>
      </c>
      <c r="K589">
        <f>ROW()</f>
        <v>589</v>
      </c>
      <c r="L589">
        <f>B589/C589</f>
        <v>0.9761456371625864</v>
      </c>
    </row>
    <row r="590" spans="1:12" x14ac:dyDescent="0.25">
      <c r="A590" s="1">
        <v>38918</v>
      </c>
      <c r="B590" s="9">
        <v>16.21</v>
      </c>
      <c r="C590" s="9">
        <v>16.489999999999998</v>
      </c>
      <c r="D590">
        <v>94957.36</v>
      </c>
      <c r="E590">
        <v>92445.91</v>
      </c>
      <c r="F590">
        <v>92871.15</v>
      </c>
      <c r="G590">
        <v>90411.63</v>
      </c>
      <c r="H590">
        <f>(1/(1-91/360*VLOOKUP($A590,Tbills!$B$4:$C$974,2,1)/100))^((1)/91)-1</f>
        <v>1.3879906425406929E-4</v>
      </c>
      <c r="I590">
        <f>I589*$E590/$E589*(1-(I$1+I$5+IF(AND(WEEKDAY(A590)&lt;&gt;1,WEEKDAY(A590)&lt;&gt;7),IF(A590&lt;J$2,J$1,J$3),0)))^($A590-$A589)</f>
        <v>57241.528109069201</v>
      </c>
      <c r="K590">
        <f>ROW()</f>
        <v>590</v>
      </c>
      <c r="L590">
        <f>B590/C590</f>
        <v>0.98302001212856294</v>
      </c>
    </row>
    <row r="591" spans="1:12" x14ac:dyDescent="0.25">
      <c r="A591" s="1">
        <v>38919</v>
      </c>
      <c r="B591" s="9">
        <v>17.399999999999999</v>
      </c>
      <c r="C591" s="9">
        <v>17.07</v>
      </c>
      <c r="D591">
        <v>97155.28</v>
      </c>
      <c r="E591">
        <v>94572.87</v>
      </c>
      <c r="F591">
        <v>94339.12</v>
      </c>
      <c r="G591">
        <v>91828.18</v>
      </c>
      <c r="H591">
        <f>(1/(1-91/360*VLOOKUP($A591,Tbills!$B$4:$C$974,2,1)/100))^((1)/91)-1</f>
        <v>1.3879906425406929E-4</v>
      </c>
      <c r="I591">
        <f>I590*$E591/$E590*(1-(I$1+I$5+IF(AND(WEEKDAY(A591)&lt;&gt;1,WEEKDAY(A591)&lt;&gt;7),IF(A591&lt;J$2,J$1,J$3),0)))^($A591-$A590)</f>
        <v>58556.83464812133</v>
      </c>
      <c r="K591">
        <f>ROW()</f>
        <v>591</v>
      </c>
      <c r="L591">
        <f>B591/C591</f>
        <v>1.0193321616871704</v>
      </c>
    </row>
    <row r="592" spans="1:12" x14ac:dyDescent="0.25">
      <c r="A592" s="1">
        <v>38922</v>
      </c>
      <c r="B592" s="9">
        <v>14.98</v>
      </c>
      <c r="C592" s="9">
        <v>15.64</v>
      </c>
      <c r="D592">
        <v>90088.960000000006</v>
      </c>
      <c r="E592">
        <v>87654.99</v>
      </c>
      <c r="F592">
        <v>91945.22</v>
      </c>
      <c r="G592">
        <v>89459.75</v>
      </c>
      <c r="H592">
        <f>(1/(1-91/360*VLOOKUP($A592,Tbills!$B$4:$C$974,2,1)/100))^((1)/91)-1</f>
        <v>1.390804152545666E-4</v>
      </c>
      <c r="I592">
        <f>I591*$E592/$E591*(1-(I$1+I$5+IF(AND(WEEKDAY(A592)&lt;&gt;1,WEEKDAY(A592)&lt;&gt;7),IF(A592&lt;J$2,J$1,J$3),0)))^($A592-$A591)</f>
        <v>54268.796121886509</v>
      </c>
      <c r="K592">
        <f>ROW()</f>
        <v>592</v>
      </c>
      <c r="L592">
        <f>B592/C592</f>
        <v>0.9578005115089514</v>
      </c>
    </row>
    <row r="593" spans="1:12" x14ac:dyDescent="0.25">
      <c r="A593" s="1">
        <v>38923</v>
      </c>
      <c r="B593" s="9">
        <v>14.85</v>
      </c>
      <c r="C593" s="9">
        <v>14.96</v>
      </c>
      <c r="D593">
        <v>87611.94</v>
      </c>
      <c r="E593">
        <v>85232.71</v>
      </c>
      <c r="F593">
        <v>90995.21</v>
      </c>
      <c r="G593">
        <v>88522.98</v>
      </c>
      <c r="H593">
        <f>(1/(1-91/360*VLOOKUP($A593,Tbills!$B$4:$C$974,2,1)/100))^((1)/91)-1</f>
        <v>1.390804152545666E-4</v>
      </c>
      <c r="I593">
        <f>I592*$E593/$E592*(1-(I$1+I$5+IF(AND(WEEKDAY(A593)&lt;&gt;1,WEEKDAY(A593)&lt;&gt;7),IF(A593&lt;J$2,J$1,J$3),0)))^($A593-$A592)</f>
        <v>52767.600569589449</v>
      </c>
      <c r="K593">
        <f>ROW()</f>
        <v>593</v>
      </c>
      <c r="L593">
        <f>B593/C593</f>
        <v>0.99264705882352933</v>
      </c>
    </row>
    <row r="594" spans="1:12" x14ac:dyDescent="0.25">
      <c r="A594" s="1">
        <v>38924</v>
      </c>
      <c r="B594" s="9">
        <v>14.62</v>
      </c>
      <c r="C594" s="9">
        <v>14.9</v>
      </c>
      <c r="D594">
        <v>87013.99</v>
      </c>
      <c r="E594">
        <v>84639.15</v>
      </c>
      <c r="F594">
        <v>90236.88</v>
      </c>
      <c r="G594">
        <v>87772.94</v>
      </c>
      <c r="H594">
        <f>(1/(1-91/360*VLOOKUP($A594,Tbills!$B$4:$C$974,2,1)/100))^((1)/91)-1</f>
        <v>1.390804152545666E-4</v>
      </c>
      <c r="I594">
        <f>I593*$E594/$E593*(1-(I$1+I$5+IF(AND(WEEKDAY(A594)&lt;&gt;1,WEEKDAY(A594)&lt;&gt;7),IF(A594&lt;J$2,J$1,J$3),0)))^($A594-$A593)</f>
        <v>52398.619965078396</v>
      </c>
      <c r="K594">
        <f>ROW()</f>
        <v>594</v>
      </c>
      <c r="L594">
        <f>B594/C594</f>
        <v>0.98120805369127506</v>
      </c>
    </row>
    <row r="595" spans="1:12" x14ac:dyDescent="0.25">
      <c r="A595" s="1">
        <v>38925</v>
      </c>
      <c r="B595" s="9">
        <v>14.94</v>
      </c>
      <c r="C595" s="9">
        <v>15.25</v>
      </c>
      <c r="D595">
        <v>88500.22</v>
      </c>
      <c r="E595">
        <v>86073.04</v>
      </c>
      <c r="F595">
        <v>91554.03</v>
      </c>
      <c r="G595">
        <v>89041.919999999998</v>
      </c>
      <c r="H595">
        <f>(1/(1-91/360*VLOOKUP($A595,Tbills!$B$4:$C$974,2,1)/100))^((1)/91)-1</f>
        <v>1.390804152545666E-4</v>
      </c>
      <c r="I595">
        <f>I594*$E595/$E594*(1-(I$1+I$5+IF(AND(WEEKDAY(A595)&lt;&gt;1,WEEKDAY(A595)&lt;&gt;7),IF(A595&lt;J$2,J$1,J$3),0)))^($A595-$A594)</f>
        <v>53284.783334324362</v>
      </c>
      <c r="K595">
        <f>ROW()</f>
        <v>595</v>
      </c>
      <c r="L595">
        <f>B595/C595</f>
        <v>0.97967213114754093</v>
      </c>
    </row>
    <row r="596" spans="1:12" x14ac:dyDescent="0.25">
      <c r="A596" s="1">
        <v>38926</v>
      </c>
      <c r="B596" s="9">
        <v>14.33</v>
      </c>
      <c r="C596" s="9">
        <v>14.99</v>
      </c>
      <c r="D596">
        <v>85822.71</v>
      </c>
      <c r="E596">
        <v>83456.990000000005</v>
      </c>
      <c r="F596">
        <v>90685.62</v>
      </c>
      <c r="G596">
        <v>88184.960000000006</v>
      </c>
      <c r="H596">
        <f>(1/(1-91/360*VLOOKUP($A596,Tbills!$B$4:$C$974,2,1)/100))^((1)/91)-1</f>
        <v>1.390804152545666E-4</v>
      </c>
      <c r="I596">
        <f>I595*$E596/$E595*(1-(I$1+I$5+IF(AND(WEEKDAY(A596)&lt;&gt;1,WEEKDAY(A596)&lt;&gt;7),IF(A596&lt;J$2,J$1,J$3),0)))^($A596-$A595)</f>
        <v>51663.792783936384</v>
      </c>
      <c r="K596">
        <f>ROW()</f>
        <v>596</v>
      </c>
      <c r="L596">
        <f>B596/C596</f>
        <v>0.95597064709806534</v>
      </c>
    </row>
    <row r="597" spans="1:12" x14ac:dyDescent="0.25">
      <c r="A597" s="1">
        <v>38929</v>
      </c>
      <c r="B597" s="9">
        <v>14.95</v>
      </c>
      <c r="C597" s="9">
        <v>15.39</v>
      </c>
      <c r="D597">
        <v>86668.72</v>
      </c>
      <c r="E597">
        <v>84244.85</v>
      </c>
      <c r="F597">
        <v>91687.08</v>
      </c>
      <c r="G597">
        <v>89122</v>
      </c>
      <c r="H597">
        <f>(1/(1-91/360*VLOOKUP($A597,Tbills!$B$4:$C$974,2,1)/100))^((1)/91)-1</f>
        <v>1.390804152545666E-4</v>
      </c>
      <c r="I597">
        <f>I596*$E597/$E596*(1-(I$1+I$5+IF(AND(WEEKDAY(A597)&lt;&gt;1,WEEKDAY(A597)&lt;&gt;7),IF(A597&lt;J$2,J$1,J$3),0)))^($A597-$A596)</f>
        <v>52147.014474230433</v>
      </c>
      <c r="K597">
        <f>ROW()</f>
        <v>597</v>
      </c>
      <c r="L597">
        <f>B597/C597</f>
        <v>0.97141000649772569</v>
      </c>
    </row>
    <row r="598" spans="1:12" x14ac:dyDescent="0.25">
      <c r="A598" s="1">
        <v>38930</v>
      </c>
      <c r="B598" s="9">
        <v>15.05</v>
      </c>
      <c r="C598" s="9">
        <v>15.61</v>
      </c>
      <c r="D598">
        <v>88780.7</v>
      </c>
      <c r="E598">
        <v>86286.04</v>
      </c>
      <c r="F598">
        <v>93291.87</v>
      </c>
      <c r="G598">
        <v>90669.5</v>
      </c>
      <c r="H598">
        <f>(1/(1-91/360*VLOOKUP($A598,Tbills!$B$4:$C$974,2,1)/100))^((1)/91)-1</f>
        <v>1.390804152545666E-4</v>
      </c>
      <c r="I598">
        <f>I597*$E598/$E597*(1-(I$1+I$5+IF(AND(WEEKDAY(A598)&lt;&gt;1,WEEKDAY(A598)&lt;&gt;7),IF(A598&lt;J$2,J$1,J$3),0)))^($A598-$A597)</f>
        <v>53408.961348078752</v>
      </c>
      <c r="K598">
        <f>ROW()</f>
        <v>598</v>
      </c>
      <c r="L598">
        <f>B598/C598</f>
        <v>0.96412556053811671</v>
      </c>
    </row>
    <row r="599" spans="1:12" x14ac:dyDescent="0.25">
      <c r="A599" s="1">
        <v>38931</v>
      </c>
      <c r="B599" s="9">
        <v>14.34</v>
      </c>
      <c r="C599" s="9">
        <v>15.09</v>
      </c>
      <c r="D599">
        <v>87034.73</v>
      </c>
      <c r="E599">
        <v>84577.13</v>
      </c>
      <c r="F599">
        <v>92275.64</v>
      </c>
      <c r="G599">
        <v>89669.23</v>
      </c>
      <c r="H599">
        <f>(1/(1-91/360*VLOOKUP($A599,Tbills!$B$4:$C$974,2,1)/100))^((1)/91)-1</f>
        <v>1.390804152545666E-4</v>
      </c>
      <c r="I599">
        <f>I598*$E599/$E598*(1-(I$1+I$5+IF(AND(WEEKDAY(A599)&lt;&gt;1,WEEKDAY(A599)&lt;&gt;7),IF(A599&lt;J$2,J$1,J$3),0)))^($A599-$A598)</f>
        <v>52349.681604618047</v>
      </c>
      <c r="K599">
        <f>ROW()</f>
        <v>599</v>
      </c>
      <c r="L599">
        <f>B599/C599</f>
        <v>0.95029821073558651</v>
      </c>
    </row>
    <row r="600" spans="1:12" x14ac:dyDescent="0.25">
      <c r="A600" s="1">
        <v>38932</v>
      </c>
      <c r="B600" s="9">
        <v>14.46</v>
      </c>
      <c r="C600" s="9">
        <v>15.08</v>
      </c>
      <c r="D600">
        <v>86235.82</v>
      </c>
      <c r="E600">
        <v>83789.009999999995</v>
      </c>
      <c r="F600">
        <v>91946.1</v>
      </c>
      <c r="G600">
        <v>89336.53</v>
      </c>
      <c r="H600">
        <f>(1/(1-91/360*VLOOKUP($A600,Tbills!$B$4:$C$974,2,1)/100))^((1)/91)-1</f>
        <v>1.390804152545666E-4</v>
      </c>
      <c r="I600">
        <f>I599*$E600/$E599*(1-(I$1+I$5+IF(AND(WEEKDAY(A600)&lt;&gt;1,WEEKDAY(A600)&lt;&gt;7),IF(A600&lt;J$2,J$1,J$3),0)))^($A600-$A599)</f>
        <v>51860.376598590316</v>
      </c>
      <c r="K600">
        <f>ROW()</f>
        <v>600</v>
      </c>
      <c r="L600">
        <f>B600/C600</f>
        <v>0.95888594164456242</v>
      </c>
    </row>
    <row r="601" spans="1:12" x14ac:dyDescent="0.25">
      <c r="A601" s="1">
        <v>38933</v>
      </c>
      <c r="B601" s="9">
        <v>14.34</v>
      </c>
      <c r="C601" s="9">
        <v>15.14</v>
      </c>
      <c r="D601">
        <v>87521.9</v>
      </c>
      <c r="E601">
        <v>85026.94</v>
      </c>
      <c r="F601">
        <v>92808.91</v>
      </c>
      <c r="G601">
        <v>90162.42</v>
      </c>
      <c r="H601">
        <f>(1/(1-91/360*VLOOKUP($A601,Tbills!$B$4:$C$974,2,1)/100))^((1)/91)-1</f>
        <v>1.390804152545666E-4</v>
      </c>
      <c r="I601">
        <f>I600*$E601/$E600*(1-(I$1+I$5+IF(AND(WEEKDAY(A601)&lt;&gt;1,WEEKDAY(A601)&lt;&gt;7),IF(A601&lt;J$2,J$1,J$3),0)))^($A601-$A600)</f>
        <v>52625.067177158868</v>
      </c>
      <c r="K601">
        <f>ROW()</f>
        <v>601</v>
      </c>
      <c r="L601">
        <f>B601/C601</f>
        <v>0.94715984147952437</v>
      </c>
    </row>
    <row r="602" spans="1:12" x14ac:dyDescent="0.25">
      <c r="A602" s="1">
        <v>38936</v>
      </c>
      <c r="B602" s="9">
        <v>15.23</v>
      </c>
      <c r="C602" s="9">
        <v>15.55</v>
      </c>
      <c r="D602">
        <v>88274.31</v>
      </c>
      <c r="E602">
        <v>85722.42</v>
      </c>
      <c r="F602">
        <v>93359.17</v>
      </c>
      <c r="G602">
        <v>90659.36</v>
      </c>
      <c r="H602">
        <f>(1/(1-91/360*VLOOKUP($A602,Tbills!$B$4:$C$974,2,1)/100))^((1)/91)-1</f>
        <v>1.3950245540850226E-4</v>
      </c>
      <c r="I602">
        <f>I601*$E602/$E601*(1-(I$1+I$5+IF(AND(WEEKDAY(A602)&lt;&gt;1,WEEKDAY(A602)&lt;&gt;7),IF(A602&lt;J$2,J$1,J$3),0)))^($A602-$A601)</f>
        <v>53050.936609343385</v>
      </c>
      <c r="K602">
        <f>ROW()</f>
        <v>602</v>
      </c>
      <c r="L602">
        <f>B602/C602</f>
        <v>0.97942122186495173</v>
      </c>
    </row>
    <row r="603" spans="1:12" x14ac:dyDescent="0.25">
      <c r="A603" s="1">
        <v>38937</v>
      </c>
      <c r="B603" s="9">
        <v>15.23</v>
      </c>
      <c r="C603" s="9">
        <v>15.73</v>
      </c>
      <c r="D603">
        <v>88000.69</v>
      </c>
      <c r="E603">
        <v>85444.75</v>
      </c>
      <c r="F603">
        <v>93864.62</v>
      </c>
      <c r="G603">
        <v>91137.55</v>
      </c>
      <c r="H603">
        <f>(1/(1-91/360*VLOOKUP($A603,Tbills!$B$4:$C$974,2,1)/100))^((1)/91)-1</f>
        <v>1.3950245540850226E-4</v>
      </c>
      <c r="I603">
        <f>I602*$E603/$E602*(1-(I$1+I$5+IF(AND(WEEKDAY(A603)&lt;&gt;1,WEEKDAY(A603)&lt;&gt;7),IF(A603&lt;J$2,J$1,J$3),0)))^($A603-$A602)</f>
        <v>52877.574112667091</v>
      </c>
      <c r="K603">
        <f>ROW()</f>
        <v>603</v>
      </c>
      <c r="L603">
        <f>B603/C603</f>
        <v>0.96821360457724093</v>
      </c>
    </row>
    <row r="604" spans="1:12" x14ac:dyDescent="0.25">
      <c r="A604" s="1">
        <v>38938</v>
      </c>
      <c r="B604" s="9">
        <v>15.2</v>
      </c>
      <c r="C604" s="9">
        <v>15.91</v>
      </c>
      <c r="D604">
        <v>87085.29</v>
      </c>
      <c r="E604">
        <v>84544.02</v>
      </c>
      <c r="F604">
        <v>94462.53</v>
      </c>
      <c r="G604">
        <v>91705.37</v>
      </c>
      <c r="H604">
        <f>(1/(1-91/360*VLOOKUP($A604,Tbills!$B$4:$C$974,2,1)/100))^((1)/91)-1</f>
        <v>1.3950245540850226E-4</v>
      </c>
      <c r="I604">
        <f>I603*$E604/$E603*(1-(I$1+I$5+IF(AND(WEEKDAY(A604)&lt;&gt;1,WEEKDAY(A604)&lt;&gt;7),IF(A604&lt;J$2,J$1,J$3),0)))^($A604-$A603)</f>
        <v>52318.651296964446</v>
      </c>
      <c r="K604">
        <f>ROW()</f>
        <v>604</v>
      </c>
      <c r="L604">
        <f>B604/C604</f>
        <v>0.95537397862979256</v>
      </c>
    </row>
    <row r="605" spans="1:12" x14ac:dyDescent="0.25">
      <c r="A605" s="1">
        <v>38939</v>
      </c>
      <c r="B605" s="9">
        <v>14.46</v>
      </c>
      <c r="C605" s="9">
        <v>15.43</v>
      </c>
      <c r="D605">
        <v>87656.26</v>
      </c>
      <c r="E605">
        <v>85086.54</v>
      </c>
      <c r="F605">
        <v>94308.36</v>
      </c>
      <c r="G605">
        <v>91542.91</v>
      </c>
      <c r="H605">
        <f>(1/(1-91/360*VLOOKUP($A605,Tbills!$B$4:$C$974,2,1)/100))^((1)/91)-1</f>
        <v>1.3950245540850226E-4</v>
      </c>
      <c r="I605">
        <f>I604*$E605/$E604*(1-(I$1+I$5+IF(AND(WEEKDAY(A605)&lt;&gt;1,WEEKDAY(A605)&lt;&gt;7),IF(A605&lt;J$2,J$1,J$3),0)))^($A605-$A604)</f>
        <v>52652.866000750226</v>
      </c>
      <c r="K605">
        <f>ROW()</f>
        <v>605</v>
      </c>
      <c r="L605">
        <f>B605/C605</f>
        <v>0.93713545042125734</v>
      </c>
    </row>
    <row r="606" spans="1:12" x14ac:dyDescent="0.25">
      <c r="A606" s="1">
        <v>38940</v>
      </c>
      <c r="B606" s="9">
        <v>14.3</v>
      </c>
      <c r="C606" s="9">
        <v>15.43</v>
      </c>
      <c r="D606">
        <v>88069.58</v>
      </c>
      <c r="E606">
        <v>85475.87</v>
      </c>
      <c r="F606">
        <v>94401.34</v>
      </c>
      <c r="G606">
        <v>91620.4</v>
      </c>
      <c r="H606">
        <f>(1/(1-91/360*VLOOKUP($A606,Tbills!$B$4:$C$974,2,1)/100))^((1)/91)-1</f>
        <v>1.3950245540850226E-4</v>
      </c>
      <c r="I606">
        <f>I605*$E606/$E605*(1-(I$1+I$5+IF(AND(WEEKDAY(A606)&lt;&gt;1,WEEKDAY(A606)&lt;&gt;7),IF(A606&lt;J$2,J$1,J$3),0)))^($A606-$A605)</f>
        <v>52892.267819849905</v>
      </c>
      <c r="K606">
        <f>ROW()</f>
        <v>606</v>
      </c>
      <c r="L606">
        <f>B606/C606</f>
        <v>0.92676604018146469</v>
      </c>
    </row>
    <row r="607" spans="1:12" x14ac:dyDescent="0.25">
      <c r="A607" s="1">
        <v>38943</v>
      </c>
      <c r="B607" s="9">
        <v>14.26</v>
      </c>
      <c r="C607" s="9">
        <v>15.44</v>
      </c>
      <c r="D607">
        <v>84753.19</v>
      </c>
      <c r="E607">
        <v>82221.38</v>
      </c>
      <c r="F607">
        <v>93786.84</v>
      </c>
      <c r="G607">
        <v>90985.65</v>
      </c>
      <c r="H607">
        <f>(1/(1-91/360*VLOOKUP($A607,Tbills!$B$4:$C$974,2,1)/100))^((1)/91)-1</f>
        <v>1.3922109348540879E-4</v>
      </c>
      <c r="I607">
        <f>I606*$E607/$E606*(1-(I$1+I$5+IF(AND(WEEKDAY(A607)&lt;&gt;1,WEEKDAY(A607)&lt;&gt;7),IF(A607&lt;J$2,J$1,J$3),0)))^($A607-$A606)</f>
        <v>50874.006294205399</v>
      </c>
      <c r="K607">
        <f>ROW()</f>
        <v>607</v>
      </c>
      <c r="L607">
        <f>B607/C607</f>
        <v>0.92357512953367882</v>
      </c>
    </row>
    <row r="608" spans="1:12" x14ac:dyDescent="0.25">
      <c r="A608" s="1">
        <v>38944</v>
      </c>
      <c r="B608" s="9">
        <v>13.42</v>
      </c>
      <c r="C608" s="9">
        <v>14.82</v>
      </c>
      <c r="D608">
        <v>83970.37</v>
      </c>
      <c r="E608">
        <v>81450.490000000005</v>
      </c>
      <c r="F608">
        <v>92954.22</v>
      </c>
      <c r="G608">
        <v>90165.23</v>
      </c>
      <c r="H608">
        <f>(1/(1-91/360*VLOOKUP($A608,Tbills!$B$4:$C$974,2,1)/100))^((1)/91)-1</f>
        <v>1.3922109348540879E-4</v>
      </c>
      <c r="I608">
        <f>I607*$E608/$E607*(1-(I$1+I$5+IF(AND(WEEKDAY(A608)&lt;&gt;1,WEEKDAY(A608)&lt;&gt;7),IF(A608&lt;J$2,J$1,J$3),0)))^($A608-$A607)</f>
        <v>50395.572760160758</v>
      </c>
      <c r="K608">
        <f>ROW()</f>
        <v>608</v>
      </c>
      <c r="L608">
        <f>B608/C608</f>
        <v>0.90553306342780027</v>
      </c>
    </row>
    <row r="609" spans="1:12" x14ac:dyDescent="0.25">
      <c r="A609" s="1">
        <v>38945</v>
      </c>
      <c r="B609" s="9">
        <v>12.41</v>
      </c>
      <c r="C609" s="9">
        <v>14.05</v>
      </c>
      <c r="D609">
        <v>79820.100000000006</v>
      </c>
      <c r="E609">
        <v>77413.429999999993</v>
      </c>
      <c r="F609">
        <v>92363.19</v>
      </c>
      <c r="G609">
        <v>89579.38</v>
      </c>
      <c r="H609">
        <f>(1/(1-91/360*VLOOKUP($A609,Tbills!$B$4:$C$974,2,1)/100))^((1)/91)-1</f>
        <v>1.3922109348540879E-4</v>
      </c>
      <c r="I609">
        <f>I608*$E609/$E608*(1-(I$1+I$5+IF(AND(WEEKDAY(A609)&lt;&gt;1,WEEKDAY(A609)&lt;&gt;7),IF(A609&lt;J$2,J$1,J$3),0)))^($A609-$A608)</f>
        <v>47896.359066335688</v>
      </c>
      <c r="K609">
        <f>ROW()</f>
        <v>609</v>
      </c>
      <c r="L609">
        <f>B609/C609</f>
        <v>0.88327402135231314</v>
      </c>
    </row>
    <row r="610" spans="1:12" x14ac:dyDescent="0.25">
      <c r="A610" s="1">
        <v>38946</v>
      </c>
      <c r="B610" s="9">
        <v>12.24</v>
      </c>
      <c r="C610" s="9">
        <v>13.6</v>
      </c>
      <c r="D610">
        <v>79238.33</v>
      </c>
      <c r="E610">
        <v>76838.42</v>
      </c>
      <c r="F610">
        <v>93985.82</v>
      </c>
      <c r="G610">
        <v>91140.64</v>
      </c>
      <c r="H610">
        <f>(1/(1-91/360*VLOOKUP($A610,Tbills!$B$4:$C$974,2,1)/100))^((1)/91)-1</f>
        <v>1.3922109348540879E-4</v>
      </c>
      <c r="I610">
        <f>I609*$E610/$E609*(1-(I$1+I$5+IF(AND(WEEKDAY(A610)&lt;&gt;1,WEEKDAY(A610)&lt;&gt;7),IF(A610&lt;J$2,J$1,J$3),0)))^($A610-$A609)</f>
        <v>47539.227797107909</v>
      </c>
      <c r="K610">
        <f>ROW()</f>
        <v>610</v>
      </c>
      <c r="L610">
        <f>B610/C610</f>
        <v>0.9</v>
      </c>
    </row>
    <row r="611" spans="1:12" x14ac:dyDescent="0.25">
      <c r="A611" s="1">
        <v>38947</v>
      </c>
      <c r="B611" s="9">
        <v>11.64</v>
      </c>
      <c r="C611" s="9">
        <v>13.16</v>
      </c>
      <c r="D611">
        <v>78050.460000000006</v>
      </c>
      <c r="E611">
        <v>75675.83</v>
      </c>
      <c r="F611">
        <v>94176.56</v>
      </c>
      <c r="G611">
        <v>91312.92</v>
      </c>
      <c r="H611">
        <f>(1/(1-91/360*VLOOKUP($A611,Tbills!$B$4:$C$974,2,1)/100))^((1)/91)-1</f>
        <v>1.3922109348540879E-4</v>
      </c>
      <c r="I611">
        <f>I610*$E611/$E610*(1-(I$1+I$5+IF(AND(WEEKDAY(A611)&lt;&gt;1,WEEKDAY(A611)&lt;&gt;7),IF(A611&lt;J$2,J$1,J$3),0)))^($A611-$A610)</f>
        <v>46818.597120431368</v>
      </c>
      <c r="K611">
        <f>ROW()</f>
        <v>611</v>
      </c>
      <c r="L611">
        <f>B611/C611</f>
        <v>0.88449848024316113</v>
      </c>
    </row>
    <row r="612" spans="1:12" x14ac:dyDescent="0.25">
      <c r="A612" s="1">
        <v>38950</v>
      </c>
      <c r="B612" s="9">
        <v>12.22</v>
      </c>
      <c r="C612" s="9">
        <v>13.66</v>
      </c>
      <c r="D612">
        <v>77711.039999999994</v>
      </c>
      <c r="E612">
        <v>75315.12</v>
      </c>
      <c r="F612">
        <v>93974.48</v>
      </c>
      <c r="G612">
        <v>91078.84</v>
      </c>
      <c r="H612">
        <f>(1/(1-91/360*VLOOKUP($A612,Tbills!$B$4:$C$974,2,1)/100))^((1)/91)-1</f>
        <v>1.390804152545666E-4</v>
      </c>
      <c r="I612">
        <f>I611*$E612/$E611*(1-(I$1+I$5+IF(AND(WEEKDAY(A612)&lt;&gt;1,WEEKDAY(A612)&lt;&gt;7),IF(A612&lt;J$2,J$1,J$3),0)))^($A612-$A611)</f>
        <v>46591.414427642405</v>
      </c>
      <c r="K612">
        <f>ROW()</f>
        <v>612</v>
      </c>
      <c r="L612">
        <f>B612/C612</f>
        <v>0.89458272327964861</v>
      </c>
    </row>
    <row r="613" spans="1:12" x14ac:dyDescent="0.25">
      <c r="A613" s="1">
        <v>38951</v>
      </c>
      <c r="B613" s="9">
        <v>12.19</v>
      </c>
      <c r="C613" s="9">
        <v>13.67</v>
      </c>
      <c r="D613">
        <v>77036.52</v>
      </c>
      <c r="E613">
        <v>74650.92</v>
      </c>
      <c r="F613">
        <v>93722.68</v>
      </c>
      <c r="G613">
        <v>90822.13</v>
      </c>
      <c r="H613">
        <f>(1/(1-91/360*VLOOKUP($A613,Tbills!$B$4:$C$974,2,1)/100))^((1)/91)-1</f>
        <v>1.390804152545666E-4</v>
      </c>
      <c r="I613">
        <f>I612*$E613/$E612*(1-(I$1+I$5+IF(AND(WEEKDAY(A613)&lt;&gt;1,WEEKDAY(A613)&lt;&gt;7),IF(A613&lt;J$2,J$1,J$3),0)))^($A613-$A612)</f>
        <v>46179.198764136803</v>
      </c>
      <c r="K613">
        <f>ROW()</f>
        <v>613</v>
      </c>
      <c r="L613">
        <f>B613/C613</f>
        <v>0.89173372348207747</v>
      </c>
    </row>
    <row r="614" spans="1:12" x14ac:dyDescent="0.25">
      <c r="A614" s="1">
        <v>38952</v>
      </c>
      <c r="B614" s="9">
        <v>12.4</v>
      </c>
      <c r="C614" s="9">
        <v>13.88</v>
      </c>
      <c r="D614">
        <v>78503.839999999997</v>
      </c>
      <c r="E614">
        <v>76062.42</v>
      </c>
      <c r="F614">
        <v>94667.12</v>
      </c>
      <c r="G614">
        <v>91724.71</v>
      </c>
      <c r="H614">
        <f>(1/(1-91/360*VLOOKUP($A614,Tbills!$B$4:$C$974,2,1)/100))^((1)/91)-1</f>
        <v>1.390804152545666E-4</v>
      </c>
      <c r="I614">
        <f>I613*$E614/$E613*(1-(I$1+I$5+IF(AND(WEEKDAY(A614)&lt;&gt;1,WEEKDAY(A614)&lt;&gt;7),IF(A614&lt;J$2,J$1,J$3),0)))^($A614-$A613)</f>
        <v>47051.001743774134</v>
      </c>
      <c r="K614">
        <f>ROW()</f>
        <v>614</v>
      </c>
      <c r="L614">
        <f>B614/C614</f>
        <v>0.89337175792507206</v>
      </c>
    </row>
    <row r="615" spans="1:12" x14ac:dyDescent="0.25">
      <c r="A615" s="1">
        <v>38953</v>
      </c>
      <c r="B615" s="9">
        <v>12.4</v>
      </c>
      <c r="C615" s="9">
        <v>13.91</v>
      </c>
      <c r="D615">
        <v>77743.09</v>
      </c>
      <c r="E615">
        <v>75314.75</v>
      </c>
      <c r="F615">
        <v>93996.26</v>
      </c>
      <c r="G615">
        <v>91061.94</v>
      </c>
      <c r="H615">
        <f>(1/(1-91/360*VLOOKUP($A615,Tbills!$B$4:$C$974,2,1)/100))^((1)/91)-1</f>
        <v>1.390804152545666E-4</v>
      </c>
      <c r="I615">
        <f>I614*$E615/$E614*(1-(I$1+I$5+IF(AND(WEEKDAY(A615)&lt;&gt;1,WEEKDAY(A615)&lt;&gt;7),IF(A615&lt;J$2,J$1,J$3),0)))^($A615-$A614)</f>
        <v>46587.164770898373</v>
      </c>
      <c r="K615">
        <f>ROW()</f>
        <v>615</v>
      </c>
      <c r="L615">
        <f>B615/C615</f>
        <v>0.89144500359453627</v>
      </c>
    </row>
    <row r="616" spans="1:12" x14ac:dyDescent="0.25">
      <c r="A616" s="1">
        <v>38954</v>
      </c>
      <c r="B616" s="9">
        <v>12.31</v>
      </c>
      <c r="C616" s="9">
        <v>13.79</v>
      </c>
      <c r="D616">
        <v>76155.199999999997</v>
      </c>
      <c r="E616">
        <v>73765.990000000005</v>
      </c>
      <c r="F616">
        <v>93596.14</v>
      </c>
      <c r="G616">
        <v>90661.65</v>
      </c>
      <c r="H616">
        <f>(1/(1-91/360*VLOOKUP($A616,Tbills!$B$4:$C$974,2,1)/100))^((1)/91)-1</f>
        <v>1.390804152545666E-4</v>
      </c>
      <c r="I616">
        <f>I615*$E616/$E615*(1-(I$1+I$5+IF(AND(WEEKDAY(A616)&lt;&gt;1,WEEKDAY(A616)&lt;&gt;7),IF(A616&lt;J$2,J$1,J$3),0)))^($A616-$A615)</f>
        <v>45627.841438880576</v>
      </c>
      <c r="K616">
        <f>ROW()</f>
        <v>616</v>
      </c>
      <c r="L616">
        <f>B616/C616</f>
        <v>0.89267585206671507</v>
      </c>
    </row>
    <row r="617" spans="1:12" x14ac:dyDescent="0.25">
      <c r="A617" s="1">
        <v>38957</v>
      </c>
      <c r="B617" s="9">
        <v>12.18</v>
      </c>
      <c r="C617" s="9">
        <v>13.57</v>
      </c>
      <c r="D617">
        <v>75090.960000000006</v>
      </c>
      <c r="E617">
        <v>72704.350000000006</v>
      </c>
      <c r="F617">
        <v>93529.05</v>
      </c>
      <c r="G617">
        <v>90558.83</v>
      </c>
      <c r="H617">
        <f>(1/(1-91/360*VLOOKUP($A617,Tbills!$B$4:$C$974,2,1)/100))^((1)/91)-1</f>
        <v>1.3865839148441417E-4</v>
      </c>
      <c r="I617">
        <f>I616*$E617/$E616*(1-(I$1+I$5+IF(AND(WEEKDAY(A617)&lt;&gt;1,WEEKDAY(A617)&lt;&gt;7),IF(A617&lt;J$2,J$1,J$3),0)))^($A617-$A616)</f>
        <v>44967.284662564438</v>
      </c>
      <c r="K617">
        <f>ROW()</f>
        <v>617</v>
      </c>
      <c r="L617">
        <f>B617/C617</f>
        <v>0.89756816507000736</v>
      </c>
    </row>
    <row r="618" spans="1:12" x14ac:dyDescent="0.25">
      <c r="A618" s="1">
        <v>38958</v>
      </c>
      <c r="B618" s="9">
        <v>12.28</v>
      </c>
      <c r="C618" s="9">
        <v>13.6</v>
      </c>
      <c r="D618">
        <v>75995.960000000006</v>
      </c>
      <c r="E618">
        <v>73570.509999999995</v>
      </c>
      <c r="F618">
        <v>93067.82</v>
      </c>
      <c r="G618">
        <v>90099.69</v>
      </c>
      <c r="H618">
        <f>(1/(1-91/360*VLOOKUP($A618,Tbills!$B$4:$C$974,2,1)/100))^((1)/91)-1</f>
        <v>1.3865839148441417E-4</v>
      </c>
      <c r="I618">
        <f>I617*$E618/$E617*(1-(I$1+I$5+IF(AND(WEEKDAY(A618)&lt;&gt;1,WEEKDAY(A618)&lt;&gt;7),IF(A618&lt;J$2,J$1,J$3),0)))^($A618-$A617)</f>
        <v>45501.691393187008</v>
      </c>
      <c r="K618">
        <f>ROW()</f>
        <v>618</v>
      </c>
      <c r="L618">
        <f>B618/C618</f>
        <v>0.90294117647058825</v>
      </c>
    </row>
    <row r="619" spans="1:12" x14ac:dyDescent="0.25">
      <c r="A619" s="1">
        <v>38959</v>
      </c>
      <c r="B619" s="9">
        <v>12.22</v>
      </c>
      <c r="C619" s="9">
        <v>13.5</v>
      </c>
      <c r="D619">
        <v>75507.03</v>
      </c>
      <c r="E619">
        <v>73086.990000000005</v>
      </c>
      <c r="F619">
        <v>92173.35</v>
      </c>
      <c r="G619">
        <v>89221.26</v>
      </c>
      <c r="H619">
        <f>(1/(1-91/360*VLOOKUP($A619,Tbills!$B$4:$C$974,2,1)/100))^((1)/91)-1</f>
        <v>1.3865839148441417E-4</v>
      </c>
      <c r="I619">
        <f>I618*$E619/$E618*(1-(I$1+I$5+IF(AND(WEEKDAY(A619)&lt;&gt;1,WEEKDAY(A619)&lt;&gt;7),IF(A619&lt;J$2,J$1,J$3),0)))^($A619-$A618)</f>
        <v>45201.344892392597</v>
      </c>
      <c r="K619">
        <f>ROW()</f>
        <v>619</v>
      </c>
      <c r="L619">
        <f>B619/C619</f>
        <v>0.9051851851851852</v>
      </c>
    </row>
    <row r="620" spans="1:12" x14ac:dyDescent="0.25">
      <c r="A620" s="1">
        <v>38960</v>
      </c>
      <c r="B620" s="9">
        <v>12.31</v>
      </c>
      <c r="C620" s="9">
        <v>13.47</v>
      </c>
      <c r="D620">
        <v>74367.31</v>
      </c>
      <c r="E620">
        <v>71973.67</v>
      </c>
      <c r="F620">
        <v>91379.99</v>
      </c>
      <c r="G620">
        <v>88440.93</v>
      </c>
      <c r="H620">
        <f>(1/(1-91/360*VLOOKUP($A620,Tbills!$B$4:$C$974,2,1)/100))^((1)/91)-1</f>
        <v>1.3865839148441417E-4</v>
      </c>
      <c r="I620">
        <f>I619*$E620/$E619*(1-(I$1+I$5+IF(AND(WEEKDAY(A620)&lt;&gt;1,WEEKDAY(A620)&lt;&gt;7),IF(A620&lt;J$2,J$1,J$3),0)))^($A620-$A619)</f>
        <v>44511.521032222969</v>
      </c>
      <c r="K620">
        <f>ROW()</f>
        <v>620</v>
      </c>
      <c r="L620">
        <f>B620/C620</f>
        <v>0.91388270230141055</v>
      </c>
    </row>
    <row r="621" spans="1:12" x14ac:dyDescent="0.25">
      <c r="A621" s="1">
        <v>38961</v>
      </c>
      <c r="B621" s="9">
        <v>11.96</v>
      </c>
      <c r="C621" s="9">
        <v>13.3</v>
      </c>
      <c r="D621">
        <v>72860.47</v>
      </c>
      <c r="E621">
        <v>70505.350000000006</v>
      </c>
      <c r="F621">
        <v>90832.55</v>
      </c>
      <c r="G621">
        <v>87898.83</v>
      </c>
      <c r="H621">
        <f>(1/(1-91/360*VLOOKUP($A621,Tbills!$B$4:$C$974,2,1)/100))^((1)/91)-1</f>
        <v>1.3865839148441417E-4</v>
      </c>
      <c r="I621">
        <f>I620*$E621/$E620*(1-(I$1+I$5+IF(AND(WEEKDAY(A621)&lt;&gt;1,WEEKDAY(A621)&lt;&gt;7),IF(A621&lt;J$2,J$1,J$3),0)))^($A621-$A620)</f>
        <v>43602.196324511475</v>
      </c>
      <c r="K621">
        <f>ROW()</f>
        <v>621</v>
      </c>
      <c r="L621">
        <f>B621/C621</f>
        <v>0.89924812030075185</v>
      </c>
    </row>
    <row r="622" spans="1:12" x14ac:dyDescent="0.25">
      <c r="A622" s="1">
        <v>38965</v>
      </c>
      <c r="B622" s="9">
        <v>12.63</v>
      </c>
      <c r="C622" s="9">
        <v>13.57</v>
      </c>
      <c r="D622">
        <v>73351.100000000006</v>
      </c>
      <c r="E622">
        <v>70941.009999999995</v>
      </c>
      <c r="F622">
        <v>91198.87</v>
      </c>
      <c r="G622">
        <v>88204.56</v>
      </c>
      <c r="H622">
        <f>(1/(1-91/360*VLOOKUP($A622,Tbills!$B$4:$C$974,2,1)/100))^((1)/91)-1</f>
        <v>1.3570468373758082E-4</v>
      </c>
      <c r="I622">
        <f>I621*$E622/$E621*(1-(I$1+I$5+IF(AND(WEEKDAY(A622)&lt;&gt;1,WEEKDAY(A622)&lt;&gt;7),IF(A622&lt;J$2,J$1,J$3),0)))^($A622-$A621)</f>
        <v>43866.570874880221</v>
      </c>
      <c r="K622">
        <f>ROW()</f>
        <v>622</v>
      </c>
      <c r="L622">
        <f>B622/C622</f>
        <v>0.93072955047899786</v>
      </c>
    </row>
    <row r="623" spans="1:12" x14ac:dyDescent="0.25">
      <c r="A623" s="1">
        <v>38966</v>
      </c>
      <c r="B623" s="9">
        <v>13.74</v>
      </c>
      <c r="C623" s="9">
        <v>14.5</v>
      </c>
      <c r="D623">
        <v>76409.679999999993</v>
      </c>
      <c r="E623">
        <v>73889.47</v>
      </c>
      <c r="F623">
        <v>92997.49</v>
      </c>
      <c r="G623">
        <v>89932.15</v>
      </c>
      <c r="H623">
        <f>(1/(1-91/360*VLOOKUP($A623,Tbills!$B$4:$C$974,2,1)/100))^((1)/91)-1</f>
        <v>1.3570468373758082E-4</v>
      </c>
      <c r="I623">
        <f>I622*$E623/$E622*(1-(I$1+I$5+IF(AND(WEEKDAY(A623)&lt;&gt;1,WEEKDAY(A623)&lt;&gt;7),IF(A623&lt;J$2,J$1,J$3),0)))^($A623-$A622)</f>
        <v>45688.444954870494</v>
      </c>
      <c r="K623">
        <f>ROW()</f>
        <v>623</v>
      </c>
      <c r="L623">
        <f>B623/C623</f>
        <v>0.94758620689655171</v>
      </c>
    </row>
    <row r="624" spans="1:12" x14ac:dyDescent="0.25">
      <c r="A624" s="1">
        <v>38967</v>
      </c>
      <c r="B624" s="9">
        <v>13.88</v>
      </c>
      <c r="C624" s="9">
        <v>14.73</v>
      </c>
      <c r="D624">
        <v>77273.38</v>
      </c>
      <c r="E624">
        <v>74714.649999999994</v>
      </c>
      <c r="F624">
        <v>93356.97</v>
      </c>
      <c r="G624">
        <v>90267.58</v>
      </c>
      <c r="H624">
        <f>(1/(1-91/360*VLOOKUP($A624,Tbills!$B$4:$C$974,2,1)/100))^((1)/91)-1</f>
        <v>1.3570468373758082E-4</v>
      </c>
      <c r="I624">
        <f>I623*$E624/$E623*(1-(I$1+I$5+IF(AND(WEEKDAY(A624)&lt;&gt;1,WEEKDAY(A624)&lt;&gt;7),IF(A624&lt;J$2,J$1,J$3),0)))^($A624-$A623)</f>
        <v>46197.353621638198</v>
      </c>
      <c r="K624">
        <f>ROW()</f>
        <v>624</v>
      </c>
      <c r="L624">
        <f>B624/C624</f>
        <v>0.94229463679565517</v>
      </c>
    </row>
    <row r="625" spans="1:12" x14ac:dyDescent="0.25">
      <c r="A625" s="1">
        <v>38968</v>
      </c>
      <c r="B625" s="9">
        <v>13.16</v>
      </c>
      <c r="C625" s="9">
        <v>14.29</v>
      </c>
      <c r="D625">
        <v>76765.490000000005</v>
      </c>
      <c r="E625">
        <v>74213.440000000002</v>
      </c>
      <c r="F625">
        <v>91723.36</v>
      </c>
      <c r="G625">
        <v>88675.78</v>
      </c>
      <c r="H625">
        <f>(1/(1-91/360*VLOOKUP($A625,Tbills!$B$4:$C$974,2,1)/100))^((1)/91)-1</f>
        <v>1.3570468373758082E-4</v>
      </c>
      <c r="I625">
        <f>I624*$E625/$E624*(1-(I$1+I$5+IF(AND(WEEKDAY(A625)&lt;&gt;1,WEEKDAY(A625)&lt;&gt;7),IF(A625&lt;J$2,J$1,J$3),0)))^($A625-$A624)</f>
        <v>45886.126805069347</v>
      </c>
      <c r="K625">
        <f>ROW()</f>
        <v>625</v>
      </c>
      <c r="L625">
        <f>B625/C625</f>
        <v>0.92092372288313518</v>
      </c>
    </row>
    <row r="626" spans="1:12" x14ac:dyDescent="0.25">
      <c r="A626" s="1">
        <v>38971</v>
      </c>
      <c r="B626" s="9">
        <v>12.99</v>
      </c>
      <c r="C626" s="9">
        <v>14.32</v>
      </c>
      <c r="D626">
        <v>77088.679999999993</v>
      </c>
      <c r="E626">
        <v>74495.67</v>
      </c>
      <c r="F626">
        <v>91254.28</v>
      </c>
      <c r="G626">
        <v>88186.18</v>
      </c>
      <c r="H626">
        <f>(1/(1-91/360*VLOOKUP($A626,Tbills!$B$4:$C$974,2,1)/100))^((1)/91)-1</f>
        <v>1.3472029280281461E-4</v>
      </c>
      <c r="I626">
        <f>I625*$E626/$E625*(1-(I$1+I$5+IF(AND(WEEKDAY(A626)&lt;&gt;1,WEEKDAY(A626)&lt;&gt;7),IF(A626&lt;J$2,J$1,J$3),0)))^($A626-$A625)</f>
        <v>46056.6544689164</v>
      </c>
      <c r="K626">
        <f>ROW()</f>
        <v>626</v>
      </c>
      <c r="L626">
        <f>B626/C626</f>
        <v>0.90712290502793291</v>
      </c>
    </row>
    <row r="627" spans="1:12" x14ac:dyDescent="0.25">
      <c r="A627" s="1">
        <v>38972</v>
      </c>
      <c r="B627" s="9">
        <v>11.92</v>
      </c>
      <c r="C627" s="9">
        <v>13.81</v>
      </c>
      <c r="D627">
        <v>73045.98</v>
      </c>
      <c r="E627">
        <v>70578.91</v>
      </c>
      <c r="F627">
        <v>90987.68</v>
      </c>
      <c r="G627">
        <v>87916.67</v>
      </c>
      <c r="H627">
        <f>(1/(1-91/360*VLOOKUP($A627,Tbills!$B$4:$C$974,2,1)/100))^((1)/91)-1</f>
        <v>1.3472029280281461E-4</v>
      </c>
      <c r="I627">
        <f>I626*$E627/$E626*(1-(I$1+I$5+IF(AND(WEEKDAY(A627)&lt;&gt;1,WEEKDAY(A627)&lt;&gt;7),IF(A627&lt;J$2,J$1,J$3),0)))^($A627-$A626)</f>
        <v>43633.877773470194</v>
      </c>
      <c r="K627">
        <f>ROW()</f>
        <v>627</v>
      </c>
      <c r="L627">
        <f>B627/C627</f>
        <v>0.8631426502534395</v>
      </c>
    </row>
    <row r="628" spans="1:12" x14ac:dyDescent="0.25">
      <c r="A628" s="1">
        <v>38973</v>
      </c>
      <c r="B628" s="9">
        <v>11.18</v>
      </c>
      <c r="C628" s="9">
        <v>13.53</v>
      </c>
      <c r="D628">
        <v>71785.960000000006</v>
      </c>
      <c r="E628">
        <v>69351.929999999993</v>
      </c>
      <c r="F628">
        <v>91103.43</v>
      </c>
      <c r="G628">
        <v>88016.67</v>
      </c>
      <c r="H628">
        <f>(1/(1-91/360*VLOOKUP($A628,Tbills!$B$4:$C$974,2,1)/100))^((1)/91)-1</f>
        <v>1.3472029280281461E-4</v>
      </c>
      <c r="I628">
        <f>I627*$E628/$E627*(1-(I$1+I$5+IF(AND(WEEKDAY(A628)&lt;&gt;1,WEEKDAY(A628)&lt;&gt;7),IF(A628&lt;J$2,J$1,J$3),0)))^($A628-$A627)</f>
        <v>42874.090645003234</v>
      </c>
      <c r="K628">
        <f>ROW()</f>
        <v>628</v>
      </c>
      <c r="L628">
        <f>B628/C628</f>
        <v>0.82631189948263117</v>
      </c>
    </row>
    <row r="629" spans="1:12" x14ac:dyDescent="0.25">
      <c r="A629" s="1">
        <v>38974</v>
      </c>
      <c r="B629" s="9">
        <v>11.55</v>
      </c>
      <c r="C629" s="9">
        <v>13.86</v>
      </c>
      <c r="D629">
        <v>72834.73</v>
      </c>
      <c r="E629">
        <v>70355.8</v>
      </c>
      <c r="F629">
        <v>91958.77</v>
      </c>
      <c r="G629">
        <v>88831.18</v>
      </c>
      <c r="H629">
        <f>(1/(1-91/360*VLOOKUP($A629,Tbills!$B$4:$C$974,2,1)/100))^((1)/91)-1</f>
        <v>1.3472029280281461E-4</v>
      </c>
      <c r="I629">
        <f>I628*$E629/$E628*(1-(I$1+I$5+IF(AND(WEEKDAY(A629)&lt;&gt;1,WEEKDAY(A629)&lt;&gt;7),IF(A629&lt;J$2,J$1,J$3),0)))^($A629-$A628)</f>
        <v>43493.442392635909</v>
      </c>
      <c r="K629">
        <f>ROW()</f>
        <v>629</v>
      </c>
      <c r="L629">
        <f>B629/C629</f>
        <v>0.83333333333333337</v>
      </c>
    </row>
    <row r="630" spans="1:12" x14ac:dyDescent="0.25">
      <c r="A630" s="1">
        <v>38975</v>
      </c>
      <c r="B630" s="9">
        <v>11.76</v>
      </c>
      <c r="C630" s="9">
        <v>13.64</v>
      </c>
      <c r="D630">
        <v>72568.600000000006</v>
      </c>
      <c r="E630">
        <v>70089.25</v>
      </c>
      <c r="F630">
        <v>92158.78</v>
      </c>
      <c r="G630">
        <v>89012.42</v>
      </c>
      <c r="H630">
        <f>(1/(1-91/360*VLOOKUP($A630,Tbills!$B$4:$C$974,2,1)/100))^((1)/91)-1</f>
        <v>1.3472029280281461E-4</v>
      </c>
      <c r="I630">
        <f>I629*$E630/$E629*(1-(I$1+I$5+IF(AND(WEEKDAY(A630)&lt;&gt;1,WEEKDAY(A630)&lt;&gt;7),IF(A630&lt;J$2,J$1,J$3),0)))^($A630-$A629)</f>
        <v>43327.41668582784</v>
      </c>
      <c r="K630">
        <f>ROW()</f>
        <v>630</v>
      </c>
      <c r="L630">
        <f>B630/C630</f>
        <v>0.86217008797653949</v>
      </c>
    </row>
    <row r="631" spans="1:12" x14ac:dyDescent="0.25">
      <c r="A631" s="1">
        <v>38978</v>
      </c>
      <c r="B631" s="9">
        <v>11.78</v>
      </c>
      <c r="C631" s="9">
        <v>13.62</v>
      </c>
      <c r="D631">
        <v>71883.740000000005</v>
      </c>
      <c r="E631">
        <v>69399.460000000006</v>
      </c>
      <c r="F631">
        <v>92384.56</v>
      </c>
      <c r="G631">
        <v>89194.51</v>
      </c>
      <c r="H631">
        <f>(1/(1-91/360*VLOOKUP($A631,Tbills!$B$4:$C$974,2,1)/100))^((1)/91)-1</f>
        <v>1.3457967280272598E-4</v>
      </c>
      <c r="I631">
        <f>I630*$E631/$E630*(1-(I$1+I$5+IF(AND(WEEKDAY(A631)&lt;&gt;1,WEEKDAY(A631)&lt;&gt;7),IF(A631&lt;J$2,J$1,J$3),0)))^($A631-$A630)</f>
        <v>42897.303496983724</v>
      </c>
      <c r="K631">
        <f>ROW()</f>
        <v>631</v>
      </c>
      <c r="L631">
        <f>B631/C631</f>
        <v>0.86490455212922168</v>
      </c>
    </row>
    <row r="632" spans="1:12" x14ac:dyDescent="0.25">
      <c r="A632" s="1">
        <v>38979</v>
      </c>
      <c r="B632" s="9">
        <v>11.98</v>
      </c>
      <c r="C632" s="9">
        <v>13.86</v>
      </c>
      <c r="D632">
        <v>71581.67</v>
      </c>
      <c r="E632">
        <v>69098.490000000005</v>
      </c>
      <c r="F632">
        <v>92887.21</v>
      </c>
      <c r="G632">
        <v>89667.8</v>
      </c>
      <c r="H632">
        <f>(1/(1-91/360*VLOOKUP($A632,Tbills!$B$4:$C$974,2,1)/100))^((1)/91)-1</f>
        <v>1.3457967280272598E-4</v>
      </c>
      <c r="I632">
        <f>I631*$E632/$E631*(1-(I$1+I$5+IF(AND(WEEKDAY(A632)&lt;&gt;1,WEEKDAY(A632)&lt;&gt;7),IF(A632&lt;J$2,J$1,J$3),0)))^($A632-$A631)</f>
        <v>42710.038766356556</v>
      </c>
      <c r="K632">
        <f>ROW()</f>
        <v>632</v>
      </c>
      <c r="L632">
        <f>B632/C632</f>
        <v>0.86435786435786444</v>
      </c>
    </row>
    <row r="633" spans="1:12" x14ac:dyDescent="0.25">
      <c r="A633" s="1">
        <v>38980</v>
      </c>
      <c r="B633" s="9">
        <v>11.39</v>
      </c>
      <c r="C633" s="9">
        <v>13.43</v>
      </c>
      <c r="D633">
        <v>70196.86</v>
      </c>
      <c r="E633">
        <v>67752.42</v>
      </c>
      <c r="F633">
        <v>92069.63</v>
      </c>
      <c r="G633">
        <v>88866.49</v>
      </c>
      <c r="H633">
        <f>(1/(1-91/360*VLOOKUP($A633,Tbills!$B$4:$C$974,2,1)/100))^((1)/91)-1</f>
        <v>1.3457967280272598E-4</v>
      </c>
      <c r="I633">
        <f>I632*$E633/$E632*(1-(I$1+I$5+IF(AND(WEEKDAY(A633)&lt;&gt;1,WEEKDAY(A633)&lt;&gt;7),IF(A633&lt;J$2,J$1,J$3),0)))^($A633-$A632)</f>
        <v>41876.823083192307</v>
      </c>
      <c r="K633">
        <f>ROW()</f>
        <v>633</v>
      </c>
      <c r="L633">
        <f>B633/C633</f>
        <v>0.84810126582278489</v>
      </c>
    </row>
    <row r="634" spans="1:12" x14ac:dyDescent="0.25">
      <c r="A634" s="1">
        <v>38981</v>
      </c>
      <c r="B634" s="9">
        <v>12.25</v>
      </c>
      <c r="C634" s="9">
        <v>13.95</v>
      </c>
      <c r="D634">
        <v>72099.7</v>
      </c>
      <c r="E634">
        <v>69579.88</v>
      </c>
      <c r="F634">
        <v>92379.51</v>
      </c>
      <c r="G634">
        <v>89153.63</v>
      </c>
      <c r="H634">
        <f>(1/(1-91/360*VLOOKUP($A634,Tbills!$B$4:$C$974,2,1)/100))^((1)/91)-1</f>
        <v>1.3457967280272598E-4</v>
      </c>
      <c r="I634">
        <f>I633*$E634/$E633*(1-(I$1+I$5+IF(AND(WEEKDAY(A634)&lt;&gt;1,WEEKDAY(A634)&lt;&gt;7),IF(A634&lt;J$2,J$1,J$3),0)))^($A634-$A633)</f>
        <v>43005.113377748617</v>
      </c>
      <c r="K634">
        <f>ROW()</f>
        <v>634</v>
      </c>
      <c r="L634">
        <f>B634/C634</f>
        <v>0.87813620071684595</v>
      </c>
    </row>
    <row r="635" spans="1:12" x14ac:dyDescent="0.25">
      <c r="A635" s="1">
        <v>38982</v>
      </c>
      <c r="B635" s="9">
        <v>12.59</v>
      </c>
      <c r="C635" s="9">
        <v>14.14</v>
      </c>
      <c r="D635">
        <v>72329.86</v>
      </c>
      <c r="E635">
        <v>69792.63</v>
      </c>
      <c r="F635">
        <v>93403.75</v>
      </c>
      <c r="G635">
        <v>90130.11</v>
      </c>
      <c r="H635">
        <f>(1/(1-91/360*VLOOKUP($A635,Tbills!$B$4:$C$974,2,1)/100))^((1)/91)-1</f>
        <v>1.3457967280272598E-4</v>
      </c>
      <c r="I635">
        <f>I634*$E635/$E634*(1-(I$1+I$5+IF(AND(WEEKDAY(A635)&lt;&gt;1,WEEKDAY(A635)&lt;&gt;7),IF(A635&lt;J$2,J$1,J$3),0)))^($A635-$A634)</f>
        <v>43135.366477891519</v>
      </c>
      <c r="K635">
        <f>ROW()</f>
        <v>635</v>
      </c>
      <c r="L635">
        <f>B635/C635</f>
        <v>0.89038189533239032</v>
      </c>
    </row>
    <row r="636" spans="1:12" x14ac:dyDescent="0.25">
      <c r="A636" s="1">
        <v>38985</v>
      </c>
      <c r="B636" s="9">
        <v>12.12</v>
      </c>
      <c r="C636" s="9">
        <v>13.72</v>
      </c>
      <c r="D636">
        <v>69971.73</v>
      </c>
      <c r="E636">
        <v>67489.039999999994</v>
      </c>
      <c r="F636">
        <v>92570.38</v>
      </c>
      <c r="G636">
        <v>89289.55</v>
      </c>
      <c r="H636">
        <f>(1/(1-91/360*VLOOKUP($A636,Tbills!$B$4:$C$974,2,1)/100))^((1)/91)-1</f>
        <v>1.3331417464845785E-4</v>
      </c>
      <c r="I636">
        <f>I635*$E636/$E635*(1-(I$1+I$5+IF(AND(WEEKDAY(A636)&lt;&gt;1,WEEKDAY(A636)&lt;&gt;7),IF(A636&lt;J$2,J$1,J$3),0)))^($A636-$A635)</f>
        <v>41708.031971089462</v>
      </c>
      <c r="K636">
        <f>ROW()</f>
        <v>636</v>
      </c>
      <c r="L636">
        <f>B636/C636</f>
        <v>0.88338192419825068</v>
      </c>
    </row>
    <row r="637" spans="1:12" x14ac:dyDescent="0.25">
      <c r="A637" s="1">
        <v>38986</v>
      </c>
      <c r="B637" s="9">
        <v>11.53</v>
      </c>
      <c r="C637" s="9">
        <v>13.15</v>
      </c>
      <c r="D637">
        <v>68516.75</v>
      </c>
      <c r="E637">
        <v>66076.679999999993</v>
      </c>
      <c r="F637">
        <v>92895.93</v>
      </c>
      <c r="G637">
        <v>89591.66</v>
      </c>
      <c r="H637">
        <f>(1/(1-91/360*VLOOKUP($A637,Tbills!$B$4:$C$974,2,1)/100))^((1)/91)-1</f>
        <v>1.3331417464845785E-4</v>
      </c>
      <c r="I637">
        <f>I636*$E637/$E636*(1-(I$1+I$5+IF(AND(WEEKDAY(A637)&lt;&gt;1,WEEKDAY(A637)&lt;&gt;7),IF(A637&lt;J$2,J$1,J$3),0)))^($A637-$A636)</f>
        <v>40834.022855485688</v>
      </c>
      <c r="K637">
        <f>ROW()</f>
        <v>637</v>
      </c>
      <c r="L637">
        <f>B637/C637</f>
        <v>0.87680608365019008</v>
      </c>
    </row>
    <row r="638" spans="1:12" x14ac:dyDescent="0.25">
      <c r="A638" s="1">
        <v>38987</v>
      </c>
      <c r="B638" s="9">
        <v>11.58</v>
      </c>
      <c r="C638" s="9">
        <v>13.34</v>
      </c>
      <c r="D638">
        <v>68740.990000000005</v>
      </c>
      <c r="E638">
        <v>66284.12</v>
      </c>
      <c r="F638">
        <v>93248.86</v>
      </c>
      <c r="G638">
        <v>89920.09</v>
      </c>
      <c r="H638">
        <f>(1/(1-91/360*VLOOKUP($A638,Tbills!$B$4:$C$974,2,1)/100))^((1)/91)-1</f>
        <v>1.3331417464845785E-4</v>
      </c>
      <c r="I638">
        <f>I637*$E638/$E637*(1-(I$1+I$5+IF(AND(WEEKDAY(A638)&lt;&gt;1,WEEKDAY(A638)&lt;&gt;7),IF(A638&lt;J$2,J$1,J$3),0)))^($A638-$A637)</f>
        <v>40961.038123888997</v>
      </c>
      <c r="K638">
        <f>ROW()</f>
        <v>638</v>
      </c>
      <c r="L638">
        <f>B638/C638</f>
        <v>0.86806596701649175</v>
      </c>
    </row>
    <row r="639" spans="1:12" x14ac:dyDescent="0.25">
      <c r="A639" s="1">
        <v>38988</v>
      </c>
      <c r="B639" s="9">
        <v>11.72</v>
      </c>
      <c r="C639" s="9">
        <v>13.46</v>
      </c>
      <c r="D639">
        <v>68553.81</v>
      </c>
      <c r="E639">
        <v>66094.789999999994</v>
      </c>
      <c r="F639">
        <v>93342.57</v>
      </c>
      <c r="G639">
        <v>89998.47</v>
      </c>
      <c r="H639">
        <f>(1/(1-91/360*VLOOKUP($A639,Tbills!$B$4:$C$974,2,1)/100))^((1)/91)-1</f>
        <v>1.3331417464845785E-4</v>
      </c>
      <c r="I639">
        <f>I638*$E639/$E638*(1-(I$1+I$5+IF(AND(WEEKDAY(A639)&lt;&gt;1,WEEKDAY(A639)&lt;&gt;7),IF(A639&lt;J$2,J$1,J$3),0)))^($A639-$A638)</f>
        <v>40842.86449642833</v>
      </c>
      <c r="K639">
        <f>ROW()</f>
        <v>639</v>
      </c>
      <c r="L639">
        <f>B639/C639</f>
        <v>0.87072808320950967</v>
      </c>
    </row>
    <row r="640" spans="1:12" x14ac:dyDescent="0.25">
      <c r="A640" s="1">
        <v>38989</v>
      </c>
      <c r="B640" s="9">
        <v>11.98</v>
      </c>
      <c r="C640" s="9">
        <v>13.71</v>
      </c>
      <c r="D640">
        <v>68302.509999999995</v>
      </c>
      <c r="E640">
        <v>65843.69</v>
      </c>
      <c r="F640">
        <v>93953.13</v>
      </c>
      <c r="G640">
        <v>90575.16</v>
      </c>
      <c r="H640">
        <f>(1/(1-91/360*VLOOKUP($A640,Tbills!$B$4:$C$974,2,1)/100))^((1)/91)-1</f>
        <v>1.3331417464845785E-4</v>
      </c>
      <c r="I640">
        <f>I639*$E640/$E639*(1-(I$1+I$5+IF(AND(WEEKDAY(A640)&lt;&gt;1,WEEKDAY(A640)&lt;&gt;7),IF(A640&lt;J$2,J$1,J$3),0)))^($A640-$A639)</f>
        <v>40686.528344745428</v>
      </c>
      <c r="K640">
        <f>ROW()</f>
        <v>640</v>
      </c>
      <c r="L640">
        <f>B640/C640</f>
        <v>0.87381473377097008</v>
      </c>
    </row>
    <row r="641" spans="1:12" x14ac:dyDescent="0.25">
      <c r="A641" s="1">
        <v>38992</v>
      </c>
      <c r="B641" s="9">
        <v>12.57</v>
      </c>
      <c r="C641" s="9">
        <v>13.92</v>
      </c>
      <c r="D641">
        <v>69535.289999999994</v>
      </c>
      <c r="E641">
        <v>67005.75</v>
      </c>
      <c r="F641">
        <v>94008.16</v>
      </c>
      <c r="G641">
        <v>90591.99</v>
      </c>
      <c r="H641">
        <f>(1/(1-91/360*VLOOKUP($A641,Tbills!$B$4:$C$974,2,1)/100))^((1)/91)-1</f>
        <v>1.3317357283559872E-4</v>
      </c>
      <c r="I641">
        <f>I640*$E641/$E640*(1-(I$1+I$5+IF(AND(WEEKDAY(A641)&lt;&gt;1,WEEKDAY(A641)&lt;&gt;7),IF(A641&lt;J$2,J$1,J$3),0)))^($A641-$A640)</f>
        <v>41401.022268107081</v>
      </c>
      <c r="K641">
        <f>ROW()</f>
        <v>641</v>
      </c>
      <c r="L641">
        <f>B641/C641</f>
        <v>0.90301724137931039</v>
      </c>
    </row>
    <row r="642" spans="1:12" x14ac:dyDescent="0.25">
      <c r="A642" s="1">
        <v>38993</v>
      </c>
      <c r="B642" s="9">
        <v>12.24</v>
      </c>
      <c r="C642" s="9">
        <v>13.78</v>
      </c>
      <c r="D642">
        <v>69581.73</v>
      </c>
      <c r="E642">
        <v>67041.58</v>
      </c>
      <c r="F642">
        <v>93614.720000000001</v>
      </c>
      <c r="G642">
        <v>90200.78</v>
      </c>
      <c r="H642">
        <f>(1/(1-91/360*VLOOKUP($A642,Tbills!$B$4:$C$974,2,1)/100))^((1)/91)-1</f>
        <v>1.3317357283559872E-4</v>
      </c>
      <c r="I642">
        <f>I641*$E642/$E641*(1-(I$1+I$5+IF(AND(WEEKDAY(A642)&lt;&gt;1,WEEKDAY(A642)&lt;&gt;7),IF(A642&lt;J$2,J$1,J$3),0)))^($A642-$A641)</f>
        <v>41421.969021030229</v>
      </c>
      <c r="K642">
        <f>ROW()</f>
        <v>642</v>
      </c>
      <c r="L642">
        <f>B642/C642</f>
        <v>0.88824383164005816</v>
      </c>
    </row>
    <row r="643" spans="1:12" x14ac:dyDescent="0.25">
      <c r="A643" s="1">
        <v>38994</v>
      </c>
      <c r="B643" s="9">
        <v>11.86</v>
      </c>
      <c r="C643" s="9">
        <v>13.37</v>
      </c>
      <c r="D643">
        <v>66085.990000000005</v>
      </c>
      <c r="E643">
        <v>63664.53</v>
      </c>
      <c r="F643">
        <v>93663.2</v>
      </c>
      <c r="G643">
        <v>90235.48</v>
      </c>
      <c r="H643">
        <f>(1/(1-91/360*VLOOKUP($A643,Tbills!$B$4:$C$974,2,1)/100))^((1)/91)-1</f>
        <v>1.3317357283559872E-4</v>
      </c>
      <c r="I643">
        <f>I642*$E643/$E642*(1-(I$1+I$5+IF(AND(WEEKDAY(A643)&lt;&gt;1,WEEKDAY(A643)&lt;&gt;7),IF(A643&lt;J$2,J$1,J$3),0)))^($A643-$A642)</f>
        <v>39334.310547640853</v>
      </c>
      <c r="K643">
        <f>ROW()</f>
        <v>643</v>
      </c>
      <c r="L643">
        <f>B643/C643</f>
        <v>0.88706058339566196</v>
      </c>
    </row>
    <row r="644" spans="1:12" x14ac:dyDescent="0.25">
      <c r="A644" s="1">
        <v>38995</v>
      </c>
      <c r="B644" s="9">
        <v>11.98</v>
      </c>
      <c r="C644" s="9">
        <v>13.44</v>
      </c>
      <c r="D644">
        <v>65515.07</v>
      </c>
      <c r="E644">
        <v>63106.05</v>
      </c>
      <c r="F644">
        <v>93289.51</v>
      </c>
      <c r="G644">
        <v>89863.45</v>
      </c>
      <c r="H644">
        <f>(1/(1-91/360*VLOOKUP($A644,Tbills!$B$4:$C$974,2,1)/100))^((1)/91)-1</f>
        <v>1.3317357283559872E-4</v>
      </c>
      <c r="I644">
        <f>I643*$E644/$E643*(1-(I$1+I$5+IF(AND(WEEKDAY(A644)&lt;&gt;1,WEEKDAY(A644)&lt;&gt;7),IF(A644&lt;J$2,J$1,J$3),0)))^($A644-$A643)</f>
        <v>38988.139257968731</v>
      </c>
      <c r="K644">
        <f>ROW()</f>
        <v>644</v>
      </c>
      <c r="L644">
        <f>B644/C644</f>
        <v>0.89136904761904767</v>
      </c>
    </row>
    <row r="645" spans="1:12" x14ac:dyDescent="0.25">
      <c r="A645" s="1">
        <v>38996</v>
      </c>
      <c r="B645" s="9">
        <v>11.56</v>
      </c>
      <c r="C645" s="9">
        <v>13.12</v>
      </c>
      <c r="D645">
        <v>65416.25</v>
      </c>
      <c r="E645">
        <v>63002.46</v>
      </c>
      <c r="F645">
        <v>92876.98</v>
      </c>
      <c r="G645">
        <v>89454.1</v>
      </c>
      <c r="H645">
        <f>(1/(1-91/360*VLOOKUP($A645,Tbills!$B$4:$C$974,2,1)/100))^((1)/91)-1</f>
        <v>1.3317357283559872E-4</v>
      </c>
      <c r="I645">
        <f>I644*$E645/$E644*(1-(I$1+I$5+IF(AND(WEEKDAY(A645)&lt;&gt;1,WEEKDAY(A645)&lt;&gt;7),IF(A645&lt;J$2,J$1,J$3),0)))^($A645-$A644)</f>
        <v>38923.01961522187</v>
      </c>
      <c r="K645">
        <f>ROW()</f>
        <v>645</v>
      </c>
      <c r="L645">
        <f>B645/C645</f>
        <v>0.88109756097560987</v>
      </c>
    </row>
    <row r="646" spans="1:12" x14ac:dyDescent="0.25">
      <c r="A646" s="1">
        <v>38999</v>
      </c>
      <c r="B646" s="9">
        <v>11.68</v>
      </c>
      <c r="C646" s="9">
        <v>13.09</v>
      </c>
      <c r="D646">
        <v>64226.93</v>
      </c>
      <c r="E646">
        <v>61831.85</v>
      </c>
      <c r="F646">
        <v>92361.49</v>
      </c>
      <c r="G646">
        <v>88921.87</v>
      </c>
      <c r="H646">
        <f>(1/(1-91/360*VLOOKUP($A646,Tbills!$B$4:$C$974,2,1)/100))^((1)/91)-1</f>
        <v>1.3317357283559872E-4</v>
      </c>
      <c r="I646">
        <f>I645*$E646/$E645*(1-(I$1+I$5+IF(AND(WEEKDAY(A646)&lt;&gt;1,WEEKDAY(A646)&lt;&gt;7),IF(A646&lt;J$2,J$1,J$3),0)))^($A646-$A645)</f>
        <v>38196.518300874559</v>
      </c>
      <c r="K646">
        <f>ROW()</f>
        <v>646</v>
      </c>
      <c r="L646">
        <f>B646/C646</f>
        <v>0.89228418640183349</v>
      </c>
    </row>
    <row r="647" spans="1:12" x14ac:dyDescent="0.25">
      <c r="A647" s="1">
        <v>39000</v>
      </c>
      <c r="B647" s="9">
        <v>11.52</v>
      </c>
      <c r="C647" s="9">
        <v>13.08</v>
      </c>
      <c r="D647">
        <v>62513.74</v>
      </c>
      <c r="E647">
        <v>60174.31</v>
      </c>
      <c r="F647">
        <v>90975.85</v>
      </c>
      <c r="G647">
        <v>87575.99</v>
      </c>
      <c r="H647">
        <f>(1/(1-91/360*VLOOKUP($A647,Tbills!$B$4:$C$974,2,1)/100))^((1)/91)-1</f>
        <v>1.3556405100367819E-4</v>
      </c>
      <c r="I647">
        <f>I646*$E647/$E646*(1-(I$1+I$5+IF(AND(WEEKDAY(A647)&lt;&gt;1,WEEKDAY(A647)&lt;&gt;7),IF(A647&lt;J$2,J$1,J$3),0)))^($A647-$A646)</f>
        <v>37171.506487156941</v>
      </c>
      <c r="K647">
        <f>ROW()</f>
        <v>647</v>
      </c>
      <c r="L647">
        <f>B647/C647</f>
        <v>0.88073394495412838</v>
      </c>
    </row>
    <row r="648" spans="1:12" x14ac:dyDescent="0.25">
      <c r="A648" s="1">
        <v>39001</v>
      </c>
      <c r="B648" s="9">
        <v>11.62</v>
      </c>
      <c r="C648" s="9">
        <v>13.15</v>
      </c>
      <c r="D648">
        <v>61681.33</v>
      </c>
      <c r="E648">
        <v>59364.89</v>
      </c>
      <c r="F648">
        <v>90769.73</v>
      </c>
      <c r="G648">
        <v>87365.7</v>
      </c>
      <c r="H648">
        <f>(1/(1-91/360*VLOOKUP($A648,Tbills!$B$4:$C$974,2,1)/100))^((1)/91)-1</f>
        <v>1.3556405100367819E-4</v>
      </c>
      <c r="I648">
        <f>I647*$E648/$E647*(1-(I$1+I$5+IF(AND(WEEKDAY(A648)&lt;&gt;1,WEEKDAY(A648)&lt;&gt;7),IF(A648&lt;J$2,J$1,J$3),0)))^($A648-$A647)</f>
        <v>36670.448133761405</v>
      </c>
      <c r="K648">
        <f>ROW()</f>
        <v>648</v>
      </c>
      <c r="L648">
        <f>B648/C648</f>
        <v>0.88365019011406831</v>
      </c>
    </row>
    <row r="649" spans="1:12" x14ac:dyDescent="0.25">
      <c r="A649" s="1">
        <v>39002</v>
      </c>
      <c r="B649" s="9">
        <v>11.09</v>
      </c>
      <c r="C649" s="9">
        <v>12.66</v>
      </c>
      <c r="D649">
        <v>60333.43</v>
      </c>
      <c r="E649">
        <v>58059.56</v>
      </c>
      <c r="F649">
        <v>89476.54</v>
      </c>
      <c r="G649">
        <v>86109.17</v>
      </c>
      <c r="H649">
        <f>(1/(1-91/360*VLOOKUP($A649,Tbills!$B$4:$C$974,2,1)/100))^((1)/91)-1</f>
        <v>1.3556405100367819E-4</v>
      </c>
      <c r="I649">
        <f>I648*$E649/$E648*(1-(I$1+I$5+IF(AND(WEEKDAY(A649)&lt;&gt;1,WEEKDAY(A649)&lt;&gt;7),IF(A649&lt;J$2,J$1,J$3),0)))^($A649-$A648)</f>
        <v>35863.097471037574</v>
      </c>
      <c r="K649">
        <f>ROW()</f>
        <v>649</v>
      </c>
      <c r="L649">
        <f>B649/C649</f>
        <v>0.87598736176935232</v>
      </c>
    </row>
    <row r="650" spans="1:12" x14ac:dyDescent="0.25">
      <c r="A650" s="1">
        <v>39003</v>
      </c>
      <c r="B650" s="9">
        <v>10.75</v>
      </c>
      <c r="C650" s="9">
        <v>12.32</v>
      </c>
      <c r="D650">
        <v>59527.61</v>
      </c>
      <c r="E650">
        <v>57276.24</v>
      </c>
      <c r="F650">
        <v>88433.75</v>
      </c>
      <c r="G650">
        <v>85093.95</v>
      </c>
      <c r="H650">
        <f>(1/(1-91/360*VLOOKUP($A650,Tbills!$B$4:$C$974,2,1)/100))^((1)/91)-1</f>
        <v>1.3556405100367819E-4</v>
      </c>
      <c r="I650">
        <f>I649*$E650/$E649*(1-(I$1+I$5+IF(AND(WEEKDAY(A650)&lt;&gt;1,WEEKDAY(A650)&lt;&gt;7),IF(A650&lt;J$2,J$1,J$3),0)))^($A650-$A649)</f>
        <v>35378.226897507033</v>
      </c>
      <c r="K650">
        <f>ROW()</f>
        <v>650</v>
      </c>
      <c r="L650">
        <f>B650/C650</f>
        <v>0.87256493506493504</v>
      </c>
    </row>
    <row r="651" spans="1:12" x14ac:dyDescent="0.25">
      <c r="A651" s="1">
        <v>39006</v>
      </c>
      <c r="B651" s="9">
        <v>11.09</v>
      </c>
      <c r="C651" s="9">
        <v>12.55</v>
      </c>
      <c r="D651">
        <v>58141.46</v>
      </c>
      <c r="E651">
        <v>55919.22</v>
      </c>
      <c r="F651">
        <v>87264.29</v>
      </c>
      <c r="G651">
        <v>83934.04</v>
      </c>
      <c r="H651">
        <f>(1/(1-91/360*VLOOKUP($A651,Tbills!$B$4:$C$974,2,1)/100))^((1)/91)-1</f>
        <v>1.3809571860834424E-4</v>
      </c>
      <c r="I651">
        <f>I650*$E651/$E650*(1-(I$1+I$5+IF(AND(WEEKDAY(A651)&lt;&gt;1,WEEKDAY(A651)&lt;&gt;7),IF(A651&lt;J$2,J$1,J$3),0)))^($A651-$A650)</f>
        <v>34537.045833154909</v>
      </c>
      <c r="K651">
        <f>ROW()</f>
        <v>651</v>
      </c>
      <c r="L651">
        <f>B651/C651</f>
        <v>0.8836653386454183</v>
      </c>
    </row>
    <row r="652" spans="1:12" x14ac:dyDescent="0.25">
      <c r="A652" s="1">
        <v>39007</v>
      </c>
      <c r="B652" s="9">
        <v>11.75</v>
      </c>
      <c r="C652" s="9">
        <v>12.98</v>
      </c>
      <c r="D652">
        <v>58915.16</v>
      </c>
      <c r="E652">
        <v>56655.62</v>
      </c>
      <c r="F652">
        <v>87977.79</v>
      </c>
      <c r="G652">
        <v>84608.72</v>
      </c>
      <c r="H652">
        <f>(1/(1-91/360*VLOOKUP($A652,Tbills!$B$4:$C$974,2,1)/100))^((1)/91)-1</f>
        <v>1.3809571860834424E-4</v>
      </c>
      <c r="I652">
        <f>I651*$E652/$E651*(1-(I$1+I$5+IF(AND(WEEKDAY(A652)&lt;&gt;1,WEEKDAY(A652)&lt;&gt;7),IF(A652&lt;J$2,J$1,J$3),0)))^($A652-$A651)</f>
        <v>34990.857445887275</v>
      </c>
      <c r="K652">
        <f>ROW()</f>
        <v>652</v>
      </c>
      <c r="L652">
        <f>B652/C652</f>
        <v>0.90523882896764252</v>
      </c>
    </row>
    <row r="653" spans="1:12" x14ac:dyDescent="0.25">
      <c r="A653" s="1">
        <v>39008</v>
      </c>
      <c r="B653" s="9">
        <v>11.34</v>
      </c>
      <c r="C653" s="9">
        <v>12.74</v>
      </c>
      <c r="D653">
        <v>58643.86</v>
      </c>
      <c r="E653">
        <v>56386.9</v>
      </c>
      <c r="F653">
        <v>87340.77</v>
      </c>
      <c r="G653">
        <v>83984.41</v>
      </c>
      <c r="H653">
        <f>(1/(1-91/360*VLOOKUP($A653,Tbills!$B$4:$C$974,2,1)/100))^((1)/91)-1</f>
        <v>1.3809571860834424E-4</v>
      </c>
      <c r="I653">
        <f>I652*$E653/$E652*(1-(I$1+I$5+IF(AND(WEEKDAY(A653)&lt;&gt;1,WEEKDAY(A653)&lt;&gt;7),IF(A653&lt;J$2,J$1,J$3),0)))^($A653-$A652)</f>
        <v>34823.892518233726</v>
      </c>
      <c r="K653">
        <f>ROW()</f>
        <v>653</v>
      </c>
      <c r="L653">
        <f>B653/C653</f>
        <v>0.89010989010989006</v>
      </c>
    </row>
    <row r="654" spans="1:12" x14ac:dyDescent="0.25">
      <c r="A654" s="1">
        <v>39009</v>
      </c>
      <c r="B654" s="9">
        <v>10.9</v>
      </c>
      <c r="C654" s="9">
        <v>12.48</v>
      </c>
      <c r="D654">
        <v>58317.91</v>
      </c>
      <c r="E654">
        <v>56065.71</v>
      </c>
      <c r="F654">
        <v>85786.65</v>
      </c>
      <c r="G654">
        <v>82478.41</v>
      </c>
      <c r="H654">
        <f>(1/(1-91/360*VLOOKUP($A654,Tbills!$B$4:$C$974,2,1)/100))^((1)/91)-1</f>
        <v>1.3809571860834424E-4</v>
      </c>
      <c r="I654">
        <f>I653*$E654/$E653*(1-(I$1+I$5+IF(AND(WEEKDAY(A654)&lt;&gt;1,WEEKDAY(A654)&lt;&gt;7),IF(A654&lt;J$2,J$1,J$3),0)))^($A654-$A653)</f>
        <v>34624.533239308403</v>
      </c>
      <c r="K654">
        <f>ROW()</f>
        <v>654</v>
      </c>
      <c r="L654">
        <f>B654/C654</f>
        <v>0.8733974358974359</v>
      </c>
    </row>
    <row r="655" spans="1:12" x14ac:dyDescent="0.25">
      <c r="A655" s="1">
        <v>39010</v>
      </c>
      <c r="B655" s="9">
        <v>10.63</v>
      </c>
      <c r="C655" s="9">
        <v>12.09</v>
      </c>
      <c r="D655">
        <v>57239.67</v>
      </c>
      <c r="E655">
        <v>55021.37</v>
      </c>
      <c r="F655">
        <v>84438.86</v>
      </c>
      <c r="G655">
        <v>81171.199999999997</v>
      </c>
      <c r="H655">
        <f>(1/(1-91/360*VLOOKUP($A655,Tbills!$B$4:$C$974,2,1)/100))^((1)/91)-1</f>
        <v>1.3809571860834424E-4</v>
      </c>
      <c r="I655">
        <f>I654*$E655/$E654*(1-(I$1+I$5+IF(AND(WEEKDAY(A655)&lt;&gt;1,WEEKDAY(A655)&lt;&gt;7),IF(A655&lt;J$2,J$1,J$3),0)))^($A655-$A654)</f>
        <v>33978.602081376121</v>
      </c>
      <c r="K655">
        <f>ROW()</f>
        <v>655</v>
      </c>
      <c r="L655">
        <f>B655/C655</f>
        <v>0.87923904052936319</v>
      </c>
    </row>
    <row r="656" spans="1:12" x14ac:dyDescent="0.25">
      <c r="A656" s="1">
        <v>39013</v>
      </c>
      <c r="B656" s="9">
        <v>11.08</v>
      </c>
      <c r="C656" s="9">
        <v>12.33</v>
      </c>
      <c r="D656">
        <v>55882.07</v>
      </c>
      <c r="E656">
        <v>53693.58</v>
      </c>
      <c r="F656">
        <v>84821.84</v>
      </c>
      <c r="G656">
        <v>81505.73</v>
      </c>
      <c r="H656">
        <f>(1/(1-91/360*VLOOKUP($A656,Tbills!$B$4:$C$974,2,1)/100))^((1)/91)-1</f>
        <v>1.3950245540850226E-4</v>
      </c>
      <c r="I656">
        <f>I655*$E656/$E655*(1-(I$1+I$5+IF(AND(WEEKDAY(A656)&lt;&gt;1,WEEKDAY(A656)&lt;&gt;7),IF(A656&lt;J$2,J$1,J$3),0)))^($A656-$A655)</f>
        <v>33155.760073312958</v>
      </c>
      <c r="K656">
        <f>ROW()</f>
        <v>656</v>
      </c>
      <c r="L656">
        <f>B656/C656</f>
        <v>0.89862124898621254</v>
      </c>
    </row>
    <row r="657" spans="1:12" x14ac:dyDescent="0.25">
      <c r="A657" s="1">
        <v>39014</v>
      </c>
      <c r="B657" s="9">
        <v>10.78</v>
      </c>
      <c r="C657" s="9">
        <v>11.79</v>
      </c>
      <c r="D657">
        <v>54964</v>
      </c>
      <c r="E657">
        <v>52803.97</v>
      </c>
      <c r="F657">
        <v>84403.67</v>
      </c>
      <c r="G657">
        <v>81092.539999999994</v>
      </c>
      <c r="H657">
        <f>(1/(1-91/360*VLOOKUP($A657,Tbills!$B$4:$C$974,2,1)/100))^((1)/91)-1</f>
        <v>1.3950245540850226E-4</v>
      </c>
      <c r="I657">
        <f>I656*$E657/$E656*(1-(I$1+I$5+IF(AND(WEEKDAY(A657)&lt;&gt;1,WEEKDAY(A657)&lt;&gt;7),IF(A657&lt;J$2,J$1,J$3),0)))^($A657-$A656)</f>
        <v>32605.488328988562</v>
      </c>
      <c r="K657">
        <f>ROW()</f>
        <v>657</v>
      </c>
      <c r="L657">
        <f>B657/C657</f>
        <v>0.9143341815097541</v>
      </c>
    </row>
    <row r="658" spans="1:12" x14ac:dyDescent="0.25">
      <c r="A658" s="1">
        <v>39015</v>
      </c>
      <c r="B658" s="9">
        <v>10.66</v>
      </c>
      <c r="C658" s="9">
        <v>11.57</v>
      </c>
      <c r="D658">
        <v>53625.24</v>
      </c>
      <c r="E658">
        <v>51510.45</v>
      </c>
      <c r="F658">
        <v>84336.08</v>
      </c>
      <c r="G658">
        <v>81016.289999999994</v>
      </c>
      <c r="H658">
        <f>(1/(1-91/360*VLOOKUP($A658,Tbills!$B$4:$C$974,2,1)/100))^((1)/91)-1</f>
        <v>1.3950245540850226E-4</v>
      </c>
      <c r="I658">
        <f>I657*$E658/$E657*(1-(I$1+I$5+IF(AND(WEEKDAY(A658)&lt;&gt;1,WEEKDAY(A658)&lt;&gt;7),IF(A658&lt;J$2,J$1,J$3),0)))^($A658-$A657)</f>
        <v>31805.84833375063</v>
      </c>
      <c r="K658">
        <f>ROW()</f>
        <v>658</v>
      </c>
      <c r="L658">
        <f>B658/C658</f>
        <v>0.9213483146067416</v>
      </c>
    </row>
    <row r="659" spans="1:12" x14ac:dyDescent="0.25">
      <c r="A659" s="1">
        <v>39016</v>
      </c>
      <c r="B659" s="9">
        <v>10.56</v>
      </c>
      <c r="C659" s="9">
        <v>11.36</v>
      </c>
      <c r="D659">
        <v>52446.5</v>
      </c>
      <c r="E659">
        <v>50371.01</v>
      </c>
      <c r="F659">
        <v>83543.81</v>
      </c>
      <c r="G659">
        <v>80243.899999999994</v>
      </c>
      <c r="H659">
        <f>(1/(1-91/360*VLOOKUP($A659,Tbills!$B$4:$C$974,2,1)/100))^((1)/91)-1</f>
        <v>1.3950245540850226E-4</v>
      </c>
      <c r="I659">
        <f>I658*$E659/$E658*(1-(I$1+I$5+IF(AND(WEEKDAY(A659)&lt;&gt;1,WEEKDAY(A659)&lt;&gt;7),IF(A659&lt;J$2,J$1,J$3),0)))^($A659-$A658)</f>
        <v>31101.390433969969</v>
      </c>
      <c r="K659">
        <f>ROW()</f>
        <v>659</v>
      </c>
      <c r="L659">
        <f>B659/C659</f>
        <v>0.92957746478873249</v>
      </c>
    </row>
    <row r="660" spans="1:12" x14ac:dyDescent="0.25">
      <c r="A660" s="1">
        <v>39017</v>
      </c>
      <c r="B660" s="9">
        <v>10.8</v>
      </c>
      <c r="C660" s="9">
        <v>11.58</v>
      </c>
      <c r="D660">
        <v>52709.58</v>
      </c>
      <c r="E660">
        <v>50616.65</v>
      </c>
      <c r="F660">
        <v>83204.27</v>
      </c>
      <c r="G660">
        <v>79906.58</v>
      </c>
      <c r="H660">
        <f>(1/(1-91/360*VLOOKUP($A660,Tbills!$B$4:$C$974,2,1)/100))^((1)/91)-1</f>
        <v>1.3950245540850226E-4</v>
      </c>
      <c r="I660">
        <f>I659*$E660/$E659*(1-(I$1+I$5+IF(AND(WEEKDAY(A660)&lt;&gt;1,WEEKDAY(A660)&lt;&gt;7),IF(A660&lt;J$2,J$1,J$3),0)))^($A660-$A659)</f>
        <v>31252.160866294336</v>
      </c>
      <c r="K660">
        <f>ROW()</f>
        <v>660</v>
      </c>
      <c r="L660">
        <f>B660/C660</f>
        <v>0.93264248704663222</v>
      </c>
    </row>
    <row r="661" spans="1:12" x14ac:dyDescent="0.25">
      <c r="A661" s="1">
        <v>39020</v>
      </c>
      <c r="B661" s="9">
        <v>11.2</v>
      </c>
      <c r="C661" s="9">
        <v>12.07</v>
      </c>
      <c r="D661">
        <v>52912</v>
      </c>
      <c r="E661">
        <v>50789.85</v>
      </c>
      <c r="F661">
        <v>82610.11</v>
      </c>
      <c r="G661">
        <v>79302.53</v>
      </c>
      <c r="H661">
        <f>(1/(1-91/360*VLOOKUP($A661,Tbills!$B$4:$C$974,2,1)/100))^((1)/91)-1</f>
        <v>1.390804152545666E-4</v>
      </c>
      <c r="I661">
        <f>I660*$E661/$E660*(1-(I$1+I$5+IF(AND(WEEKDAY(A661)&lt;&gt;1,WEEKDAY(A661)&lt;&gt;7),IF(A661&lt;J$2,J$1,J$3),0)))^($A661-$A660)</f>
        <v>31356.393222251514</v>
      </c>
      <c r="K661">
        <f>ROW()</f>
        <v>661</v>
      </c>
      <c r="L661">
        <f>B661/C661</f>
        <v>0.92792046396023187</v>
      </c>
    </row>
    <row r="662" spans="1:12" x14ac:dyDescent="0.25">
      <c r="A662" s="1">
        <v>39021</v>
      </c>
      <c r="B662" s="9">
        <v>11.1</v>
      </c>
      <c r="C662" s="9">
        <v>11.63</v>
      </c>
      <c r="D662">
        <v>52537.49</v>
      </c>
      <c r="E662">
        <v>50423.29</v>
      </c>
      <c r="F662">
        <v>82164.3</v>
      </c>
      <c r="G662">
        <v>78863.539999999994</v>
      </c>
      <c r="H662">
        <f>(1/(1-91/360*VLOOKUP($A662,Tbills!$B$4:$C$974,2,1)/100))^((1)/91)-1</f>
        <v>1.390804152545666E-4</v>
      </c>
      <c r="I662">
        <f>I661*$E662/$E661*(1-(I$1+I$5+IF(AND(WEEKDAY(A662)&lt;&gt;1,WEEKDAY(A662)&lt;&gt;7),IF(A662&lt;J$2,J$1,J$3),0)))^($A662-$A661)</f>
        <v>31129.192650037217</v>
      </c>
      <c r="K662">
        <f>ROW()</f>
        <v>662</v>
      </c>
      <c r="L662">
        <f>B662/C662</f>
        <v>0.95442820292347363</v>
      </c>
    </row>
    <row r="663" spans="1:12" x14ac:dyDescent="0.25">
      <c r="A663" s="1">
        <v>39022</v>
      </c>
      <c r="B663" s="9">
        <v>11.51</v>
      </c>
      <c r="C663" s="9">
        <v>12.12</v>
      </c>
      <c r="D663">
        <v>53686.43</v>
      </c>
      <c r="E663">
        <v>51518.98</v>
      </c>
      <c r="F663">
        <v>81553.759999999995</v>
      </c>
      <c r="G663">
        <v>78266.559999999998</v>
      </c>
      <c r="H663">
        <f>(1/(1-91/360*VLOOKUP($A663,Tbills!$B$4:$C$974,2,1)/100))^((1)/91)-1</f>
        <v>1.390804152545666E-4</v>
      </c>
      <c r="I663">
        <f>I662*$E663/$E662*(1-(I$1+I$5+IF(AND(WEEKDAY(A663)&lt;&gt;1,WEEKDAY(A663)&lt;&gt;7),IF(A663&lt;J$2,J$1,J$3),0)))^($A663-$A662)</f>
        <v>31804.710054515497</v>
      </c>
      <c r="K663">
        <f>ROW()</f>
        <v>663</v>
      </c>
      <c r="L663">
        <f>B663/C663</f>
        <v>0.9496699669966997</v>
      </c>
    </row>
    <row r="664" spans="1:12" x14ac:dyDescent="0.25">
      <c r="A664" s="1">
        <v>39023</v>
      </c>
      <c r="B664" s="9">
        <v>11.42</v>
      </c>
      <c r="C664" s="9">
        <v>12.18</v>
      </c>
      <c r="D664">
        <v>54041.87</v>
      </c>
      <c r="E664">
        <v>51852.91</v>
      </c>
      <c r="F664">
        <v>81285.100000000006</v>
      </c>
      <c r="G664">
        <v>77997.850000000006</v>
      </c>
      <c r="H664">
        <f>(1/(1-91/360*VLOOKUP($A664,Tbills!$B$4:$C$974,2,1)/100))^((1)/91)-1</f>
        <v>1.390804152545666E-4</v>
      </c>
      <c r="I664">
        <f>I663*$E664/$E663*(1-(I$1+I$5+IF(AND(WEEKDAY(A664)&lt;&gt;1,WEEKDAY(A664)&lt;&gt;7),IF(A664&lt;J$2,J$1,J$3),0)))^($A664-$A663)</f>
        <v>32009.937429839432</v>
      </c>
      <c r="K664">
        <f>ROW()</f>
        <v>664</v>
      </c>
      <c r="L664">
        <f>B664/C664</f>
        <v>0.93760262725779964</v>
      </c>
    </row>
    <row r="665" spans="1:12" x14ac:dyDescent="0.25">
      <c r="A665" s="1">
        <v>39024</v>
      </c>
      <c r="B665" s="9">
        <v>11.16</v>
      </c>
      <c r="C665" s="9">
        <v>12.13</v>
      </c>
      <c r="D665">
        <v>53675.89</v>
      </c>
      <c r="E665">
        <v>51494.54</v>
      </c>
      <c r="F665">
        <v>81137.13</v>
      </c>
      <c r="G665">
        <v>77845.02</v>
      </c>
      <c r="H665">
        <f>(1/(1-91/360*VLOOKUP($A665,Tbills!$B$4:$C$974,2,1)/100))^((1)/91)-1</f>
        <v>1.390804152545666E-4</v>
      </c>
      <c r="I665">
        <f>I664*$E665/$E664*(1-(I$1+I$5+IF(AND(WEEKDAY(A665)&lt;&gt;1,WEEKDAY(A665)&lt;&gt;7),IF(A665&lt;J$2,J$1,J$3),0)))^($A665-$A664)</f>
        <v>31787.793307348958</v>
      </c>
      <c r="K665">
        <f>ROW()</f>
        <v>665</v>
      </c>
      <c r="L665">
        <f>B665/C665</f>
        <v>0.92003297609233303</v>
      </c>
    </row>
    <row r="666" spans="1:12" x14ac:dyDescent="0.25">
      <c r="A666" s="1">
        <v>39027</v>
      </c>
      <c r="B666" s="9">
        <v>11.16</v>
      </c>
      <c r="C666" s="9">
        <v>11.62</v>
      </c>
      <c r="D666">
        <v>51871.07</v>
      </c>
      <c r="E666">
        <v>49741.58</v>
      </c>
      <c r="F666">
        <v>80521.679999999993</v>
      </c>
      <c r="G666">
        <v>77222.06</v>
      </c>
      <c r="H666">
        <f>(1/(1-91/360*VLOOKUP($A666,Tbills!$B$4:$C$974,2,1)/100))^((1)/91)-1</f>
        <v>1.3851772053508071E-4</v>
      </c>
      <c r="I666">
        <f>I665*$E666/$E665*(1-(I$1+I$5+IF(AND(WEEKDAY(A666)&lt;&gt;1,WEEKDAY(A666)&lt;&gt;7),IF(A666&lt;J$2,J$1,J$3),0)))^($A666-$A665)</f>
        <v>30703.033956074101</v>
      </c>
      <c r="K666">
        <f>ROW()</f>
        <v>666</v>
      </c>
      <c r="L666">
        <f>B666/C666</f>
        <v>0.96041308089500865</v>
      </c>
    </row>
    <row r="667" spans="1:12" x14ac:dyDescent="0.25">
      <c r="A667" s="1">
        <v>39028</v>
      </c>
      <c r="B667" s="9">
        <v>11.09</v>
      </c>
      <c r="C667" s="9">
        <v>11.54</v>
      </c>
      <c r="D667">
        <v>52050.42</v>
      </c>
      <c r="E667">
        <v>49906.68</v>
      </c>
      <c r="F667">
        <v>79793.59</v>
      </c>
      <c r="G667">
        <v>76513.11</v>
      </c>
      <c r="H667">
        <f>(1/(1-91/360*VLOOKUP($A667,Tbills!$B$4:$C$974,2,1)/100))^((1)/91)-1</f>
        <v>1.3851772053508071E-4</v>
      </c>
      <c r="I667">
        <f>I666*$E667/$E666*(1-(I$1+I$5+IF(AND(WEEKDAY(A667)&lt;&gt;1,WEEKDAY(A667)&lt;&gt;7),IF(A667&lt;J$2,J$1,J$3),0)))^($A667-$A666)</f>
        <v>30804.055906558151</v>
      </c>
      <c r="K667">
        <f>ROW()</f>
        <v>667</v>
      </c>
      <c r="L667">
        <f>B667/C667</f>
        <v>0.96100519930675921</v>
      </c>
    </row>
    <row r="668" spans="1:12" x14ac:dyDescent="0.25">
      <c r="A668" s="1">
        <v>39029</v>
      </c>
      <c r="B668" s="9">
        <v>10.75</v>
      </c>
      <c r="C668" s="9">
        <v>11.3</v>
      </c>
      <c r="D668">
        <v>51111.86</v>
      </c>
      <c r="E668">
        <v>48999.86</v>
      </c>
      <c r="F668">
        <v>79117.16</v>
      </c>
      <c r="G668">
        <v>75853.899999999994</v>
      </c>
      <c r="H668">
        <f>(1/(1-91/360*VLOOKUP($A668,Tbills!$B$4:$C$974,2,1)/100))^((1)/91)-1</f>
        <v>1.3851772053508071E-4</v>
      </c>
      <c r="I668">
        <f>I667*$E668/$E667*(1-(I$1+I$5+IF(AND(WEEKDAY(A668)&lt;&gt;1,WEEKDAY(A668)&lt;&gt;7),IF(A668&lt;J$2,J$1,J$3),0)))^($A668-$A667)</f>
        <v>30243.466524280026</v>
      </c>
      <c r="K668">
        <f>ROW()</f>
        <v>668</v>
      </c>
      <c r="L668">
        <f>B668/C668</f>
        <v>0.95132743362831851</v>
      </c>
    </row>
    <row r="669" spans="1:12" x14ac:dyDescent="0.25">
      <c r="A669" s="1">
        <v>39030</v>
      </c>
      <c r="B669" s="9">
        <v>11.01</v>
      </c>
      <c r="C669" s="9">
        <v>11.58</v>
      </c>
      <c r="D669">
        <v>51250.400000000001</v>
      </c>
      <c r="E669">
        <v>49125.89</v>
      </c>
      <c r="F669">
        <v>79058.100000000006</v>
      </c>
      <c r="G669">
        <v>75786.77</v>
      </c>
      <c r="H669">
        <f>(1/(1-91/360*VLOOKUP($A669,Tbills!$B$4:$C$974,2,1)/100))^((1)/91)-1</f>
        <v>1.3851772053508071E-4</v>
      </c>
      <c r="I669">
        <f>I668*$E669/$E668*(1-(I$1+I$5+IF(AND(WEEKDAY(A669)&lt;&gt;1,WEEKDAY(A669)&lt;&gt;7),IF(A669&lt;J$2,J$1,J$3),0)))^($A669-$A668)</f>
        <v>30320.381921600972</v>
      </c>
      <c r="K669">
        <f>ROW()</f>
        <v>669</v>
      </c>
      <c r="L669">
        <f>B669/C669</f>
        <v>0.9507772020725388</v>
      </c>
    </row>
    <row r="670" spans="1:12" x14ac:dyDescent="0.25">
      <c r="A670" s="1">
        <v>39031</v>
      </c>
      <c r="B670" s="9">
        <v>10.79</v>
      </c>
      <c r="C670" s="9">
        <v>11.76</v>
      </c>
      <c r="D670">
        <v>51665.74</v>
      </c>
      <c r="E670">
        <v>49517.21</v>
      </c>
      <c r="F670">
        <v>78523.58</v>
      </c>
      <c r="G670">
        <v>75263.87</v>
      </c>
      <c r="H670">
        <f>(1/(1-91/360*VLOOKUP($A670,Tbills!$B$4:$C$974,2,1)/100))^((1)/91)-1</f>
        <v>1.3851772053508071E-4</v>
      </c>
      <c r="I670">
        <f>I669*$E670/$E669*(1-(I$1+I$5+IF(AND(WEEKDAY(A670)&lt;&gt;1,WEEKDAY(A670)&lt;&gt;7),IF(A670&lt;J$2,J$1,J$3),0)))^($A670-$A669)</f>
        <v>30561.024512489785</v>
      </c>
      <c r="K670">
        <f>ROW()</f>
        <v>670</v>
      </c>
      <c r="L670">
        <f>B670/C670</f>
        <v>0.91751700680272108</v>
      </c>
    </row>
    <row r="671" spans="1:12" x14ac:dyDescent="0.25">
      <c r="A671" s="1">
        <v>39034</v>
      </c>
      <c r="B671" s="9">
        <v>10.86</v>
      </c>
      <c r="C671" s="9">
        <v>11.6</v>
      </c>
      <c r="D671">
        <v>51474.13</v>
      </c>
      <c r="E671">
        <v>49312.99</v>
      </c>
      <c r="F671">
        <v>78306.460000000006</v>
      </c>
      <c r="G671">
        <v>75024.479999999996</v>
      </c>
      <c r="H671">
        <f>(1/(1-91/360*VLOOKUP($A671,Tbills!$B$4:$C$974,2,1)/100))^((1)/91)-1</f>
        <v>1.3851772053508071E-4</v>
      </c>
      <c r="I671">
        <f>I670*$E671/$E670*(1-(I$1+I$5+IF(AND(WEEKDAY(A671)&lt;&gt;1,WEEKDAY(A671)&lt;&gt;7),IF(A671&lt;J$2,J$1,J$3),0)))^($A671-$A670)</f>
        <v>30432.357537143704</v>
      </c>
      <c r="K671">
        <f>ROW()</f>
        <v>671</v>
      </c>
      <c r="L671">
        <f>B671/C671</f>
        <v>0.93620689655172407</v>
      </c>
    </row>
    <row r="672" spans="1:12" x14ac:dyDescent="0.25">
      <c r="A672" s="1">
        <v>39035</v>
      </c>
      <c r="B672" s="9">
        <v>10.5</v>
      </c>
      <c r="C672" s="9">
        <v>11.27</v>
      </c>
      <c r="D672">
        <v>50380.5</v>
      </c>
      <c r="E672">
        <v>48258.44</v>
      </c>
      <c r="F672">
        <v>78035.81</v>
      </c>
      <c r="G672">
        <v>74754.78</v>
      </c>
      <c r="H672">
        <f>(1/(1-91/360*VLOOKUP($A672,Tbills!$B$4:$C$974,2,1)/100))^((1)/91)-1</f>
        <v>1.3851772053508071E-4</v>
      </c>
      <c r="I672">
        <f>I671*$E672/$E671*(1-(I$1+I$5+IF(AND(WEEKDAY(A672)&lt;&gt;1,WEEKDAY(A672)&lt;&gt;7),IF(A672&lt;J$2,J$1,J$3),0)))^($A672-$A671)</f>
        <v>29780.709957900432</v>
      </c>
      <c r="K672">
        <f>ROW()</f>
        <v>672</v>
      </c>
      <c r="L672">
        <f>B672/C672</f>
        <v>0.93167701863354035</v>
      </c>
    </row>
    <row r="673" spans="1:12" x14ac:dyDescent="0.25">
      <c r="A673" s="1">
        <v>39036</v>
      </c>
      <c r="B673" s="9">
        <v>10.31</v>
      </c>
      <c r="C673" s="9">
        <v>11.19</v>
      </c>
      <c r="D673">
        <v>49957.61</v>
      </c>
      <c r="E673">
        <v>47846.68</v>
      </c>
      <c r="F673">
        <v>77131.350000000006</v>
      </c>
      <c r="G673">
        <v>73877.990000000005</v>
      </c>
      <c r="H673">
        <f>(1/(1-91/360*VLOOKUP($A673,Tbills!$B$4:$C$974,2,1)/100))^((1)/91)-1</f>
        <v>1.3851772053508071E-4</v>
      </c>
      <c r="I673">
        <f>I672*$E673/$E672*(1-(I$1+I$5+IF(AND(WEEKDAY(A673)&lt;&gt;1,WEEKDAY(A673)&lt;&gt;7),IF(A673&lt;J$2,J$1,J$3),0)))^($A673-$A672)</f>
        <v>29525.759826084362</v>
      </c>
      <c r="K673">
        <f>ROW()</f>
        <v>673</v>
      </c>
      <c r="L673">
        <f>B673/C673</f>
        <v>0.92135835567470969</v>
      </c>
    </row>
    <row r="674" spans="1:12" x14ac:dyDescent="0.25">
      <c r="A674" s="1">
        <v>39037</v>
      </c>
      <c r="B674" s="9">
        <v>10.16</v>
      </c>
      <c r="C674" s="9">
        <v>11.05</v>
      </c>
      <c r="D674">
        <v>49789.43</v>
      </c>
      <c r="E674">
        <v>47678.98</v>
      </c>
      <c r="F674">
        <v>76677.990000000005</v>
      </c>
      <c r="G674">
        <v>73433.52</v>
      </c>
      <c r="H674">
        <f>(1/(1-91/360*VLOOKUP($A674,Tbills!$B$4:$C$974,2,1)/100))^((1)/91)-1</f>
        <v>1.3851772053508071E-4</v>
      </c>
      <c r="I674">
        <f>I673*$E674/$E673*(1-(I$1+I$5+IF(AND(WEEKDAY(A674)&lt;&gt;1,WEEKDAY(A674)&lt;&gt;7),IF(A674&lt;J$2,J$1,J$3),0)))^($A674-$A673)</f>
        <v>29421.427256426279</v>
      </c>
      <c r="K674">
        <f>ROW()</f>
        <v>674</v>
      </c>
      <c r="L674">
        <f>B674/C674</f>
        <v>0.91945701357466059</v>
      </c>
    </row>
    <row r="675" spans="1:12" x14ac:dyDescent="0.25">
      <c r="A675" s="1">
        <v>39038</v>
      </c>
      <c r="B675" s="9">
        <v>10.050000000000001</v>
      </c>
      <c r="C675" s="9">
        <v>11.1</v>
      </c>
      <c r="D675">
        <v>50159.94</v>
      </c>
      <c r="E675">
        <v>48027.18</v>
      </c>
      <c r="F675">
        <v>76675.22</v>
      </c>
      <c r="G675">
        <v>73420.7</v>
      </c>
      <c r="H675">
        <f>(1/(1-91/360*VLOOKUP($A675,Tbills!$B$4:$C$974,2,1)/100))^((1)/91)-1</f>
        <v>1.3851772053508071E-4</v>
      </c>
      <c r="I675">
        <f>I674*$E675/$E674*(1-(I$1+I$5+IF(AND(WEEKDAY(A675)&lt;&gt;1,WEEKDAY(A675)&lt;&gt;7),IF(A675&lt;J$2,J$1,J$3),0)))^($A675-$A674)</f>
        <v>29635.439641228695</v>
      </c>
      <c r="K675">
        <f>ROW()</f>
        <v>675</v>
      </c>
      <c r="L675">
        <f>B675/C675</f>
        <v>0.90540540540540548</v>
      </c>
    </row>
    <row r="676" spans="1:12" x14ac:dyDescent="0.25">
      <c r="A676" s="1">
        <v>39041</v>
      </c>
      <c r="B676" s="9">
        <v>9.9700000000000006</v>
      </c>
      <c r="C676" s="9">
        <v>11.28</v>
      </c>
      <c r="D676">
        <v>49305.75</v>
      </c>
      <c r="E676">
        <v>47189.35</v>
      </c>
      <c r="F676">
        <v>76982.94</v>
      </c>
      <c r="G676">
        <v>73684.84</v>
      </c>
      <c r="H676">
        <f>(1/(1-91/360*VLOOKUP($A676,Tbills!$B$4:$C$974,2,1)/100))^((1)/91)-1</f>
        <v>1.3809571860834424E-4</v>
      </c>
      <c r="I676">
        <f>I675*$E676/$E675*(1-(I$1+I$5+IF(AND(WEEKDAY(A676)&lt;&gt;1,WEEKDAY(A676)&lt;&gt;7),IF(A676&lt;J$2,J$1,J$3),0)))^($A676-$A675)</f>
        <v>29115.939070612629</v>
      </c>
      <c r="K676">
        <f>ROW()</f>
        <v>676</v>
      </c>
      <c r="L676">
        <f>B676/C676</f>
        <v>0.88386524822695045</v>
      </c>
    </row>
    <row r="677" spans="1:12" x14ac:dyDescent="0.25">
      <c r="A677" s="1">
        <v>39042</v>
      </c>
      <c r="B677" s="9">
        <v>9.9</v>
      </c>
      <c r="C677" s="9">
        <v>11.29</v>
      </c>
      <c r="D677">
        <v>49645.95</v>
      </c>
      <c r="E677">
        <v>47508.43</v>
      </c>
      <c r="F677">
        <v>77033.63</v>
      </c>
      <c r="G677">
        <v>73723.179999999993</v>
      </c>
      <c r="H677">
        <f>(1/(1-91/360*VLOOKUP($A677,Tbills!$B$4:$C$974,2,1)/100))^((1)/91)-1</f>
        <v>1.3809571860834424E-4</v>
      </c>
      <c r="I677">
        <f>I676*$E677/$E676*(1-(I$1+I$5+IF(AND(WEEKDAY(A677)&lt;&gt;1,WEEKDAY(A677)&lt;&gt;7),IF(A677&lt;J$2,J$1,J$3),0)))^($A677-$A676)</f>
        <v>29311.968929932893</v>
      </c>
      <c r="K677">
        <f>ROW()</f>
        <v>677</v>
      </c>
      <c r="L677">
        <f>B677/C677</f>
        <v>0.87688219663418965</v>
      </c>
    </row>
    <row r="678" spans="1:12" x14ac:dyDescent="0.25">
      <c r="A678" s="1">
        <v>39043</v>
      </c>
      <c r="B678" s="9">
        <v>10.14</v>
      </c>
      <c r="C678" s="9">
        <v>11.81</v>
      </c>
      <c r="D678">
        <v>50119.4</v>
      </c>
      <c r="E678">
        <v>47954.93</v>
      </c>
      <c r="F678">
        <v>78085.05</v>
      </c>
      <c r="G678">
        <v>74719.23</v>
      </c>
      <c r="H678">
        <f>(1/(1-91/360*VLOOKUP($A678,Tbills!$B$4:$C$974,2,1)/100))^((1)/91)-1</f>
        <v>1.3809571860834424E-4</v>
      </c>
      <c r="I678">
        <f>I677*$E678/$E677*(1-(I$1+I$5+IF(AND(WEEKDAY(A678)&lt;&gt;1,WEEKDAY(A678)&lt;&gt;7),IF(A678&lt;J$2,J$1,J$3),0)))^($A678-$A677)</f>
        <v>29586.601400886659</v>
      </c>
      <c r="K678">
        <f>ROW()</f>
        <v>678</v>
      </c>
      <c r="L678">
        <f>B678/C678</f>
        <v>0.85859441151566473</v>
      </c>
    </row>
    <row r="679" spans="1:12" x14ac:dyDescent="0.25">
      <c r="A679" s="1">
        <v>39045</v>
      </c>
      <c r="B679" s="9">
        <v>10.73</v>
      </c>
      <c r="C679" s="9">
        <v>12.43</v>
      </c>
      <c r="D679">
        <v>50714.55</v>
      </c>
      <c r="E679">
        <v>48511.13</v>
      </c>
      <c r="F679">
        <v>79007.600000000006</v>
      </c>
      <c r="G679">
        <v>75581.37</v>
      </c>
      <c r="H679">
        <f>(1/(1-91/360*VLOOKUP($A679,Tbills!$B$4:$C$974,2,1)/100))^((1)/91)-1</f>
        <v>1.3809571860834424E-4</v>
      </c>
      <c r="I679">
        <f>I678*$E679/$E678*(1-(I$1+I$5+IF(AND(WEEKDAY(A679)&lt;&gt;1,WEEKDAY(A679)&lt;&gt;7),IF(A679&lt;J$2,J$1,J$3),0)))^($A679-$A678)</f>
        <v>29928.036393372029</v>
      </c>
      <c r="K679">
        <f>ROW()</f>
        <v>679</v>
      </c>
      <c r="L679">
        <f>B679/C679</f>
        <v>0.86323411102172165</v>
      </c>
    </row>
    <row r="680" spans="1:12" x14ac:dyDescent="0.25">
      <c r="A680" s="1">
        <v>39048</v>
      </c>
      <c r="B680" s="9">
        <v>12.3</v>
      </c>
      <c r="C680" s="9">
        <v>13.42</v>
      </c>
      <c r="D680">
        <v>53649.08</v>
      </c>
      <c r="E680">
        <v>51298.06</v>
      </c>
      <c r="F680">
        <v>80331.3</v>
      </c>
      <c r="G680">
        <v>76816.350000000006</v>
      </c>
      <c r="H680">
        <f>(1/(1-91/360*VLOOKUP($A680,Tbills!$B$4:$C$974,2,1)/100))^((1)/91)-1</f>
        <v>1.3711111114722563E-4</v>
      </c>
      <c r="I680">
        <f>I679*$E680/$E679*(1-(I$1+I$5+IF(AND(WEEKDAY(A680)&lt;&gt;1,WEEKDAY(A680)&lt;&gt;7),IF(A680&lt;J$2,J$1,J$3),0)))^($A680-$A679)</f>
        <v>31644.649716568365</v>
      </c>
      <c r="K680">
        <f>ROW()</f>
        <v>680</v>
      </c>
      <c r="L680">
        <f>B680/C680</f>
        <v>0.91654247391952315</v>
      </c>
    </row>
    <row r="681" spans="1:12" x14ac:dyDescent="0.25">
      <c r="A681" s="1">
        <v>39049</v>
      </c>
      <c r="B681" s="9">
        <v>11.62</v>
      </c>
      <c r="C681" s="9">
        <v>12.98</v>
      </c>
      <c r="D681">
        <v>51765.9</v>
      </c>
      <c r="E681">
        <v>49490.38</v>
      </c>
      <c r="F681">
        <v>79653</v>
      </c>
      <c r="G681">
        <v>76157.2</v>
      </c>
      <c r="H681">
        <f>(1/(1-91/360*VLOOKUP($A681,Tbills!$B$4:$C$974,2,1)/100))^((1)/91)-1</f>
        <v>1.3711111114722563E-4</v>
      </c>
      <c r="I681">
        <f>I680*$E681/$E680*(1-(I$1+I$5+IF(AND(WEEKDAY(A681)&lt;&gt;1,WEEKDAY(A681)&lt;&gt;7),IF(A681&lt;J$2,J$1,J$3),0)))^($A681-$A680)</f>
        <v>30528.653268427159</v>
      </c>
      <c r="K681">
        <f>ROW()</f>
        <v>681</v>
      </c>
      <c r="L681">
        <f>B681/C681</f>
        <v>0.89522342064714933</v>
      </c>
    </row>
    <row r="682" spans="1:12" x14ac:dyDescent="0.25">
      <c r="A682" s="1">
        <v>39050</v>
      </c>
      <c r="B682" s="9">
        <v>10.83</v>
      </c>
      <c r="C682" s="9">
        <v>12.31</v>
      </c>
      <c r="D682">
        <v>49762.67</v>
      </c>
      <c r="E682">
        <v>47568.42</v>
      </c>
      <c r="F682">
        <v>79160.95</v>
      </c>
      <c r="G682">
        <v>75676.31</v>
      </c>
      <c r="H682">
        <f>(1/(1-91/360*VLOOKUP($A682,Tbills!$B$4:$C$974,2,1)/100))^((1)/91)-1</f>
        <v>1.3711111114722563E-4</v>
      </c>
      <c r="I682">
        <f>I681*$E682/$E681*(1-(I$1+I$5+IF(AND(WEEKDAY(A682)&lt;&gt;1,WEEKDAY(A682)&lt;&gt;7),IF(A682&lt;J$2,J$1,J$3),0)))^($A682-$A681)</f>
        <v>29342.228228924705</v>
      </c>
      <c r="K682">
        <f>ROW()</f>
        <v>682</v>
      </c>
      <c r="L682">
        <f>B682/C682</f>
        <v>0.87977254264825344</v>
      </c>
    </row>
    <row r="683" spans="1:12" x14ac:dyDescent="0.25">
      <c r="A683" s="1">
        <v>39051</v>
      </c>
      <c r="B683" s="9">
        <v>10.91</v>
      </c>
      <c r="C683" s="9">
        <v>12.49</v>
      </c>
      <c r="D683">
        <v>49446.13</v>
      </c>
      <c r="E683">
        <v>47259.32</v>
      </c>
      <c r="F683">
        <v>79133.33</v>
      </c>
      <c r="G683">
        <v>75639.53</v>
      </c>
      <c r="H683">
        <f>(1/(1-91/360*VLOOKUP($A683,Tbills!$B$4:$C$974,2,1)/100))^((1)/91)-1</f>
        <v>1.3711111114722563E-4</v>
      </c>
      <c r="I683">
        <f>I682*$E683/$E682*(1-(I$1+I$5+IF(AND(WEEKDAY(A683)&lt;&gt;1,WEEKDAY(A683)&lt;&gt;7),IF(A683&lt;J$2,J$1,J$3),0)))^($A683-$A682)</f>
        <v>29150.723572353676</v>
      </c>
      <c r="K683">
        <f>ROW()</f>
        <v>683</v>
      </c>
      <c r="L683">
        <f>B683/C683</f>
        <v>0.87349879903923133</v>
      </c>
    </row>
    <row r="684" spans="1:12" x14ac:dyDescent="0.25">
      <c r="A684" s="1">
        <v>39052</v>
      </c>
      <c r="B684" s="9">
        <v>11.66</v>
      </c>
      <c r="C684" s="9">
        <v>12.92</v>
      </c>
      <c r="D684">
        <v>50502.34</v>
      </c>
      <c r="E684">
        <v>48262.34</v>
      </c>
      <c r="F684">
        <v>80037.33</v>
      </c>
      <c r="G684">
        <v>76493.25</v>
      </c>
      <c r="H684">
        <f>(1/(1-91/360*VLOOKUP($A684,Tbills!$B$4:$C$974,2,1)/100))^((1)/91)-1</f>
        <v>1.3711111114722563E-4</v>
      </c>
      <c r="I684">
        <f>I683*$E684/$E683*(1-(I$1+I$5+IF(AND(WEEKDAY(A684)&lt;&gt;1,WEEKDAY(A684)&lt;&gt;7),IF(A684&lt;J$2,J$1,J$3),0)))^($A684-$A683)</f>
        <v>29768.554865859191</v>
      </c>
      <c r="K684">
        <f>ROW()</f>
        <v>684</v>
      </c>
      <c r="L684">
        <f>B684/C684</f>
        <v>0.9024767801857585</v>
      </c>
    </row>
    <row r="685" spans="1:12" x14ac:dyDescent="0.25">
      <c r="A685" s="1">
        <v>39055</v>
      </c>
      <c r="B685" s="9">
        <v>11.23</v>
      </c>
      <c r="C685" s="9">
        <v>12.62</v>
      </c>
      <c r="D685">
        <v>49694.87</v>
      </c>
      <c r="E685">
        <v>47470.83</v>
      </c>
      <c r="F685">
        <v>79495.78</v>
      </c>
      <c r="G685">
        <v>75944.210000000006</v>
      </c>
      <c r="H685">
        <f>(1/(1-91/360*VLOOKUP($A685,Tbills!$B$4:$C$974,2,1)/100))^((1)/91)-1</f>
        <v>1.3612659285566764E-4</v>
      </c>
      <c r="I685">
        <f>I684*$E685/$E684*(1-(I$1+I$5+IF(AND(WEEKDAY(A685)&lt;&gt;1,WEEKDAY(A685)&lt;&gt;7),IF(A685&lt;J$2,J$1,J$3),0)))^($A685-$A684)</f>
        <v>29277.819002255466</v>
      </c>
      <c r="K685">
        <f>ROW()</f>
        <v>685</v>
      </c>
      <c r="L685">
        <f>B685/C685</f>
        <v>0.88985736925515069</v>
      </c>
    </row>
    <row r="686" spans="1:12" x14ac:dyDescent="0.25">
      <c r="A686" s="1">
        <v>39056</v>
      </c>
      <c r="B686" s="9">
        <v>11.27</v>
      </c>
      <c r="C686" s="9">
        <v>12.68</v>
      </c>
      <c r="D686">
        <v>49870.21</v>
      </c>
      <c r="E686">
        <v>47631.87</v>
      </c>
      <c r="F686">
        <v>78911.16</v>
      </c>
      <c r="G686">
        <v>75375.37</v>
      </c>
      <c r="H686">
        <f>(1/(1-91/360*VLOOKUP($A686,Tbills!$B$4:$C$974,2,1)/100))^((1)/91)-1</f>
        <v>1.3612659285566764E-4</v>
      </c>
      <c r="I686">
        <f>I685*$E686/$E685*(1-(I$1+I$5+IF(AND(WEEKDAY(A686)&lt;&gt;1,WEEKDAY(A686)&lt;&gt;7),IF(A686&lt;J$2,J$1,J$3),0)))^($A686-$A685)</f>
        <v>29376.295952653123</v>
      </c>
      <c r="K686">
        <f>ROW()</f>
        <v>686</v>
      </c>
      <c r="L686">
        <f>B686/C686</f>
        <v>0.88880126182965302</v>
      </c>
    </row>
    <row r="687" spans="1:12" x14ac:dyDescent="0.25">
      <c r="A687" s="1">
        <v>39057</v>
      </c>
      <c r="B687" s="9">
        <v>11.33</v>
      </c>
      <c r="C687" s="9">
        <v>12.79</v>
      </c>
      <c r="D687">
        <v>50264.44</v>
      </c>
      <c r="E687">
        <v>48001.919999999998</v>
      </c>
      <c r="F687">
        <v>78394.98</v>
      </c>
      <c r="G687">
        <v>74872.05</v>
      </c>
      <c r="H687">
        <f>(1/(1-91/360*VLOOKUP($A687,Tbills!$B$4:$C$974,2,1)/100))^((1)/91)-1</f>
        <v>1.3612659285566764E-4</v>
      </c>
      <c r="I687">
        <f>I686*$E687/$E686*(1-(I$1+I$5+IF(AND(WEEKDAY(A687)&lt;&gt;1,WEEKDAY(A687)&lt;&gt;7),IF(A687&lt;J$2,J$1,J$3),0)))^($A687-$A686)</f>
        <v>29603.667526799309</v>
      </c>
      <c r="K687">
        <f>ROW()</f>
        <v>687</v>
      </c>
      <c r="L687">
        <f>B687/C687</f>
        <v>0.88584831899921823</v>
      </c>
    </row>
    <row r="688" spans="1:12" x14ac:dyDescent="0.25">
      <c r="A688" s="1">
        <v>39058</v>
      </c>
      <c r="B688" s="9">
        <v>12.67</v>
      </c>
      <c r="C688" s="9">
        <v>13.75</v>
      </c>
      <c r="D688">
        <v>51167.95</v>
      </c>
      <c r="E688">
        <v>48858.22</v>
      </c>
      <c r="F688">
        <v>78764.600000000006</v>
      </c>
      <c r="G688">
        <v>75214.86</v>
      </c>
      <c r="H688">
        <f>(1/(1-91/360*VLOOKUP($A688,Tbills!$B$4:$C$974,2,1)/100))^((1)/91)-1</f>
        <v>1.3612659285566764E-4</v>
      </c>
      <c r="I688">
        <f>I687*$E688/$E687*(1-(I$1+I$5+IF(AND(WEEKDAY(A688)&lt;&gt;1,WEEKDAY(A688)&lt;&gt;7),IF(A688&lt;J$2,J$1,J$3),0)))^($A688-$A687)</f>
        <v>30130.896692621754</v>
      </c>
      <c r="K688">
        <f>ROW()</f>
        <v>688</v>
      </c>
      <c r="L688">
        <f>B688/C688</f>
        <v>0.92145454545454542</v>
      </c>
    </row>
    <row r="689" spans="1:12" x14ac:dyDescent="0.25">
      <c r="A689" s="1">
        <v>39059</v>
      </c>
      <c r="B689" s="9">
        <v>12.08</v>
      </c>
      <c r="C689" s="9">
        <v>13.49</v>
      </c>
      <c r="D689">
        <v>51256.7</v>
      </c>
      <c r="E689">
        <v>48936.31</v>
      </c>
      <c r="F689">
        <v>78187.86</v>
      </c>
      <c r="G689">
        <v>74653.87</v>
      </c>
      <c r="H689">
        <f>(1/(1-91/360*VLOOKUP($A689,Tbills!$B$4:$C$974,2,1)/100))^((1)/91)-1</f>
        <v>1.3612659285566764E-4</v>
      </c>
      <c r="I689">
        <f>I688*$E689/$E688*(1-(I$1+I$5+IF(AND(WEEKDAY(A689)&lt;&gt;1,WEEKDAY(A689)&lt;&gt;7),IF(A689&lt;J$2,J$1,J$3),0)))^($A689-$A688)</f>
        <v>30178.186682844873</v>
      </c>
      <c r="K689">
        <f>ROW()</f>
        <v>689</v>
      </c>
      <c r="L689">
        <f>B689/C689</f>
        <v>0.89547813194959225</v>
      </c>
    </row>
    <row r="690" spans="1:12" x14ac:dyDescent="0.25">
      <c r="A690" s="1">
        <v>39062</v>
      </c>
      <c r="B690" s="9">
        <v>10.71</v>
      </c>
      <c r="C690" s="9">
        <v>13.39</v>
      </c>
      <c r="D690">
        <v>50016.74</v>
      </c>
      <c r="E690">
        <v>47732.49</v>
      </c>
      <c r="F690">
        <v>77679.3</v>
      </c>
      <c r="G690">
        <v>74137.81</v>
      </c>
      <c r="H690">
        <f>(1/(1-91/360*VLOOKUP($A690,Tbills!$B$4:$C$974,2,1)/100))^((1)/91)-1</f>
        <v>1.3415782371595242E-4</v>
      </c>
      <c r="I690">
        <f>I689*$E690/$E689*(1-(I$1+I$5+IF(AND(WEEKDAY(A690)&lt;&gt;1,WEEKDAY(A690)&lt;&gt;7),IF(A690&lt;J$2,J$1,J$3),0)))^($A690-$A689)</f>
        <v>29433.271168922227</v>
      </c>
      <c r="K690">
        <f>ROW()</f>
        <v>690</v>
      </c>
      <c r="L690">
        <f>B690/C690</f>
        <v>0.79985063480209118</v>
      </c>
    </row>
    <row r="691" spans="1:12" x14ac:dyDescent="0.25">
      <c r="A691" s="1">
        <v>39063</v>
      </c>
      <c r="B691" s="9">
        <v>10.65</v>
      </c>
      <c r="C691" s="9">
        <v>13.26</v>
      </c>
      <c r="D691">
        <v>49495.14</v>
      </c>
      <c r="E691">
        <v>47228.31</v>
      </c>
      <c r="F691">
        <v>78322.42</v>
      </c>
      <c r="G691">
        <v>74741.66</v>
      </c>
      <c r="H691">
        <f>(1/(1-91/360*VLOOKUP($A691,Tbills!$B$4:$C$974,2,1)/100))^((1)/91)-1</f>
        <v>1.3415782371595242E-4</v>
      </c>
      <c r="I691">
        <f>I690*$E691/$E690*(1-(I$1+I$5+IF(AND(WEEKDAY(A691)&lt;&gt;1,WEEKDAY(A691)&lt;&gt;7),IF(A691&lt;J$2,J$1,J$3),0)))^($A691-$A690)</f>
        <v>29121.541037813768</v>
      </c>
      <c r="K691">
        <f>ROW()</f>
        <v>691</v>
      </c>
      <c r="L691">
        <f>B691/C691</f>
        <v>0.80316742081447967</v>
      </c>
    </row>
    <row r="692" spans="1:12" x14ac:dyDescent="0.25">
      <c r="A692" s="1">
        <v>39064</v>
      </c>
      <c r="B692" s="9">
        <v>10.18</v>
      </c>
      <c r="C692" s="9">
        <v>13.1</v>
      </c>
      <c r="D692">
        <v>48706.05</v>
      </c>
      <c r="E692">
        <v>46469.03</v>
      </c>
      <c r="F692">
        <v>78174.14</v>
      </c>
      <c r="G692">
        <v>74590.13</v>
      </c>
      <c r="H692">
        <f>(1/(1-91/360*VLOOKUP($A692,Tbills!$B$4:$C$974,2,1)/100))^((1)/91)-1</f>
        <v>1.3415782371595242E-4</v>
      </c>
      <c r="I692">
        <f>I691*$E692/$E691*(1-(I$1+I$5+IF(AND(WEEKDAY(A692)&lt;&gt;1,WEEKDAY(A692)&lt;&gt;7),IF(A692&lt;J$2,J$1,J$3),0)))^($A692-$A691)</f>
        <v>28652.535630209833</v>
      </c>
      <c r="K692">
        <f>ROW()</f>
        <v>692</v>
      </c>
      <c r="L692">
        <f>B692/C692</f>
        <v>0.77709923664122138</v>
      </c>
    </row>
    <row r="693" spans="1:12" x14ac:dyDescent="0.25">
      <c r="A693" s="1">
        <v>39065</v>
      </c>
      <c r="B693" s="9">
        <v>9.9700000000000006</v>
      </c>
      <c r="C693" s="9">
        <v>13.02</v>
      </c>
      <c r="D693">
        <v>48933.7</v>
      </c>
      <c r="E693">
        <v>46679.99</v>
      </c>
      <c r="F693">
        <v>79093.960000000006</v>
      </c>
      <c r="G693">
        <v>75457.77</v>
      </c>
      <c r="H693">
        <f>(1/(1-91/360*VLOOKUP($A693,Tbills!$B$4:$C$974,2,1)/100))^((1)/91)-1</f>
        <v>1.3415782371595242E-4</v>
      </c>
      <c r="I693">
        <f>I692*$E693/$E692*(1-(I$1+I$5+IF(AND(WEEKDAY(A693)&lt;&gt;1,WEEKDAY(A693)&lt;&gt;7),IF(A693&lt;J$2,J$1,J$3),0)))^($A693-$A692)</f>
        <v>28781.784355370346</v>
      </c>
      <c r="K693">
        <f>ROW()</f>
        <v>693</v>
      </c>
      <c r="L693">
        <f>B693/C693</f>
        <v>0.76574500768049159</v>
      </c>
    </row>
    <row r="694" spans="1:12" x14ac:dyDescent="0.25">
      <c r="A694" s="1">
        <v>39066</v>
      </c>
      <c r="B694" s="9">
        <v>10.050000000000001</v>
      </c>
      <c r="C694" s="9">
        <v>13.2</v>
      </c>
      <c r="D694">
        <v>49603.82</v>
      </c>
      <c r="E694">
        <v>47312.99</v>
      </c>
      <c r="F694">
        <v>80003.05</v>
      </c>
      <c r="G694">
        <v>76314.94</v>
      </c>
      <c r="H694">
        <f>(1/(1-91/360*VLOOKUP($A694,Tbills!$B$4:$C$974,2,1)/100))^((1)/91)-1</f>
        <v>1.3415782371595242E-4</v>
      </c>
      <c r="I694">
        <f>I693*$E694/$E693*(1-(I$1+I$5+IF(AND(WEEKDAY(A694)&lt;&gt;1,WEEKDAY(A694)&lt;&gt;7),IF(A694&lt;J$2,J$1,J$3),0)))^($A694-$A693)</f>
        <v>29171.23807636206</v>
      </c>
      <c r="K694">
        <f>ROW()</f>
        <v>694</v>
      </c>
      <c r="L694">
        <f>B694/C694</f>
        <v>0.76136363636363646</v>
      </c>
    </row>
    <row r="695" spans="1:12" x14ac:dyDescent="0.25">
      <c r="A695" s="1">
        <v>39069</v>
      </c>
      <c r="B695" s="9">
        <v>10.6</v>
      </c>
      <c r="C695" s="9">
        <v>13.3</v>
      </c>
      <c r="D695">
        <v>49772.35</v>
      </c>
      <c r="E695">
        <v>47454.69</v>
      </c>
      <c r="F695">
        <v>80113.17</v>
      </c>
      <c r="G695">
        <v>76389.259999999995</v>
      </c>
      <c r="H695">
        <f>(1/(1-91/360*VLOOKUP($A695,Tbills!$B$4:$C$974,2,1)/100))^((1)/91)-1</f>
        <v>1.3486091462189265E-4</v>
      </c>
      <c r="I695">
        <f>I694*$E695/$E694*(1-(I$1+I$5+IF(AND(WEEKDAY(A695)&lt;&gt;1,WEEKDAY(A695)&lt;&gt;7),IF(A695&lt;J$2,J$1,J$3),0)))^($A695-$A694)</f>
        <v>29256.079466539635</v>
      </c>
      <c r="K695">
        <f>ROW()</f>
        <v>695</v>
      </c>
      <c r="L695">
        <f>B695/C695</f>
        <v>0.79699248120300747</v>
      </c>
    </row>
    <row r="696" spans="1:12" x14ac:dyDescent="0.25">
      <c r="A696" s="1">
        <v>39070</v>
      </c>
      <c r="B696" s="9">
        <v>10.3</v>
      </c>
      <c r="C696" s="9">
        <v>12.98</v>
      </c>
      <c r="D696">
        <v>48460.89</v>
      </c>
      <c r="E696">
        <v>46197.9</v>
      </c>
      <c r="F696">
        <v>79712.100000000006</v>
      </c>
      <c r="G696">
        <v>75996.53</v>
      </c>
      <c r="H696">
        <f>(1/(1-91/360*VLOOKUP($A696,Tbills!$B$4:$C$974,2,1)/100))^((1)/91)-1</f>
        <v>1.3486091462189265E-4</v>
      </c>
      <c r="I696">
        <f>I695*$E696/$E695*(1-(I$1+I$5+IF(AND(WEEKDAY(A696)&lt;&gt;1,WEEKDAY(A696)&lt;&gt;7),IF(A696&lt;J$2,J$1,J$3),0)))^($A696-$A695)</f>
        <v>28480.442140128267</v>
      </c>
      <c r="K696">
        <f>ROW()</f>
        <v>696</v>
      </c>
      <c r="L696">
        <f>B696/C696</f>
        <v>0.7935285053929122</v>
      </c>
    </row>
    <row r="697" spans="1:12" x14ac:dyDescent="0.25">
      <c r="A697" s="1">
        <v>39071</v>
      </c>
      <c r="B697" s="9">
        <v>10.26</v>
      </c>
      <c r="C697" s="9">
        <v>12.83</v>
      </c>
      <c r="D697">
        <v>48310.97</v>
      </c>
      <c r="E697">
        <v>46048.75</v>
      </c>
      <c r="F697">
        <v>79622.94</v>
      </c>
      <c r="G697">
        <v>75901.279999999999</v>
      </c>
      <c r="H697">
        <f>(1/(1-91/360*VLOOKUP($A697,Tbills!$B$4:$C$974,2,1)/100))^((1)/91)-1</f>
        <v>1.3486091462189265E-4</v>
      </c>
      <c r="I697">
        <f>I696*$E697/$E696*(1-(I$1+I$5+IF(AND(WEEKDAY(A697)&lt;&gt;1,WEEKDAY(A697)&lt;&gt;7),IF(A697&lt;J$2,J$1,J$3),0)))^($A697-$A696)</f>
        <v>28387.676328174704</v>
      </c>
      <c r="K697">
        <f>ROW()</f>
        <v>697</v>
      </c>
      <c r="L697">
        <f>B697/C697</f>
        <v>0.79968823070927508</v>
      </c>
    </row>
    <row r="698" spans="1:12" x14ac:dyDescent="0.25">
      <c r="A698" s="1">
        <v>39072</v>
      </c>
      <c r="B698" s="9">
        <v>10.53</v>
      </c>
      <c r="C698" s="9">
        <v>13.15</v>
      </c>
      <c r="D698">
        <v>48672.39</v>
      </c>
      <c r="E698">
        <v>46387.040000000001</v>
      </c>
      <c r="F698">
        <v>79934.460000000006</v>
      </c>
      <c r="G698">
        <v>76188.009999999995</v>
      </c>
      <c r="H698">
        <f>(1/(1-91/360*VLOOKUP($A698,Tbills!$B$4:$C$974,2,1)/100))^((1)/91)-1</f>
        <v>1.3486091462189265E-4</v>
      </c>
      <c r="I698">
        <f>I697*$E698/$E697*(1-(I$1+I$5+IF(AND(WEEKDAY(A698)&lt;&gt;1,WEEKDAY(A698)&lt;&gt;7),IF(A698&lt;J$2,J$1,J$3),0)))^($A698-$A697)</f>
        <v>28595.399358523897</v>
      </c>
      <c r="K698">
        <f>ROW()</f>
        <v>698</v>
      </c>
      <c r="L698">
        <f>B698/C698</f>
        <v>0.80076045627376424</v>
      </c>
    </row>
    <row r="699" spans="1:12" x14ac:dyDescent="0.25">
      <c r="A699" s="1">
        <v>39073</v>
      </c>
      <c r="B699" s="9">
        <v>11.36</v>
      </c>
      <c r="C699" s="9">
        <v>13.47</v>
      </c>
      <c r="D699">
        <v>49376.23</v>
      </c>
      <c r="E699">
        <v>47051.57</v>
      </c>
      <c r="F699">
        <v>80318.36</v>
      </c>
      <c r="G699">
        <v>76543.649999999994</v>
      </c>
      <c r="H699">
        <f>(1/(1-91/360*VLOOKUP($A699,Tbills!$B$4:$C$974,2,1)/100))^((1)/91)-1</f>
        <v>1.3486091462189265E-4</v>
      </c>
      <c r="I699">
        <f>I698*$E699/$E698*(1-(I$1+I$5+IF(AND(WEEKDAY(A699)&lt;&gt;1,WEEKDAY(A699)&lt;&gt;7),IF(A699&lt;J$2,J$1,J$3),0)))^($A699-$A698)</f>
        <v>29004.216040231833</v>
      </c>
      <c r="K699">
        <f>ROW()</f>
        <v>699</v>
      </c>
      <c r="L699">
        <f>B699/C699</f>
        <v>0.84335560504825535</v>
      </c>
    </row>
    <row r="700" spans="1:12" x14ac:dyDescent="0.25">
      <c r="A700" s="1">
        <v>39077</v>
      </c>
      <c r="B700" s="9">
        <v>11.26</v>
      </c>
      <c r="C700" s="9">
        <v>13.21</v>
      </c>
      <c r="D700">
        <v>48101.11</v>
      </c>
      <c r="E700">
        <v>45811.1</v>
      </c>
      <c r="F700">
        <v>80123.600000000006</v>
      </c>
      <c r="G700">
        <v>76316.740000000005</v>
      </c>
      <c r="H700">
        <f>(1/(1-91/360*VLOOKUP($A700,Tbills!$B$4:$C$974,2,1)/100))^((1)/91)-1</f>
        <v>1.362672328670822E-4</v>
      </c>
      <c r="I700">
        <f>I699*$E700/$E699*(1-(I$1+I$5+IF(AND(WEEKDAY(A700)&lt;&gt;1,WEEKDAY(A700)&lt;&gt;7),IF(A700&lt;J$2,J$1,J$3),0)))^($A700-$A699)</f>
        <v>28236.298061899754</v>
      </c>
      <c r="K700">
        <f>ROW()</f>
        <v>700</v>
      </c>
      <c r="L700">
        <f>B700/C700</f>
        <v>0.85238455715367134</v>
      </c>
    </row>
    <row r="701" spans="1:12" x14ac:dyDescent="0.25">
      <c r="A701" s="1">
        <v>39078</v>
      </c>
      <c r="B701" s="9">
        <v>10.64</v>
      </c>
      <c r="C701" s="9">
        <v>12.92</v>
      </c>
      <c r="D701">
        <v>46879.8</v>
      </c>
      <c r="E701">
        <v>44641.69</v>
      </c>
      <c r="F701">
        <v>80033.22</v>
      </c>
      <c r="G701">
        <v>76220.259999999995</v>
      </c>
      <c r="H701">
        <f>(1/(1-91/360*VLOOKUP($A701,Tbills!$B$4:$C$974,2,1)/100))^((1)/91)-1</f>
        <v>1.362672328670822E-4</v>
      </c>
      <c r="I701">
        <f>I700*$E701/$E700*(1-(I$1+I$5+IF(AND(WEEKDAY(A701)&lt;&gt;1,WEEKDAY(A701)&lt;&gt;7),IF(A701&lt;J$2,J$1,J$3),0)))^($A701-$A700)</f>
        <v>27514.724671660068</v>
      </c>
      <c r="K701">
        <f>ROW()</f>
        <v>701</v>
      </c>
      <c r="L701">
        <f>B701/C701</f>
        <v>0.82352941176470595</v>
      </c>
    </row>
    <row r="702" spans="1:12" x14ac:dyDescent="0.25">
      <c r="A702" s="1">
        <v>39079</v>
      </c>
      <c r="B702" s="9">
        <v>10.99</v>
      </c>
      <c r="C702" s="9">
        <v>13.15</v>
      </c>
      <c r="D702">
        <v>47308.29</v>
      </c>
      <c r="E702">
        <v>45043.64</v>
      </c>
      <c r="F702">
        <v>80638.100000000006</v>
      </c>
      <c r="G702">
        <v>76785.94</v>
      </c>
      <c r="H702">
        <f>(1/(1-91/360*VLOOKUP($A702,Tbills!$B$4:$C$974,2,1)/100))^((1)/91)-1</f>
        <v>1.362672328670822E-4</v>
      </c>
      <c r="I702">
        <f>I701*$E702/$E701*(1-(I$1+I$5+IF(AND(WEEKDAY(A702)&lt;&gt;1,WEEKDAY(A702)&lt;&gt;7),IF(A702&lt;J$2,J$1,J$3),0)))^($A702-$A701)</f>
        <v>27761.666278561715</v>
      </c>
      <c r="K702">
        <f>ROW()</f>
        <v>702</v>
      </c>
      <c r="L702">
        <f>B702/C702</f>
        <v>0.83574144486692015</v>
      </c>
    </row>
    <row r="703" spans="1:12" x14ac:dyDescent="0.25">
      <c r="A703" s="1">
        <v>39080</v>
      </c>
      <c r="B703" s="9">
        <v>11.56</v>
      </c>
      <c r="C703" s="9">
        <v>13.46</v>
      </c>
      <c r="D703">
        <v>47817.52</v>
      </c>
      <c r="E703">
        <v>45522.35</v>
      </c>
      <c r="F703">
        <v>80859.47</v>
      </c>
      <c r="G703">
        <v>76986.27</v>
      </c>
      <c r="H703">
        <f>(1/(1-91/360*VLOOKUP($A703,Tbills!$B$4:$C$974,2,1)/100))^((1)/91)-1</f>
        <v>1.362672328670822E-4</v>
      </c>
      <c r="I703">
        <f>I702*$E703/$E702*(1-(I$1+I$5+IF(AND(WEEKDAY(A703)&lt;&gt;1,WEEKDAY(A703)&lt;&gt;7),IF(A703&lt;J$2,J$1,J$3),0)))^($A703-$A702)</f>
        <v>28055.901647992316</v>
      </c>
      <c r="K703">
        <f>ROW()</f>
        <v>703</v>
      </c>
      <c r="L703">
        <f>B703/C703</f>
        <v>0.85884101040118865</v>
      </c>
    </row>
    <row r="704" spans="1:12" x14ac:dyDescent="0.25">
      <c r="A704" s="1">
        <v>39085</v>
      </c>
      <c r="B704" s="9">
        <v>12.04</v>
      </c>
      <c r="C704" s="9">
        <v>13.59</v>
      </c>
      <c r="D704">
        <v>47850.11</v>
      </c>
      <c r="E704">
        <v>45522.35</v>
      </c>
      <c r="F704">
        <v>80914.58</v>
      </c>
      <c r="G704">
        <v>76986.27</v>
      </c>
      <c r="H704">
        <f>(1/(1-91/360*VLOOKUP($A704,Tbills!$B$4:$C$974,2,1)/100))^((1)/91)-1</f>
        <v>1.3781439309101806E-4</v>
      </c>
      <c r="I704">
        <f>I703*$E704/$E703*(1-(I$1+I$5+IF(AND(WEEKDAY(A704)&lt;&gt;1,WEEKDAY(A704)&lt;&gt;7),IF(A704&lt;J$2,J$1,J$3),0)))^($A704-$A703)</f>
        <v>28051.866442253238</v>
      </c>
      <c r="K704">
        <f>ROW()</f>
        <v>704</v>
      </c>
      <c r="L704">
        <f>B704/C704</f>
        <v>0.88594554819720372</v>
      </c>
    </row>
    <row r="705" spans="1:12" x14ac:dyDescent="0.25">
      <c r="A705" s="1">
        <v>39086</v>
      </c>
      <c r="B705" s="9">
        <v>11.51</v>
      </c>
      <c r="C705" s="9">
        <v>13.21</v>
      </c>
      <c r="D705">
        <v>47620.1</v>
      </c>
      <c r="E705">
        <v>45297.25</v>
      </c>
      <c r="F705">
        <v>80478.039999999994</v>
      </c>
      <c r="G705">
        <v>76560.31</v>
      </c>
      <c r="H705">
        <f>(1/(1-91/360*VLOOKUP($A705,Tbills!$B$4:$C$974,2,1)/100))^((1)/91)-1</f>
        <v>1.3781439309101806E-4</v>
      </c>
      <c r="I705">
        <f>I704*$E705/$E704*(1-(I$1+I$5+IF(AND(WEEKDAY(A705)&lt;&gt;1,WEEKDAY(A705)&lt;&gt;7),IF(A705&lt;J$2,J$1,J$3),0)))^($A705-$A704)</f>
        <v>27912.35192408914</v>
      </c>
      <c r="K705">
        <f>ROW()</f>
        <v>705</v>
      </c>
      <c r="L705">
        <f>B705/C705</f>
        <v>0.87130961392884176</v>
      </c>
    </row>
    <row r="706" spans="1:12" x14ac:dyDescent="0.25">
      <c r="A706" s="1">
        <v>39087</v>
      </c>
      <c r="B706" s="9">
        <v>12.14</v>
      </c>
      <c r="C706" s="9">
        <v>13.64</v>
      </c>
      <c r="D706">
        <v>48746.9</v>
      </c>
      <c r="E706">
        <v>46362.85</v>
      </c>
      <c r="F706">
        <v>80787.55</v>
      </c>
      <c r="G706">
        <v>76844.210000000006</v>
      </c>
      <c r="H706">
        <f>(1/(1-91/360*VLOOKUP($A706,Tbills!$B$4:$C$974,2,1)/100))^((1)/91)-1</f>
        <v>1.3781439309101806E-4</v>
      </c>
      <c r="I706">
        <f>I705*$E706/$E705*(1-(I$1+I$5+IF(AND(WEEKDAY(A706)&lt;&gt;1,WEEKDAY(A706)&lt;&gt;7),IF(A706&lt;J$2,J$1,J$3),0)))^($A706-$A705)</f>
        <v>28568.1571834768</v>
      </c>
      <c r="K706">
        <f>ROW()</f>
        <v>706</v>
      </c>
      <c r="L706">
        <f>B706/C706</f>
        <v>0.89002932551319647</v>
      </c>
    </row>
    <row r="707" spans="1:12" x14ac:dyDescent="0.25">
      <c r="A707" s="1">
        <v>39090</v>
      </c>
      <c r="B707" s="9">
        <v>12</v>
      </c>
      <c r="C707" s="9">
        <v>13.43</v>
      </c>
      <c r="D707">
        <v>48234.82</v>
      </c>
      <c r="E707">
        <v>45856.639999999999</v>
      </c>
      <c r="F707">
        <v>80276.86</v>
      </c>
      <c r="G707">
        <v>76326.67</v>
      </c>
      <c r="H707">
        <f>(1/(1-91/360*VLOOKUP($A707,Tbills!$B$4:$C$974,2,1)/100))^((1)/91)-1</f>
        <v>1.3809571860834424E-4</v>
      </c>
      <c r="I707">
        <f>I706*$E707/$E706*(1-(I$1+I$5+IF(AND(WEEKDAY(A707)&lt;&gt;1,WEEKDAY(A707)&lt;&gt;7),IF(A707&lt;J$2,J$1,J$3),0)))^($A707-$A706)</f>
        <v>28253.798989013892</v>
      </c>
      <c r="K707">
        <f>ROW()</f>
        <v>707</v>
      </c>
      <c r="L707">
        <f>B707/C707</f>
        <v>0.89352196574832465</v>
      </c>
    </row>
    <row r="708" spans="1:12" x14ac:dyDescent="0.25">
      <c r="A708" s="1">
        <v>39091</v>
      </c>
      <c r="B708" s="9">
        <v>11.91</v>
      </c>
      <c r="C708" s="9">
        <v>13.4</v>
      </c>
      <c r="D708">
        <v>48025.61</v>
      </c>
      <c r="E708">
        <v>45651.41</v>
      </c>
      <c r="F708">
        <v>79857.47</v>
      </c>
      <c r="G708">
        <v>75917.38</v>
      </c>
      <c r="H708">
        <f>(1/(1-91/360*VLOOKUP($A708,Tbills!$B$4:$C$974,2,1)/100))^((1)/91)-1</f>
        <v>1.3809571860834424E-4</v>
      </c>
      <c r="I708">
        <f>I707*$E708/$E707*(1-(I$1+I$5+IF(AND(WEEKDAY(A708)&lt;&gt;1,WEEKDAY(A708)&lt;&gt;7),IF(A708&lt;J$2,J$1,J$3),0)))^($A708-$A707)</f>
        <v>28126.54082654883</v>
      </c>
      <c r="K708">
        <f>ROW()</f>
        <v>708</v>
      </c>
      <c r="L708">
        <f>B708/C708</f>
        <v>0.88880597014925367</v>
      </c>
    </row>
    <row r="709" spans="1:12" x14ac:dyDescent="0.25">
      <c r="A709" s="1">
        <v>39092</v>
      </c>
      <c r="B709" s="9">
        <v>11.47</v>
      </c>
      <c r="C709" s="9">
        <v>13.03</v>
      </c>
      <c r="D709">
        <v>47508.74</v>
      </c>
      <c r="E709">
        <v>45153.79</v>
      </c>
      <c r="F709">
        <v>79504.479999999996</v>
      </c>
      <c r="G709">
        <v>75571.320000000007</v>
      </c>
      <c r="H709">
        <f>(1/(1-91/360*VLOOKUP($A709,Tbills!$B$4:$C$974,2,1)/100))^((1)/91)-1</f>
        <v>1.3809571860834424E-4</v>
      </c>
      <c r="I709">
        <f>I708*$E709/$E708*(1-(I$1+I$5+IF(AND(WEEKDAY(A709)&lt;&gt;1,WEEKDAY(A709)&lt;&gt;7),IF(A709&lt;J$2,J$1,J$3),0)))^($A709-$A708)</f>
        <v>27819.149136660966</v>
      </c>
      <c r="K709">
        <f>ROW()</f>
        <v>709</v>
      </c>
      <c r="L709">
        <f>B709/C709</f>
        <v>0.88027628549501158</v>
      </c>
    </row>
    <row r="710" spans="1:12" x14ac:dyDescent="0.25">
      <c r="A710" s="1">
        <v>39093</v>
      </c>
      <c r="B710" s="9">
        <v>10.87</v>
      </c>
      <c r="C710" s="9">
        <v>12.59</v>
      </c>
      <c r="D710">
        <v>44257.9</v>
      </c>
      <c r="E710">
        <v>42057.86</v>
      </c>
      <c r="F710">
        <v>78522.81</v>
      </c>
      <c r="G710">
        <v>74627.78</v>
      </c>
      <c r="H710">
        <f>(1/(1-91/360*VLOOKUP($A710,Tbills!$B$4:$C$974,2,1)/100))^((1)/91)-1</f>
        <v>1.3809571860834424E-4</v>
      </c>
      <c r="I710">
        <f>I709*$E710/$E709*(1-(I$1+I$5+IF(AND(WEEKDAY(A710)&lt;&gt;1,WEEKDAY(A710)&lt;&gt;7),IF(A710&lt;J$2,J$1,J$3),0)))^($A710-$A709)</f>
        <v>25911.008173960185</v>
      </c>
      <c r="K710">
        <f>ROW()</f>
        <v>710</v>
      </c>
      <c r="L710">
        <f>B710/C710</f>
        <v>0.86338363780778393</v>
      </c>
    </row>
    <row r="711" spans="1:12" x14ac:dyDescent="0.25">
      <c r="A711" s="1">
        <v>39094</v>
      </c>
      <c r="B711" s="9">
        <v>10.15</v>
      </c>
      <c r="C711" s="9">
        <v>12.11</v>
      </c>
      <c r="D711">
        <v>43482.59</v>
      </c>
      <c r="E711">
        <v>41315.279999999999</v>
      </c>
      <c r="F711">
        <v>77403.539999999994</v>
      </c>
      <c r="G711">
        <v>73553.72</v>
      </c>
      <c r="H711">
        <f>(1/(1-91/360*VLOOKUP($A711,Tbills!$B$4:$C$974,2,1)/100))^((1)/91)-1</f>
        <v>1.3809571860834424E-4</v>
      </c>
      <c r="I711">
        <f>I710*$E711/$E710*(1-(I$1+I$5+IF(AND(WEEKDAY(A711)&lt;&gt;1,WEEKDAY(A711)&lt;&gt;7),IF(A711&lt;J$2,J$1,J$3),0)))^($A711-$A710)</f>
        <v>25452.787231508824</v>
      </c>
      <c r="K711">
        <f>ROW()</f>
        <v>711</v>
      </c>
      <c r="L711">
        <f>B711/C711</f>
        <v>0.83815028901734112</v>
      </c>
    </row>
    <row r="712" spans="1:12" x14ac:dyDescent="0.25">
      <c r="A712" s="1">
        <v>39098</v>
      </c>
      <c r="B712" s="9">
        <v>10.74</v>
      </c>
      <c r="C712" s="9">
        <v>12.35</v>
      </c>
      <c r="D712">
        <v>42877.64</v>
      </c>
      <c r="E712">
        <v>40717.65</v>
      </c>
      <c r="F712">
        <v>77456.17</v>
      </c>
      <c r="G712">
        <v>73563.09</v>
      </c>
      <c r="H712">
        <f>(1/(1-91/360*VLOOKUP($A712,Tbills!$B$4:$C$974,2,1)/100))^((1)/91)-1</f>
        <v>1.390804152545666E-4</v>
      </c>
      <c r="I712">
        <f>I711*$E712/$E711*(1-(I$1+I$5+IF(AND(WEEKDAY(A712)&lt;&gt;1,WEEKDAY(A712)&lt;&gt;7),IF(A712&lt;J$2,J$1,J$3),0)))^($A712-$A711)</f>
        <v>25081.723583735889</v>
      </c>
      <c r="K712">
        <f>ROW()</f>
        <v>712</v>
      </c>
      <c r="L712">
        <f>B712/C712</f>
        <v>0.86963562753036439</v>
      </c>
    </row>
    <row r="713" spans="1:12" x14ac:dyDescent="0.25">
      <c r="A713" s="1">
        <v>39099</v>
      </c>
      <c r="B713" s="9">
        <v>10.59</v>
      </c>
      <c r="C713" s="9">
        <v>12.13</v>
      </c>
      <c r="D713">
        <v>42919.64</v>
      </c>
      <c r="E713">
        <v>40751.870000000003</v>
      </c>
      <c r="F713">
        <v>76884.570000000007</v>
      </c>
      <c r="G713">
        <v>73009.98</v>
      </c>
      <c r="H713">
        <f>(1/(1-91/360*VLOOKUP($A713,Tbills!$B$4:$C$974,2,1)/100))^((1)/91)-1</f>
        <v>1.390804152545666E-4</v>
      </c>
      <c r="I713">
        <f>I712*$E713/$E712*(1-(I$1+I$5+IF(AND(WEEKDAY(A713)&lt;&gt;1,WEEKDAY(A713)&lt;&gt;7),IF(A713&lt;J$2,J$1,J$3),0)))^($A713-$A712)</f>
        <v>25102.080675159785</v>
      </c>
      <c r="K713">
        <f>ROW()</f>
        <v>713</v>
      </c>
      <c r="L713">
        <f>B713/C713</f>
        <v>0.8730420445177246</v>
      </c>
    </row>
    <row r="714" spans="1:12" x14ac:dyDescent="0.25">
      <c r="A714" s="1">
        <v>39100</v>
      </c>
      <c r="B714" s="9">
        <v>10.85</v>
      </c>
      <c r="C714" s="9">
        <v>12.15</v>
      </c>
      <c r="D714">
        <v>43437.01</v>
      </c>
      <c r="E714">
        <v>41237.440000000002</v>
      </c>
      <c r="F714">
        <v>76066.960000000006</v>
      </c>
      <c r="G714">
        <v>72223.41</v>
      </c>
      <c r="H714">
        <f>(1/(1-91/360*VLOOKUP($A714,Tbills!$B$4:$C$974,2,1)/100))^((1)/91)-1</f>
        <v>1.390804152545666E-4</v>
      </c>
      <c r="I714">
        <f>I713*$E714/$E713*(1-(I$1+I$5+IF(AND(WEEKDAY(A714)&lt;&gt;1,WEEKDAY(A714)&lt;&gt;7),IF(A714&lt;J$2,J$1,J$3),0)))^($A714-$A713)</f>
        <v>25400.448312127191</v>
      </c>
      <c r="K714">
        <f>ROW()</f>
        <v>714</v>
      </c>
      <c r="L714">
        <f>B714/C714</f>
        <v>0.89300411522633738</v>
      </c>
    </row>
    <row r="715" spans="1:12" x14ac:dyDescent="0.25">
      <c r="A715" s="1">
        <v>39101</v>
      </c>
      <c r="B715" s="9">
        <v>10.4</v>
      </c>
      <c r="C715" s="9">
        <v>11.96</v>
      </c>
      <c r="D715">
        <v>42209.05</v>
      </c>
      <c r="E715">
        <v>40065.919999999998</v>
      </c>
      <c r="F715">
        <v>75564.22</v>
      </c>
      <c r="G715">
        <v>71736.03</v>
      </c>
      <c r="H715">
        <f>(1/(1-91/360*VLOOKUP($A715,Tbills!$B$4:$C$974,2,1)/100))^((1)/91)-1</f>
        <v>1.390804152545666E-4</v>
      </c>
      <c r="I715">
        <f>I714*$E715/$E714*(1-(I$1+I$5+IF(AND(WEEKDAY(A715)&lt;&gt;1,WEEKDAY(A715)&lt;&gt;7),IF(A715&lt;J$2,J$1,J$3),0)))^($A715-$A714)</f>
        <v>24678.133607641405</v>
      </c>
      <c r="K715">
        <f>ROW()</f>
        <v>715</v>
      </c>
      <c r="L715">
        <f>B715/C715</f>
        <v>0.86956521739130432</v>
      </c>
    </row>
    <row r="716" spans="1:12" x14ac:dyDescent="0.25">
      <c r="A716" s="1">
        <v>39104</v>
      </c>
      <c r="B716" s="9">
        <v>10.77</v>
      </c>
      <c r="C716" s="9">
        <v>12.26</v>
      </c>
      <c r="D716">
        <v>42764.36</v>
      </c>
      <c r="E716">
        <v>40576.31</v>
      </c>
      <c r="F716">
        <v>75616.61</v>
      </c>
      <c r="G716">
        <v>71755.83</v>
      </c>
      <c r="H716">
        <f>(1/(1-91/360*VLOOKUP($A716,Tbills!$B$4:$C$974,2,1)/100))^((1)/91)-1</f>
        <v>1.3964313910097559E-4</v>
      </c>
      <c r="I716">
        <f>I715*$E716/$E715*(1-(I$1+I$5+IF(AND(WEEKDAY(A716)&lt;&gt;1,WEEKDAY(A716)&lt;&gt;7),IF(A716&lt;J$2,J$1,J$3),0)))^($A716-$A715)</f>
        <v>24990.345518123511</v>
      </c>
      <c r="K716">
        <f>ROW()</f>
        <v>716</v>
      </c>
      <c r="L716">
        <f>B716/C716</f>
        <v>0.87846655791190864</v>
      </c>
    </row>
    <row r="717" spans="1:12" x14ac:dyDescent="0.25">
      <c r="A717" s="1">
        <v>39105</v>
      </c>
      <c r="B717" s="9">
        <v>10.34</v>
      </c>
      <c r="C717" s="9">
        <v>11.84</v>
      </c>
      <c r="D717">
        <v>41479.17</v>
      </c>
      <c r="E717">
        <v>39351.21</v>
      </c>
      <c r="F717">
        <v>74845.58</v>
      </c>
      <c r="G717">
        <v>71014.14</v>
      </c>
      <c r="H717">
        <f>(1/(1-91/360*VLOOKUP($A717,Tbills!$B$4:$C$974,2,1)/100))^((1)/91)-1</f>
        <v>1.3964313910097559E-4</v>
      </c>
      <c r="I717">
        <f>I716*$E717/$E716*(1-(I$1+I$5+IF(AND(WEEKDAY(A717)&lt;&gt;1,WEEKDAY(A717)&lt;&gt;7),IF(A717&lt;J$2,J$1,J$3),0)))^($A717-$A716)</f>
        <v>24235.1274637239</v>
      </c>
      <c r="K717">
        <f>ROW()</f>
        <v>717</v>
      </c>
      <c r="L717">
        <f>B717/C717</f>
        <v>0.87331081081081086</v>
      </c>
    </row>
    <row r="718" spans="1:12" x14ac:dyDescent="0.25">
      <c r="A718" s="1">
        <v>39106</v>
      </c>
      <c r="B718" s="9">
        <v>9.89</v>
      </c>
      <c r="C718" s="9">
        <v>11.36</v>
      </c>
      <c r="D718">
        <v>41025.949999999997</v>
      </c>
      <c r="E718">
        <v>38915.74</v>
      </c>
      <c r="F718">
        <v>73784.58</v>
      </c>
      <c r="G718">
        <v>69997.539999999994</v>
      </c>
      <c r="H718">
        <f>(1/(1-91/360*VLOOKUP($A718,Tbills!$B$4:$C$974,2,1)/100))^((1)/91)-1</f>
        <v>1.3964313910097559E-4</v>
      </c>
      <c r="I718">
        <f>I717*$E718/$E717*(1-(I$1+I$5+IF(AND(WEEKDAY(A718)&lt;&gt;1,WEEKDAY(A718)&lt;&gt;7),IF(A718&lt;J$2,J$1,J$3),0)))^($A718-$A717)</f>
        <v>23966.246226431402</v>
      </c>
      <c r="K718">
        <f>ROW()</f>
        <v>718</v>
      </c>
      <c r="L718">
        <f>B718/C718</f>
        <v>0.87059859154929586</v>
      </c>
    </row>
    <row r="719" spans="1:12" x14ac:dyDescent="0.25">
      <c r="A719" s="1">
        <v>39107</v>
      </c>
      <c r="B719" s="9">
        <v>11.22</v>
      </c>
      <c r="C719" s="9">
        <v>12.18</v>
      </c>
      <c r="D719">
        <v>42570.55</v>
      </c>
      <c r="E719">
        <v>40375.46</v>
      </c>
      <c r="F719">
        <v>74176.19</v>
      </c>
      <c r="G719">
        <v>70359.28</v>
      </c>
      <c r="H719">
        <f>(1/(1-91/360*VLOOKUP($A719,Tbills!$B$4:$C$974,2,1)/100))^((1)/91)-1</f>
        <v>1.3964313910097559E-4</v>
      </c>
      <c r="I719">
        <f>I718*$E719/$E718*(1-(I$1+I$5+IF(AND(WEEKDAY(A719)&lt;&gt;1,WEEKDAY(A719)&lt;&gt;7),IF(A719&lt;J$2,J$1,J$3),0)))^($A719-$A718)</f>
        <v>24864.499028154343</v>
      </c>
      <c r="K719">
        <f>ROW()</f>
        <v>719</v>
      </c>
      <c r="L719">
        <f>B719/C719</f>
        <v>0.92118226600985231</v>
      </c>
    </row>
    <row r="720" spans="1:12" x14ac:dyDescent="0.25">
      <c r="A720" s="1">
        <v>39108</v>
      </c>
      <c r="B720" s="9">
        <v>11.13</v>
      </c>
      <c r="C720" s="9">
        <v>12.14</v>
      </c>
      <c r="D720">
        <v>42690.25</v>
      </c>
      <c r="E720">
        <v>40483.35</v>
      </c>
      <c r="F720">
        <v>74134.600000000006</v>
      </c>
      <c r="G720">
        <v>70310</v>
      </c>
      <c r="H720">
        <f>(1/(1-91/360*VLOOKUP($A720,Tbills!$B$4:$C$974,2,1)/100))^((1)/91)-1</f>
        <v>1.3964313910097559E-4</v>
      </c>
      <c r="I720">
        <f>I719*$E720/$E719*(1-(I$1+I$5+IF(AND(WEEKDAY(A720)&lt;&gt;1,WEEKDAY(A720)&lt;&gt;7),IF(A720&lt;J$2,J$1,J$3),0)))^($A720-$A719)</f>
        <v>24930.223947824499</v>
      </c>
      <c r="K720">
        <f>ROW()</f>
        <v>720</v>
      </c>
      <c r="L720">
        <f>B720/C720</f>
        <v>0.91680395387149916</v>
      </c>
    </row>
    <row r="721" spans="1:12" x14ac:dyDescent="0.25">
      <c r="A721" s="1">
        <v>39111</v>
      </c>
      <c r="B721" s="9">
        <v>11.45</v>
      </c>
      <c r="C721" s="9">
        <v>12.27</v>
      </c>
      <c r="D721">
        <v>42603.5</v>
      </c>
      <c r="E721">
        <v>40384.129999999997</v>
      </c>
      <c r="F721">
        <v>74196.800000000003</v>
      </c>
      <c r="G721">
        <v>70339.539999999994</v>
      </c>
      <c r="H721">
        <f>(1/(1-91/360*VLOOKUP($A721,Tbills!$B$4:$C$974,2,1)/100))^((1)/91)-1</f>
        <v>1.4006520110210197E-4</v>
      </c>
      <c r="I721">
        <f>I720*$E721/$E720*(1-(I$1+I$5+IF(AND(WEEKDAY(A721)&lt;&gt;1,WEEKDAY(A721)&lt;&gt;7),IF(A721&lt;J$2,J$1,J$3),0)))^($A721-$A720)</f>
        <v>24866.976679991305</v>
      </c>
      <c r="K721">
        <f>ROW()</f>
        <v>721</v>
      </c>
      <c r="L721">
        <f>B721/C721</f>
        <v>0.93317033414832928</v>
      </c>
    </row>
    <row r="722" spans="1:12" x14ac:dyDescent="0.25">
      <c r="A722" s="1">
        <v>39112</v>
      </c>
      <c r="B722" s="9">
        <v>10.96</v>
      </c>
      <c r="C722" s="9">
        <v>11.94</v>
      </c>
      <c r="D722">
        <v>41942.269999999997</v>
      </c>
      <c r="E722">
        <v>39751.69</v>
      </c>
      <c r="F722">
        <v>73981.539999999994</v>
      </c>
      <c r="G722">
        <v>70125.62</v>
      </c>
      <c r="H722">
        <f>(1/(1-91/360*VLOOKUP($A722,Tbills!$B$4:$C$974,2,1)/100))^((1)/91)-1</f>
        <v>1.4006520110210197E-4</v>
      </c>
      <c r="I722">
        <f>I721*$E722/$E721*(1-(I$1+I$5+IF(AND(WEEKDAY(A722)&lt;&gt;1,WEEKDAY(A722)&lt;&gt;7),IF(A722&lt;J$2,J$1,J$3),0)))^($A722-$A721)</f>
        <v>24476.840575587194</v>
      </c>
      <c r="K722">
        <f>ROW()</f>
        <v>722</v>
      </c>
      <c r="L722">
        <f>B722/C722</f>
        <v>0.91792294807370201</v>
      </c>
    </row>
    <row r="723" spans="1:12" x14ac:dyDescent="0.25">
      <c r="A723" s="1">
        <v>39113</v>
      </c>
      <c r="B723" s="9">
        <v>10.42</v>
      </c>
      <c r="C723" s="9">
        <v>11.52</v>
      </c>
      <c r="D723">
        <v>41290.629999999997</v>
      </c>
      <c r="E723">
        <v>39128.519999999997</v>
      </c>
      <c r="F723">
        <v>73611.89</v>
      </c>
      <c r="G723">
        <v>69765.41</v>
      </c>
      <c r="H723">
        <f>(1/(1-91/360*VLOOKUP($A723,Tbills!$B$4:$C$974,2,1)/100))^((1)/91)-1</f>
        <v>1.4006520110210197E-4</v>
      </c>
      <c r="I723">
        <f>I722*$E723/$E722*(1-(I$1+I$5+IF(AND(WEEKDAY(A723)&lt;&gt;1,WEEKDAY(A723)&lt;&gt;7),IF(A723&lt;J$2,J$1,J$3),0)))^($A723-$A722)</f>
        <v>24092.434673866101</v>
      </c>
      <c r="K723">
        <f>ROW()</f>
        <v>723</v>
      </c>
      <c r="L723">
        <f>B723/C723</f>
        <v>0.90451388888888895</v>
      </c>
    </row>
    <row r="724" spans="1:12" x14ac:dyDescent="0.25">
      <c r="A724" s="1">
        <v>39114</v>
      </c>
      <c r="B724" s="9">
        <v>10.31</v>
      </c>
      <c r="C724" s="9">
        <v>11.46</v>
      </c>
      <c r="D724">
        <v>40787.699999999997</v>
      </c>
      <c r="E724">
        <v>38646.44</v>
      </c>
      <c r="F724">
        <v>73351.259999999995</v>
      </c>
      <c r="G724">
        <v>69508.63</v>
      </c>
      <c r="H724">
        <f>(1/(1-91/360*VLOOKUP($A724,Tbills!$B$4:$C$974,2,1)/100))^((1)/91)-1</f>
        <v>1.4006520110210197E-4</v>
      </c>
      <c r="I724">
        <f>I723*$E724/$E723*(1-(I$1+I$5+IF(AND(WEEKDAY(A724)&lt;&gt;1,WEEKDAY(A724)&lt;&gt;7),IF(A724&lt;J$2,J$1,J$3),0)))^($A724-$A723)</f>
        <v>23794.921105828304</v>
      </c>
      <c r="K724">
        <f>ROW()</f>
        <v>724</v>
      </c>
      <c r="L724">
        <f>B724/C724</f>
        <v>0.8996509598603839</v>
      </c>
    </row>
    <row r="725" spans="1:12" x14ac:dyDescent="0.25">
      <c r="A725" s="1">
        <v>39115</v>
      </c>
      <c r="B725" s="9">
        <v>10.08</v>
      </c>
      <c r="C725" s="9">
        <v>11.38</v>
      </c>
      <c r="D725">
        <v>40621.660000000003</v>
      </c>
      <c r="E725">
        <v>38483.699999999997</v>
      </c>
      <c r="F725">
        <v>73389.119999999995</v>
      </c>
      <c r="G725">
        <v>69534.77</v>
      </c>
      <c r="H725">
        <f>(1/(1-91/360*VLOOKUP($A725,Tbills!$B$4:$C$974,2,1)/100))^((1)/91)-1</f>
        <v>1.4006520110210197E-4</v>
      </c>
      <c r="I725">
        <f>I724*$E725/$E724*(1-(I$1+I$5+IF(AND(WEEKDAY(A725)&lt;&gt;1,WEEKDAY(A725)&lt;&gt;7),IF(A725&lt;J$2,J$1,J$3),0)))^($A725-$A724)</f>
        <v>23694.039161896453</v>
      </c>
      <c r="K725">
        <f>ROW()</f>
        <v>725</v>
      </c>
      <c r="L725">
        <f>B725/C725</f>
        <v>0.88576449912126531</v>
      </c>
    </row>
    <row r="726" spans="1:12" x14ac:dyDescent="0.25">
      <c r="A726" s="1">
        <v>39118</v>
      </c>
      <c r="B726" s="9">
        <v>10.55</v>
      </c>
      <c r="C726" s="9">
        <v>11.66</v>
      </c>
      <c r="D726">
        <v>40679.78</v>
      </c>
      <c r="E726">
        <v>38522.589999999997</v>
      </c>
      <c r="F726">
        <v>73530.179999999993</v>
      </c>
      <c r="G726">
        <v>69639.199999999997</v>
      </c>
      <c r="H726">
        <f>(1/(1-91/360*VLOOKUP($A726,Tbills!$B$4:$C$974,2,1)/100))^((1)/91)-1</f>
        <v>1.4006520110210197E-4</v>
      </c>
      <c r="I726">
        <f>I725*$E726/$E725*(1-(I$1+I$5+IF(AND(WEEKDAY(A726)&lt;&gt;1,WEEKDAY(A726)&lt;&gt;7),IF(A726&lt;J$2,J$1,J$3),0)))^($A726-$A725)</f>
        <v>23715.936520438652</v>
      </c>
      <c r="K726">
        <f>ROW()</f>
        <v>726</v>
      </c>
      <c r="L726">
        <f>B726/C726</f>
        <v>0.904802744425386</v>
      </c>
    </row>
    <row r="727" spans="1:12" x14ac:dyDescent="0.25">
      <c r="A727" s="1">
        <v>39119</v>
      </c>
      <c r="B727" s="9">
        <v>10.65</v>
      </c>
      <c r="C727" s="9">
        <v>11.62</v>
      </c>
      <c r="D727">
        <v>40089.449999999997</v>
      </c>
      <c r="E727">
        <v>37958.17</v>
      </c>
      <c r="F727">
        <v>72895.100000000006</v>
      </c>
      <c r="G727">
        <v>69027.97</v>
      </c>
      <c r="H727">
        <f>(1/(1-91/360*VLOOKUP($A727,Tbills!$B$4:$C$974,2,1)/100))^((1)/91)-1</f>
        <v>1.4006520110210197E-4</v>
      </c>
      <c r="I727">
        <f>I726*$E727/$E726*(1-(I$1+I$5+IF(AND(WEEKDAY(A727)&lt;&gt;1,WEEKDAY(A727)&lt;&gt;7),IF(A727&lt;J$2,J$1,J$3),0)))^($A727-$A726)</f>
        <v>23367.786371524769</v>
      </c>
      <c r="K727">
        <f>ROW()</f>
        <v>727</v>
      </c>
      <c r="L727">
        <f>B727/C727</f>
        <v>0.91652323580034434</v>
      </c>
    </row>
    <row r="728" spans="1:12" x14ac:dyDescent="0.25">
      <c r="A728" s="1">
        <v>39120</v>
      </c>
      <c r="B728" s="9">
        <v>10.32</v>
      </c>
      <c r="C728" s="9">
        <v>11.49</v>
      </c>
      <c r="D728">
        <v>39560.54</v>
      </c>
      <c r="E728">
        <v>37452.06</v>
      </c>
      <c r="F728">
        <v>72677.539999999994</v>
      </c>
      <c r="G728">
        <v>68812.28</v>
      </c>
      <c r="H728">
        <f>(1/(1-91/360*VLOOKUP($A728,Tbills!$B$4:$C$974,2,1)/100))^((1)/91)-1</f>
        <v>1.4006520110210197E-4</v>
      </c>
      <c r="I728">
        <f>I727*$E728/$E727*(1-(I$1+I$5+IF(AND(WEEKDAY(A728)&lt;&gt;1,WEEKDAY(A728)&lt;&gt;7),IF(A728&lt;J$2,J$1,J$3),0)))^($A728-$A727)</f>
        <v>23055.55196892433</v>
      </c>
      <c r="K728">
        <f>ROW()</f>
        <v>728</v>
      </c>
      <c r="L728">
        <f>B728/C728</f>
        <v>0.89817232375979117</v>
      </c>
    </row>
    <row r="729" spans="1:12" x14ac:dyDescent="0.25">
      <c r="A729" s="1">
        <v>39121</v>
      </c>
      <c r="B729" s="9">
        <v>10.44</v>
      </c>
      <c r="C729" s="9">
        <v>11.65</v>
      </c>
      <c r="D729">
        <v>39823.01</v>
      </c>
      <c r="E729">
        <v>37695.300000000003</v>
      </c>
      <c r="F729">
        <v>72711.759999999995</v>
      </c>
      <c r="G729">
        <v>68835.039999999994</v>
      </c>
      <c r="H729">
        <f>(1/(1-91/360*VLOOKUP($A729,Tbills!$B$4:$C$974,2,1)/100))^((1)/91)-1</f>
        <v>1.4006520110210197E-4</v>
      </c>
      <c r="I729">
        <f>I728*$E729/$E728*(1-(I$1+I$5+IF(AND(WEEKDAY(A729)&lt;&gt;1,WEEKDAY(A729)&lt;&gt;7),IF(A729&lt;J$2,J$1,J$3),0)))^($A729-$A728)</f>
        <v>23204.623378035172</v>
      </c>
      <c r="K729">
        <f>ROW()</f>
        <v>729</v>
      </c>
      <c r="L729">
        <f>B729/C729</f>
        <v>0.89613733905579396</v>
      </c>
    </row>
    <row r="730" spans="1:12" x14ac:dyDescent="0.25">
      <c r="A730" s="1">
        <v>39122</v>
      </c>
      <c r="B730" s="9">
        <v>11.1</v>
      </c>
      <c r="C730" s="9">
        <v>12.23</v>
      </c>
      <c r="D730">
        <v>40598.04</v>
      </c>
      <c r="E730">
        <v>38423.64</v>
      </c>
      <c r="F730">
        <v>73842.83</v>
      </c>
      <c r="G730">
        <v>69896.160000000003</v>
      </c>
      <c r="H730">
        <f>(1/(1-91/360*VLOOKUP($A730,Tbills!$B$4:$C$974,2,1)/100))^((1)/91)-1</f>
        <v>1.4006520110210197E-4</v>
      </c>
      <c r="I730">
        <f>I729*$E730/$E729*(1-(I$1+I$5+IF(AND(WEEKDAY(A730)&lt;&gt;1,WEEKDAY(A730)&lt;&gt;7),IF(A730&lt;J$2,J$1,J$3),0)))^($A730-$A729)</f>
        <v>23652.297397042814</v>
      </c>
      <c r="K730">
        <f>ROW()</f>
        <v>730</v>
      </c>
      <c r="L730">
        <f>B730/C730</f>
        <v>0.90760425183973825</v>
      </c>
    </row>
    <row r="731" spans="1:12" x14ac:dyDescent="0.25">
      <c r="A731" s="1">
        <v>39125</v>
      </c>
      <c r="B731" s="9">
        <v>11.61</v>
      </c>
      <c r="C731" s="9">
        <v>12.58</v>
      </c>
      <c r="D731">
        <v>41322.879999999997</v>
      </c>
      <c r="E731">
        <v>39093.51</v>
      </c>
      <c r="F731">
        <v>74446.179999999993</v>
      </c>
      <c r="G731">
        <v>70437.89</v>
      </c>
      <c r="H731">
        <f>(1/(1-91/360*VLOOKUP($A731,Tbills!$B$4:$C$974,2,1)/100))^((1)/91)-1</f>
        <v>1.4048727949034223E-4</v>
      </c>
      <c r="I731">
        <f>I730*$E731/$E730*(1-(I$1+I$5+IF(AND(WEEKDAY(A731)&lt;&gt;1,WEEKDAY(A731)&lt;&gt;7),IF(A731&lt;J$2,J$1,J$3),0)))^($A731-$A730)</f>
        <v>24062.570033288008</v>
      </c>
      <c r="K731">
        <f>ROW()</f>
        <v>731</v>
      </c>
      <c r="L731">
        <f>B731/C731</f>
        <v>0.92289348171701113</v>
      </c>
    </row>
    <row r="732" spans="1:12" x14ac:dyDescent="0.25">
      <c r="A732" s="1">
        <v>39126</v>
      </c>
      <c r="B732" s="9">
        <v>10.34</v>
      </c>
      <c r="C732" s="9">
        <v>11.7</v>
      </c>
      <c r="D732">
        <v>39808.36</v>
      </c>
      <c r="E732">
        <v>37655.199999999997</v>
      </c>
      <c r="F732">
        <v>73622.59</v>
      </c>
      <c r="G732">
        <v>69648.75</v>
      </c>
      <c r="H732">
        <f>(1/(1-91/360*VLOOKUP($A732,Tbills!$B$4:$C$974,2,1)/100))^((1)/91)-1</f>
        <v>1.4048727949034223E-4</v>
      </c>
      <c r="I732">
        <f>I731*$E732/$E731*(1-(I$1+I$5+IF(AND(WEEKDAY(A732)&lt;&gt;1,WEEKDAY(A732)&lt;&gt;7),IF(A732&lt;J$2,J$1,J$3),0)))^($A732-$A731)</f>
        <v>23176.604550905718</v>
      </c>
      <c r="K732">
        <f>ROW()</f>
        <v>732</v>
      </c>
      <c r="L732">
        <f>B732/C732</f>
        <v>0.88376068376068384</v>
      </c>
    </row>
    <row r="733" spans="1:12" x14ac:dyDescent="0.25">
      <c r="A733" s="1">
        <v>39127</v>
      </c>
      <c r="B733" s="9">
        <v>10.23</v>
      </c>
      <c r="C733" s="9">
        <v>11.4</v>
      </c>
      <c r="D733">
        <v>38618.71</v>
      </c>
      <c r="E733">
        <v>36524.6</v>
      </c>
      <c r="F733">
        <v>73393.399999999994</v>
      </c>
      <c r="G733">
        <v>69422.14</v>
      </c>
      <c r="H733">
        <f>(1/(1-91/360*VLOOKUP($A733,Tbills!$B$4:$C$974,2,1)/100))^((1)/91)-1</f>
        <v>1.4048727949034223E-4</v>
      </c>
      <c r="I733">
        <f>I732*$E733/$E732*(1-(I$1+I$5+IF(AND(WEEKDAY(A733)&lt;&gt;1,WEEKDAY(A733)&lt;&gt;7),IF(A733&lt;J$2,J$1,J$3),0)))^($A733-$A732)</f>
        <v>22480.078680867882</v>
      </c>
      <c r="K733">
        <f>ROW()</f>
        <v>733</v>
      </c>
      <c r="L733">
        <f>B733/C733</f>
        <v>0.89736842105263159</v>
      </c>
    </row>
    <row r="734" spans="1:12" x14ac:dyDescent="0.25">
      <c r="A734" s="1">
        <v>39128</v>
      </c>
      <c r="B734" s="9">
        <v>10.220000000000001</v>
      </c>
      <c r="C734" s="9">
        <v>11.4</v>
      </c>
      <c r="D734">
        <v>38344.44</v>
      </c>
      <c r="E734">
        <v>36260.07</v>
      </c>
      <c r="F734">
        <v>72753.81</v>
      </c>
      <c r="G734">
        <v>68807.41</v>
      </c>
      <c r="H734">
        <f>(1/(1-91/360*VLOOKUP($A734,Tbills!$B$4:$C$974,2,1)/100))^((1)/91)-1</f>
        <v>1.4048727949034223E-4</v>
      </c>
      <c r="I734">
        <f>I733*$E734/$E733*(1-(I$1+I$5+IF(AND(WEEKDAY(A734)&lt;&gt;1,WEEKDAY(A734)&lt;&gt;7),IF(A734&lt;J$2,J$1,J$3),0)))^($A734-$A733)</f>
        <v>22316.624347722383</v>
      </c>
      <c r="K734">
        <f>ROW()</f>
        <v>734</v>
      </c>
      <c r="L734">
        <f>B734/C734</f>
        <v>0.89649122807017545</v>
      </c>
    </row>
    <row r="735" spans="1:12" x14ac:dyDescent="0.25">
      <c r="A735" s="1">
        <v>39129</v>
      </c>
      <c r="B735" s="9">
        <v>10.02</v>
      </c>
      <c r="C735" s="9">
        <v>11.32</v>
      </c>
      <c r="D735">
        <v>38371.79</v>
      </c>
      <c r="E735">
        <v>36280.839999999997</v>
      </c>
      <c r="F735">
        <v>72551.33</v>
      </c>
      <c r="G735">
        <v>68606.25</v>
      </c>
      <c r="H735">
        <f>(1/(1-91/360*VLOOKUP($A735,Tbills!$B$4:$C$974,2,1)/100))^((1)/91)-1</f>
        <v>1.4048727949034223E-4</v>
      </c>
      <c r="I735">
        <f>I734*$E735/$E734*(1-(I$1+I$5+IF(AND(WEEKDAY(A735)&lt;&gt;1,WEEKDAY(A735)&lt;&gt;7),IF(A735&lt;J$2,J$1,J$3),0)))^($A735-$A734)</f>
        <v>22328.765100059263</v>
      </c>
      <c r="K735">
        <f>ROW()</f>
        <v>735</v>
      </c>
      <c r="L735">
        <f>B735/C735</f>
        <v>0.88515901060070667</v>
      </c>
    </row>
    <row r="736" spans="1:12" x14ac:dyDescent="0.25">
      <c r="A736" s="1">
        <v>39133</v>
      </c>
      <c r="B736" s="9">
        <v>10.24</v>
      </c>
      <c r="C736" s="9">
        <v>11.57</v>
      </c>
      <c r="D736">
        <v>37736.730000000003</v>
      </c>
      <c r="E736">
        <v>35659.99</v>
      </c>
      <c r="F736">
        <v>72404.740000000005</v>
      </c>
      <c r="G736">
        <v>68429.070000000007</v>
      </c>
      <c r="H736">
        <f>(1/(1-91/360*VLOOKUP($A736,Tbills!$B$4:$C$974,2,1)/100))^((1)/91)-1</f>
        <v>1.407686741867753E-4</v>
      </c>
      <c r="I736">
        <f>I735*$E736/$E735*(1-(I$1+I$5+IF(AND(WEEKDAY(A736)&lt;&gt;1,WEEKDAY(A736)&lt;&gt;7),IF(A736&lt;J$2,J$1,J$3),0)))^($A736-$A735)</f>
        <v>21944.142461685355</v>
      </c>
      <c r="K736">
        <f>ROW()</f>
        <v>736</v>
      </c>
      <c r="L736">
        <f>B736/C736</f>
        <v>0.88504753673293002</v>
      </c>
    </row>
    <row r="737" spans="1:12" x14ac:dyDescent="0.25">
      <c r="A737" s="1">
        <v>39134</v>
      </c>
      <c r="B737" s="9">
        <v>10.199999999999999</v>
      </c>
      <c r="C737" s="9">
        <v>11.59</v>
      </c>
      <c r="D737">
        <v>37360.089999999997</v>
      </c>
      <c r="E737">
        <v>35299.06</v>
      </c>
      <c r="F737">
        <v>71441.509999999995</v>
      </c>
      <c r="G737">
        <v>67509.100000000006</v>
      </c>
      <c r="H737">
        <f>(1/(1-91/360*VLOOKUP($A737,Tbills!$B$4:$C$974,2,1)/100))^((1)/91)-1</f>
        <v>1.407686741867753E-4</v>
      </c>
      <c r="I737">
        <f>I736*$E737/$E736*(1-(I$1+I$5+IF(AND(WEEKDAY(A737)&lt;&gt;1,WEEKDAY(A737)&lt;&gt;7),IF(A737&lt;J$2,J$1,J$3),0)))^($A737-$A736)</f>
        <v>21721.411536324322</v>
      </c>
      <c r="K737">
        <f>ROW()</f>
        <v>737</v>
      </c>
      <c r="L737">
        <f>B737/C737</f>
        <v>0.88006902502157025</v>
      </c>
    </row>
    <row r="738" spans="1:12" x14ac:dyDescent="0.25">
      <c r="A738" s="1">
        <v>39135</v>
      </c>
      <c r="B738" s="9">
        <v>10.18</v>
      </c>
      <c r="C738" s="9">
        <v>11.53</v>
      </c>
      <c r="D738">
        <v>37098.94</v>
      </c>
      <c r="E738">
        <v>35047.35</v>
      </c>
      <c r="F738">
        <v>71046.45</v>
      </c>
      <c r="G738">
        <v>67126.28</v>
      </c>
      <c r="H738">
        <f>(1/(1-91/360*VLOOKUP($A738,Tbills!$B$4:$C$974,2,1)/100))^((1)/91)-1</f>
        <v>1.407686741867753E-4</v>
      </c>
      <c r="I738">
        <f>I737*$E738/$E737*(1-(I$1+I$5+IF(AND(WEEKDAY(A738)&lt;&gt;1,WEEKDAY(A738)&lt;&gt;7),IF(A738&lt;J$2,J$1,J$3),0)))^($A738-$A737)</f>
        <v>21565.900418652167</v>
      </c>
      <c r="K738">
        <f>ROW()</f>
        <v>738</v>
      </c>
      <c r="L738">
        <f>B738/C738</f>
        <v>0.88291413703382482</v>
      </c>
    </row>
    <row r="739" spans="1:12" x14ac:dyDescent="0.25">
      <c r="A739" s="1">
        <v>39136</v>
      </c>
      <c r="B739" s="9">
        <v>10.58</v>
      </c>
      <c r="C739" s="9">
        <v>12</v>
      </c>
      <c r="D739">
        <v>38485.42</v>
      </c>
      <c r="E739">
        <v>36352.22</v>
      </c>
      <c r="F739">
        <v>71829.119999999995</v>
      </c>
      <c r="G739">
        <v>67856.320000000007</v>
      </c>
      <c r="H739">
        <f>(1/(1-91/360*VLOOKUP($A739,Tbills!$B$4:$C$974,2,1)/100))^((1)/91)-1</f>
        <v>1.407686741867753E-4</v>
      </c>
      <c r="I739">
        <f>I738*$E739/$E738*(1-(I$1+I$5+IF(AND(WEEKDAY(A739)&lt;&gt;1,WEEKDAY(A739)&lt;&gt;7),IF(A739&lt;J$2,J$1,J$3),0)))^($A739-$A738)</f>
        <v>22368.190576536323</v>
      </c>
      <c r="K739">
        <f>ROW()</f>
        <v>739</v>
      </c>
      <c r="L739">
        <f>B739/C739</f>
        <v>0.88166666666666671</v>
      </c>
    </row>
    <row r="740" spans="1:12" x14ac:dyDescent="0.25">
      <c r="A740" s="1">
        <v>39139</v>
      </c>
      <c r="B740" s="9">
        <v>11.15</v>
      </c>
      <c r="C740" s="9">
        <v>12.28</v>
      </c>
      <c r="D740">
        <v>38110.29</v>
      </c>
      <c r="E740">
        <v>35982.53</v>
      </c>
      <c r="F740">
        <v>71755.89</v>
      </c>
      <c r="G740">
        <v>67758.48</v>
      </c>
      <c r="H740">
        <f>(1/(1-91/360*VLOOKUP($A740,Tbills!$B$4:$C$974,2,1)/100))^((1)/91)-1</f>
        <v>1.407686741867753E-4</v>
      </c>
      <c r="I740">
        <f>I739*$E740/$E739*(1-(I$1+I$5+IF(AND(WEEKDAY(A740)&lt;&gt;1,WEEKDAY(A740)&lt;&gt;7),IF(A740&lt;J$2,J$1,J$3),0)))^($A740-$A739)</f>
        <v>22138.802790880931</v>
      </c>
      <c r="K740">
        <f>ROW()</f>
        <v>740</v>
      </c>
      <c r="L740">
        <f>B740/C740</f>
        <v>0.9079804560260587</v>
      </c>
    </row>
    <row r="741" spans="1:12" x14ac:dyDescent="0.25">
      <c r="A741" s="1">
        <v>39140</v>
      </c>
      <c r="B741" s="9">
        <v>18.309999999999999</v>
      </c>
      <c r="C741" s="9">
        <v>17.100000000000001</v>
      </c>
      <c r="D741">
        <v>47465.69</v>
      </c>
      <c r="E741">
        <v>44810.54</v>
      </c>
      <c r="F741">
        <v>75481.81</v>
      </c>
      <c r="G741">
        <v>71267.3</v>
      </c>
      <c r="H741">
        <f>(1/(1-91/360*VLOOKUP($A741,Tbills!$B$4:$C$974,2,1)/100))^((1)/91)-1</f>
        <v>1.407686741867753E-4</v>
      </c>
      <c r="I741">
        <f>I740*$E741/$E740*(1-(I$1+I$5+IF(AND(WEEKDAY(A741)&lt;&gt;1,WEEKDAY(A741)&lt;&gt;7),IF(A741&lt;J$2,J$1,J$3),0)))^($A741-$A740)</f>
        <v>27569.578057437582</v>
      </c>
      <c r="K741">
        <f>ROW()</f>
        <v>741</v>
      </c>
      <c r="L741">
        <f>B741/C741</f>
        <v>1.0707602339181286</v>
      </c>
    </row>
    <row r="742" spans="1:12" x14ac:dyDescent="0.25">
      <c r="A742" s="1">
        <v>39141</v>
      </c>
      <c r="B742" s="9">
        <v>15.42</v>
      </c>
      <c r="C742" s="9">
        <v>14.74</v>
      </c>
      <c r="D742">
        <v>43687.88</v>
      </c>
      <c r="E742">
        <v>41237.75</v>
      </c>
      <c r="F742">
        <v>72911.509999999995</v>
      </c>
      <c r="G742">
        <v>68830.48</v>
      </c>
      <c r="H742">
        <f>(1/(1-91/360*VLOOKUP($A742,Tbills!$B$4:$C$974,2,1)/100))^((1)/91)-1</f>
        <v>1.407686741867753E-4</v>
      </c>
      <c r="I742">
        <f>I741*$E742/$E741*(1-(I$1+I$5+IF(AND(WEEKDAY(A742)&lt;&gt;1,WEEKDAY(A742)&lt;&gt;7),IF(A742&lt;J$2,J$1,J$3),0)))^($A742-$A741)</f>
        <v>25370.69765246498</v>
      </c>
      <c r="K742">
        <f>ROW()</f>
        <v>742</v>
      </c>
      <c r="L742">
        <f>B742/C742</f>
        <v>1.0461329715061058</v>
      </c>
    </row>
    <row r="743" spans="1:12" x14ac:dyDescent="0.25">
      <c r="A743" s="1">
        <v>39142</v>
      </c>
      <c r="B743" s="9">
        <v>15.82</v>
      </c>
      <c r="C743" s="9">
        <v>14.9</v>
      </c>
      <c r="D743">
        <v>45597.72</v>
      </c>
      <c r="E743">
        <v>43034.67</v>
      </c>
      <c r="F743">
        <v>73988.039999999994</v>
      </c>
      <c r="G743">
        <v>69837.06</v>
      </c>
      <c r="H743">
        <f>(1/(1-91/360*VLOOKUP($A743,Tbills!$B$4:$C$974,2,1)/100))^((1)/91)-1</f>
        <v>1.407686741867753E-4</v>
      </c>
      <c r="I743">
        <f>I742*$E743/$E742*(1-(I$1+I$5+IF(AND(WEEKDAY(A743)&lt;&gt;1,WEEKDAY(A743)&lt;&gt;7),IF(A743&lt;J$2,J$1,J$3),0)))^($A743-$A742)</f>
        <v>26475.454956551483</v>
      </c>
      <c r="K743">
        <f>ROW()</f>
        <v>743</v>
      </c>
      <c r="L743">
        <f>B743/C743</f>
        <v>1.061744966442953</v>
      </c>
    </row>
    <row r="744" spans="1:12" x14ac:dyDescent="0.25">
      <c r="A744" s="1">
        <v>39143</v>
      </c>
      <c r="B744" s="9">
        <v>18.61</v>
      </c>
      <c r="C744" s="9">
        <v>16.739999999999998</v>
      </c>
      <c r="D744">
        <v>48222.65</v>
      </c>
      <c r="E744">
        <v>45506</v>
      </c>
      <c r="F744">
        <v>75199.070000000007</v>
      </c>
      <c r="G744">
        <v>70970.320000000007</v>
      </c>
      <c r="H744">
        <f>(1/(1-91/360*VLOOKUP($A744,Tbills!$B$4:$C$974,2,1)/100))^((1)/91)-1</f>
        <v>1.407686741867753E-4</v>
      </c>
      <c r="I744">
        <f>I743*$E744/$E743*(1-(I$1+I$5+IF(AND(WEEKDAY(A744)&lt;&gt;1,WEEKDAY(A744)&lt;&gt;7),IF(A744&lt;J$2,J$1,J$3),0)))^($A744-$A743)</f>
        <v>27995.042017315336</v>
      </c>
      <c r="K744">
        <f>ROW()</f>
        <v>744</v>
      </c>
      <c r="L744">
        <f>B744/C744</f>
        <v>1.1117084826762247</v>
      </c>
    </row>
    <row r="745" spans="1:12" x14ac:dyDescent="0.25">
      <c r="A745" s="1">
        <v>39146</v>
      </c>
      <c r="B745" s="9">
        <v>19.63</v>
      </c>
      <c r="C745" s="9">
        <v>17.559999999999999</v>
      </c>
      <c r="D745">
        <v>50477.65</v>
      </c>
      <c r="E745">
        <v>47614.74</v>
      </c>
      <c r="F745">
        <v>75090.53</v>
      </c>
      <c r="G745">
        <v>70837.899999999994</v>
      </c>
      <c r="H745">
        <f>(1/(1-91/360*VLOOKUP($A745,Tbills!$B$4:$C$974,2,1)/100))^((1)/91)-1</f>
        <v>1.3879906425406929E-4</v>
      </c>
      <c r="I745">
        <f>I744*$E745/$E744*(1-(I$1+I$5+IF(AND(WEEKDAY(A745)&lt;&gt;1,WEEKDAY(A745)&lt;&gt;7),IF(A745&lt;J$2,J$1,J$3),0)))^($A745-$A744)</f>
        <v>29289.799422981378</v>
      </c>
      <c r="K745">
        <f>ROW()</f>
        <v>745</v>
      </c>
      <c r="L745">
        <f>B745/C745</f>
        <v>1.1178815489749432</v>
      </c>
    </row>
    <row r="746" spans="1:12" x14ac:dyDescent="0.25">
      <c r="A746" s="1">
        <v>39147</v>
      </c>
      <c r="B746" s="9">
        <v>15.96</v>
      </c>
      <c r="C746" s="9">
        <v>15.53</v>
      </c>
      <c r="D746">
        <v>47249.74</v>
      </c>
      <c r="E746">
        <v>44563.3</v>
      </c>
      <c r="F746">
        <v>73025.899999999994</v>
      </c>
      <c r="G746">
        <v>68880.36</v>
      </c>
      <c r="H746">
        <f>(1/(1-91/360*VLOOKUP($A746,Tbills!$B$4:$C$974,2,1)/100))^((1)/91)-1</f>
        <v>1.3879906425406929E-4</v>
      </c>
      <c r="I746">
        <f>I745*$E746/$E745*(1-(I$1+I$5+IF(AND(WEEKDAY(A746)&lt;&gt;1,WEEKDAY(A746)&lt;&gt;7),IF(A746&lt;J$2,J$1,J$3),0)))^($A746-$A745)</f>
        <v>27411.943661459922</v>
      </c>
      <c r="K746">
        <f>ROW()</f>
        <v>746</v>
      </c>
      <c r="L746">
        <f>B746/C746</f>
        <v>1.0276883451384418</v>
      </c>
    </row>
    <row r="747" spans="1:12" x14ac:dyDescent="0.25">
      <c r="A747" s="1">
        <v>39148</v>
      </c>
      <c r="B747" s="9">
        <v>15.24</v>
      </c>
      <c r="C747" s="9">
        <v>15.05</v>
      </c>
      <c r="D747">
        <v>46455.18</v>
      </c>
      <c r="E747">
        <v>43807.73</v>
      </c>
      <c r="F747">
        <v>72446.759999999995</v>
      </c>
      <c r="G747">
        <v>68324.539999999994</v>
      </c>
      <c r="H747">
        <f>(1/(1-91/360*VLOOKUP($A747,Tbills!$B$4:$C$974,2,1)/100))^((1)/91)-1</f>
        <v>1.3879906425406929E-4</v>
      </c>
      <c r="I747">
        <f>I746*$E747/$E746*(1-(I$1+I$5+IF(AND(WEEKDAY(A747)&lt;&gt;1,WEEKDAY(A747)&lt;&gt;7),IF(A747&lt;J$2,J$1,J$3),0)))^($A747-$A746)</f>
        <v>26946.399426250842</v>
      </c>
      <c r="K747">
        <f>ROW()</f>
        <v>747</v>
      </c>
      <c r="L747">
        <f>B747/C747</f>
        <v>1.0126245847176079</v>
      </c>
    </row>
    <row r="748" spans="1:12" x14ac:dyDescent="0.25">
      <c r="A748" s="1">
        <v>39149</v>
      </c>
      <c r="B748" s="9">
        <v>14.29</v>
      </c>
      <c r="C748" s="9">
        <v>14.47</v>
      </c>
      <c r="D748">
        <v>44765.83</v>
      </c>
      <c r="E748">
        <v>42208.57</v>
      </c>
      <c r="F748">
        <v>72599.289999999994</v>
      </c>
      <c r="G748">
        <v>68458.91</v>
      </c>
      <c r="H748">
        <f>(1/(1-91/360*VLOOKUP($A748,Tbills!$B$4:$C$974,2,1)/100))^((1)/91)-1</f>
        <v>1.3879906425406929E-4</v>
      </c>
      <c r="I748">
        <f>I747*$E748/$E747*(1-(I$1+I$5+IF(AND(WEEKDAY(A748)&lt;&gt;1,WEEKDAY(A748)&lt;&gt;7),IF(A748&lt;J$2,J$1,J$3),0)))^($A748-$A747)</f>
        <v>25961.99957397957</v>
      </c>
      <c r="K748">
        <f>ROW()</f>
        <v>748</v>
      </c>
      <c r="L748">
        <f>B748/C748</f>
        <v>0.98756046993780222</v>
      </c>
    </row>
    <row r="749" spans="1:12" x14ac:dyDescent="0.25">
      <c r="A749" s="1">
        <v>39150</v>
      </c>
      <c r="B749" s="9">
        <v>14.09</v>
      </c>
      <c r="C749" s="9">
        <v>14.41</v>
      </c>
      <c r="D749">
        <v>44717.68</v>
      </c>
      <c r="E749">
        <v>42157.31</v>
      </c>
      <c r="F749">
        <v>72277.149999999994</v>
      </c>
      <c r="G749">
        <v>68145.64</v>
      </c>
      <c r="H749">
        <f>(1/(1-91/360*VLOOKUP($A749,Tbills!$B$4:$C$974,2,1)/100))^((1)/91)-1</f>
        <v>1.3879906425406929E-4</v>
      </c>
      <c r="I749">
        <f>I748*$E749/$E748*(1-(I$1+I$5+IF(AND(WEEKDAY(A749)&lt;&gt;1,WEEKDAY(A749)&lt;&gt;7),IF(A749&lt;J$2,J$1,J$3),0)))^($A749-$A748)</f>
        <v>25929.724200252302</v>
      </c>
      <c r="K749">
        <f>ROW()</f>
        <v>749</v>
      </c>
      <c r="L749">
        <f>B749/C749</f>
        <v>0.97779319916724494</v>
      </c>
    </row>
    <row r="750" spans="1:12" x14ac:dyDescent="0.25">
      <c r="A750" s="1">
        <v>39153</v>
      </c>
      <c r="B750" s="9">
        <v>13.99</v>
      </c>
      <c r="C750" s="9">
        <v>14.23</v>
      </c>
      <c r="D750">
        <v>43975.43</v>
      </c>
      <c r="E750">
        <v>41440</v>
      </c>
      <c r="F750">
        <v>72006.039999999994</v>
      </c>
      <c r="G750">
        <v>67861.649999999994</v>
      </c>
      <c r="H750">
        <f>(1/(1-91/360*VLOOKUP($A750,Tbills!$B$4:$C$974,2,1)/100))^((1)/91)-1</f>
        <v>1.3879906425406929E-4</v>
      </c>
      <c r="I750">
        <f>I749*$E750/$E749*(1-(I$1+I$5+IF(AND(WEEKDAY(A750)&lt;&gt;1,WEEKDAY(A750)&lt;&gt;7),IF(A750&lt;J$2,J$1,J$3),0)))^($A750-$A749)</f>
        <v>25486.328238388945</v>
      </c>
      <c r="K750">
        <f>ROW()</f>
        <v>750</v>
      </c>
      <c r="L750">
        <f>B750/C750</f>
        <v>0.983134223471539</v>
      </c>
    </row>
    <row r="751" spans="1:12" x14ac:dyDescent="0.25">
      <c r="A751" s="1">
        <v>39154</v>
      </c>
      <c r="B751" s="9">
        <v>18.13</v>
      </c>
      <c r="C751" s="9">
        <v>16.59</v>
      </c>
      <c r="D751">
        <v>48142.91</v>
      </c>
      <c r="E751">
        <v>45361.45</v>
      </c>
      <c r="F751">
        <v>74029.09</v>
      </c>
      <c r="G751">
        <v>69758.84</v>
      </c>
      <c r="H751">
        <f>(1/(1-91/360*VLOOKUP($A751,Tbills!$B$4:$C$974,2,1)/100))^((1)/91)-1</f>
        <v>1.3879906425406929E-4</v>
      </c>
      <c r="I751">
        <f>I750*$E751/$E750*(1-(I$1+I$5+IF(AND(WEEKDAY(A751)&lt;&gt;1,WEEKDAY(A751)&lt;&gt;7),IF(A751&lt;J$2,J$1,J$3),0)))^($A751-$A750)</f>
        <v>27897.286353522515</v>
      </c>
      <c r="K751">
        <f>ROW()</f>
        <v>751</v>
      </c>
      <c r="L751">
        <f>B751/C751</f>
        <v>1.0928270042194093</v>
      </c>
    </row>
    <row r="752" spans="1:12" x14ac:dyDescent="0.25">
      <c r="A752" s="1">
        <v>39155</v>
      </c>
      <c r="B752" s="9">
        <v>17.27</v>
      </c>
      <c r="C752" s="9">
        <v>16.25</v>
      </c>
      <c r="D752">
        <v>49916.639999999999</v>
      </c>
      <c r="E752">
        <v>47026.41</v>
      </c>
      <c r="F752">
        <v>74767.27</v>
      </c>
      <c r="G752">
        <v>70444.759999999995</v>
      </c>
      <c r="H752">
        <f>(1/(1-91/360*VLOOKUP($A752,Tbills!$B$4:$C$974,2,1)/100))^((1)/91)-1</f>
        <v>1.3879906425406929E-4</v>
      </c>
      <c r="I752">
        <f>I751*$E752/$E751*(1-(I$1+I$5+IF(AND(WEEKDAY(A752)&lt;&gt;1,WEEKDAY(A752)&lt;&gt;7),IF(A752&lt;J$2,J$1,J$3),0)))^($A752-$A751)</f>
        <v>28920.404574671</v>
      </c>
      <c r="K752">
        <f>ROW()</f>
        <v>752</v>
      </c>
      <c r="L752">
        <f>B752/C752</f>
        <v>1.0627692307692307</v>
      </c>
    </row>
    <row r="753" spans="1:12" x14ac:dyDescent="0.25">
      <c r="A753" s="1">
        <v>39156</v>
      </c>
      <c r="B753" s="9">
        <v>16.43</v>
      </c>
      <c r="C753" s="9">
        <v>16.03</v>
      </c>
      <c r="D753">
        <v>50190.71</v>
      </c>
      <c r="E753">
        <v>47278.080000000002</v>
      </c>
      <c r="F753">
        <v>74171.03</v>
      </c>
      <c r="G753">
        <v>69873.210000000006</v>
      </c>
      <c r="H753">
        <f>(1/(1-91/360*VLOOKUP($A753,Tbills!$B$4:$C$974,2,1)/100))^((1)/91)-1</f>
        <v>1.3879906425406929E-4</v>
      </c>
      <c r="I753">
        <f>I752*$E753/$E752*(1-(I$1+I$5+IF(AND(WEEKDAY(A753)&lt;&gt;1,WEEKDAY(A753)&lt;&gt;7),IF(A753&lt;J$2,J$1,J$3),0)))^($A753-$A752)</f>
        <v>29074.340733035704</v>
      </c>
      <c r="K753">
        <f>ROW()</f>
        <v>753</v>
      </c>
      <c r="L753">
        <f>B753/C753</f>
        <v>1.0249532127261385</v>
      </c>
    </row>
    <row r="754" spans="1:12" x14ac:dyDescent="0.25">
      <c r="A754" s="1">
        <v>39157</v>
      </c>
      <c r="B754" s="9">
        <v>16.79</v>
      </c>
      <c r="C754" s="9">
        <v>16.86</v>
      </c>
      <c r="D754">
        <v>51756.04</v>
      </c>
      <c r="E754">
        <v>48746.01</v>
      </c>
      <c r="F754">
        <v>75415.62</v>
      </c>
      <c r="G754">
        <v>71035.990000000005</v>
      </c>
      <c r="H754">
        <f>(1/(1-91/360*VLOOKUP($A754,Tbills!$B$4:$C$974,2,1)/100))^((1)/91)-1</f>
        <v>1.3879906425406929E-4</v>
      </c>
      <c r="I754">
        <f>I753*$E754/$E753*(1-(I$1+I$5+IF(AND(WEEKDAY(A754)&lt;&gt;1,WEEKDAY(A754)&lt;&gt;7),IF(A754&lt;J$2,J$1,J$3),0)))^($A754-$A753)</f>
        <v>29976.203214626192</v>
      </c>
      <c r="K754">
        <f>ROW()</f>
        <v>754</v>
      </c>
      <c r="L754">
        <f>B754/C754</f>
        <v>0.99584816132858833</v>
      </c>
    </row>
    <row r="755" spans="1:12" x14ac:dyDescent="0.25">
      <c r="A755" s="1">
        <v>39160</v>
      </c>
      <c r="B755" s="9">
        <v>14.59</v>
      </c>
      <c r="C755" s="9">
        <v>15.21</v>
      </c>
      <c r="D755">
        <v>48620.61</v>
      </c>
      <c r="E755">
        <v>45772.63</v>
      </c>
      <c r="F755">
        <v>74768.84</v>
      </c>
      <c r="G755">
        <v>70397.19</v>
      </c>
      <c r="H755">
        <f>(1/(1-91/360*VLOOKUP($A755,Tbills!$B$4:$C$974,2,1)/100))^((1)/91)-1</f>
        <v>1.3781439309101806E-4</v>
      </c>
      <c r="I755">
        <f>I754*$E755/$E754*(1-(I$1+I$5+IF(AND(WEEKDAY(A755)&lt;&gt;1,WEEKDAY(A755)&lt;&gt;7),IF(A755&lt;J$2,J$1,J$3),0)))^($A755-$A754)</f>
        <v>28145.30355894077</v>
      </c>
      <c r="K755">
        <f>ROW()</f>
        <v>755</v>
      </c>
      <c r="L755">
        <f>B755/C755</f>
        <v>0.95923734385272841</v>
      </c>
    </row>
    <row r="756" spans="1:12" x14ac:dyDescent="0.25">
      <c r="A756" s="1">
        <v>39161</v>
      </c>
      <c r="B756" s="9">
        <v>13.27</v>
      </c>
      <c r="C756" s="9">
        <v>14.46</v>
      </c>
      <c r="D756">
        <v>46857.13</v>
      </c>
      <c r="E756">
        <v>44106.14</v>
      </c>
      <c r="F756">
        <v>74748.649999999994</v>
      </c>
      <c r="G756">
        <v>70368.479999999996</v>
      </c>
      <c r="H756">
        <f>(1/(1-91/360*VLOOKUP($A756,Tbills!$B$4:$C$974,2,1)/100))^((1)/91)-1</f>
        <v>1.3781439309101806E-4</v>
      </c>
      <c r="I756">
        <f>I755*$E756/$E755*(1-(I$1+I$5+IF(AND(WEEKDAY(A756)&lt;&gt;1,WEEKDAY(A756)&lt;&gt;7),IF(A756&lt;J$2,J$1,J$3),0)))^($A756-$A755)</f>
        <v>27119.809112159855</v>
      </c>
      <c r="K756">
        <f>ROW()</f>
        <v>756</v>
      </c>
      <c r="L756">
        <f>B756/C756</f>
        <v>0.91770401106500687</v>
      </c>
    </row>
    <row r="757" spans="1:12" x14ac:dyDescent="0.25">
      <c r="A757" s="1">
        <v>39162</v>
      </c>
      <c r="B757" s="9">
        <v>12.19</v>
      </c>
      <c r="C757" s="9">
        <v>13.17</v>
      </c>
      <c r="D757">
        <v>43279.25</v>
      </c>
      <c r="E757">
        <v>40732.230000000003</v>
      </c>
      <c r="F757">
        <v>72879.08</v>
      </c>
      <c r="G757">
        <v>68598.77</v>
      </c>
      <c r="H757">
        <f>(1/(1-91/360*VLOOKUP($A757,Tbills!$B$4:$C$974,2,1)/100))^((1)/91)-1</f>
        <v>1.3781439309101806E-4</v>
      </c>
      <c r="I757">
        <f>I756*$E757/$E756*(1-(I$1+I$5+IF(AND(WEEKDAY(A757)&lt;&gt;1,WEEKDAY(A757)&lt;&gt;7),IF(A757&lt;J$2,J$1,J$3),0)))^($A757-$A756)</f>
        <v>25044.552180289516</v>
      </c>
      <c r="K757">
        <f>ROW()</f>
        <v>757</v>
      </c>
      <c r="L757">
        <f>B757/C757</f>
        <v>0.92558845861807137</v>
      </c>
    </row>
    <row r="758" spans="1:12" x14ac:dyDescent="0.25">
      <c r="A758" s="1">
        <v>39163</v>
      </c>
      <c r="B758" s="9">
        <v>12.93</v>
      </c>
      <c r="C758" s="9">
        <v>13.57</v>
      </c>
      <c r="D758">
        <v>43552.45</v>
      </c>
      <c r="E758">
        <v>40983.74</v>
      </c>
      <c r="F758">
        <v>72619.06</v>
      </c>
      <c r="G758">
        <v>68344.570000000007</v>
      </c>
      <c r="H758">
        <f>(1/(1-91/360*VLOOKUP($A758,Tbills!$B$4:$C$974,2,1)/100))^((1)/91)-1</f>
        <v>1.3781439309101806E-4</v>
      </c>
      <c r="I758">
        <f>I757*$E758/$E757*(1-(I$1+I$5+IF(AND(WEEKDAY(A758)&lt;&gt;1,WEEKDAY(A758)&lt;&gt;7),IF(A758&lt;J$2,J$1,J$3),0)))^($A758-$A757)</f>
        <v>25198.470298325508</v>
      </c>
      <c r="K758">
        <f>ROW()</f>
        <v>758</v>
      </c>
      <c r="L758">
        <f>B758/C758</f>
        <v>0.95283714075165804</v>
      </c>
    </row>
    <row r="759" spans="1:12" x14ac:dyDescent="0.25">
      <c r="A759" s="1">
        <v>39164</v>
      </c>
      <c r="B759" s="9">
        <v>12.95</v>
      </c>
      <c r="C759" s="9">
        <v>13.71</v>
      </c>
      <c r="D759">
        <v>43522.52</v>
      </c>
      <c r="E759">
        <v>40949.93</v>
      </c>
      <c r="F759">
        <v>72314.490000000005</v>
      </c>
      <c r="G759">
        <v>68048.509999999995</v>
      </c>
      <c r="H759">
        <f>(1/(1-91/360*VLOOKUP($A759,Tbills!$B$4:$C$974,2,1)/100))^((1)/91)-1</f>
        <v>1.3781439309101806E-4</v>
      </c>
      <c r="I759">
        <f>I758*$E759/$E758*(1-(I$1+I$5+IF(AND(WEEKDAY(A759)&lt;&gt;1,WEEKDAY(A759)&lt;&gt;7),IF(A759&lt;J$2,J$1,J$3),0)))^($A759-$A758)</f>
        <v>25176.958245661695</v>
      </c>
      <c r="K759">
        <f>ROW()</f>
        <v>759</v>
      </c>
      <c r="L759">
        <f>B759/C759</f>
        <v>0.94456601021152431</v>
      </c>
    </row>
    <row r="760" spans="1:12" x14ac:dyDescent="0.25">
      <c r="A760" s="1">
        <v>39167</v>
      </c>
      <c r="B760" s="9">
        <v>13.11</v>
      </c>
      <c r="C760" s="9">
        <v>13.9</v>
      </c>
      <c r="D760">
        <v>43636.14</v>
      </c>
      <c r="E760">
        <v>41039.9</v>
      </c>
      <c r="F760">
        <v>72263.179999999993</v>
      </c>
      <c r="G760">
        <v>67972.09</v>
      </c>
      <c r="H760">
        <f>(1/(1-91/360*VLOOKUP($A760,Tbills!$B$4:$C$974,2,1)/100))^((1)/91)-1</f>
        <v>1.3767373306250441E-4</v>
      </c>
      <c r="I760">
        <f>I759*$E760/$E759*(1-(I$1+I$5+IF(AND(WEEKDAY(A760)&lt;&gt;1,WEEKDAY(A760)&lt;&gt;7),IF(A760&lt;J$2,J$1,J$3),0)))^($A760-$A759)</f>
        <v>25230.09635256894</v>
      </c>
      <c r="K760">
        <f>ROW()</f>
        <v>760</v>
      </c>
      <c r="L760">
        <f>B760/C760</f>
        <v>0.94316546762589926</v>
      </c>
    </row>
    <row r="761" spans="1:12" x14ac:dyDescent="0.25">
      <c r="A761" s="1">
        <v>39168</v>
      </c>
      <c r="B761" s="9">
        <v>13.48</v>
      </c>
      <c r="C761" s="9">
        <v>14.19</v>
      </c>
      <c r="D761">
        <v>45185.599999999999</v>
      </c>
      <c r="E761">
        <v>42491.519999999997</v>
      </c>
      <c r="F761">
        <v>72659.539999999994</v>
      </c>
      <c r="G761">
        <v>68335.56</v>
      </c>
      <c r="H761">
        <f>(1/(1-91/360*VLOOKUP($A761,Tbills!$B$4:$C$974,2,1)/100))^((1)/91)-1</f>
        <v>1.3767373306250441E-4</v>
      </c>
      <c r="I761">
        <f>I760*$E761/$E760*(1-(I$1+I$5+IF(AND(WEEKDAY(A761)&lt;&gt;1,WEEKDAY(A761)&lt;&gt;7),IF(A761&lt;J$2,J$1,J$3),0)))^($A761-$A760)</f>
        <v>26121.75720547435</v>
      </c>
      <c r="K761">
        <f>ROW()</f>
        <v>761</v>
      </c>
      <c r="L761">
        <f>B761/C761</f>
        <v>0.94996476391825235</v>
      </c>
    </row>
    <row r="762" spans="1:12" x14ac:dyDescent="0.25">
      <c r="A762" s="1">
        <v>39169</v>
      </c>
      <c r="B762" s="9">
        <v>14.98</v>
      </c>
      <c r="C762" s="9">
        <v>15.21</v>
      </c>
      <c r="D762">
        <v>47589.49</v>
      </c>
      <c r="E762">
        <v>44746.23</v>
      </c>
      <c r="F762">
        <v>73516.69</v>
      </c>
      <c r="G762">
        <v>69132.289999999994</v>
      </c>
      <c r="H762">
        <f>(1/(1-91/360*VLOOKUP($A762,Tbills!$B$4:$C$974,2,1)/100))^((1)/91)-1</f>
        <v>1.3767373306250441E-4</v>
      </c>
      <c r="I762">
        <f>I761*$E762/$E761*(1-(I$1+I$5+IF(AND(WEEKDAY(A762)&lt;&gt;1,WEEKDAY(A762)&lt;&gt;7),IF(A762&lt;J$2,J$1,J$3),0)))^($A762-$A761)</f>
        <v>27507.053912492953</v>
      </c>
      <c r="K762">
        <f>ROW()</f>
        <v>762</v>
      </c>
      <c r="L762">
        <f>B762/C762</f>
        <v>0.98487836949375407</v>
      </c>
    </row>
    <row r="763" spans="1:12" x14ac:dyDescent="0.25">
      <c r="A763" s="1">
        <v>39170</v>
      </c>
      <c r="B763" s="9">
        <v>15.14</v>
      </c>
      <c r="C763" s="9">
        <v>15.37</v>
      </c>
      <c r="D763">
        <v>47288.9</v>
      </c>
      <c r="E763">
        <v>44457.440000000002</v>
      </c>
      <c r="F763">
        <v>73278.2</v>
      </c>
      <c r="G763">
        <v>68898.509999999995</v>
      </c>
      <c r="H763">
        <f>(1/(1-91/360*VLOOKUP($A763,Tbills!$B$4:$C$974,2,1)/100))^((1)/91)-1</f>
        <v>1.3767373306250441E-4</v>
      </c>
      <c r="I763">
        <f>I762*$E763/$E762*(1-(I$1+I$5+IF(AND(WEEKDAY(A763)&lt;&gt;1,WEEKDAY(A763)&lt;&gt;7),IF(A763&lt;J$2,J$1,J$3),0)))^($A763-$A762)</f>
        <v>27328.738527737434</v>
      </c>
      <c r="K763">
        <f>ROW()</f>
        <v>763</v>
      </c>
      <c r="L763">
        <f>B763/C763</f>
        <v>0.98503578399479519</v>
      </c>
    </row>
    <row r="764" spans="1:12" x14ac:dyDescent="0.25">
      <c r="A764" s="1">
        <v>39171</v>
      </c>
      <c r="B764" s="9">
        <v>14.64</v>
      </c>
      <c r="C764" s="9">
        <v>15.16</v>
      </c>
      <c r="D764">
        <v>46878.93</v>
      </c>
      <c r="E764">
        <v>44065.9</v>
      </c>
      <c r="F764">
        <v>73269.05</v>
      </c>
      <c r="G764">
        <v>68880.42</v>
      </c>
      <c r="H764">
        <f>(1/(1-91/360*VLOOKUP($A764,Tbills!$B$4:$C$974,2,1)/100))^((1)/91)-1</f>
        <v>1.3767373306250441E-4</v>
      </c>
      <c r="I764">
        <f>I763*$E764/$E763*(1-(I$1+I$5+IF(AND(WEEKDAY(A764)&lt;&gt;1,WEEKDAY(A764)&lt;&gt;7),IF(A764&lt;J$2,J$1,J$3),0)))^($A764-$A763)</f>
        <v>27087.273037684856</v>
      </c>
      <c r="K764">
        <f>ROW()</f>
        <v>764</v>
      </c>
      <c r="L764">
        <f>B764/C764</f>
        <v>0.96569920844327184</v>
      </c>
    </row>
    <row r="765" spans="1:12" x14ac:dyDescent="0.25">
      <c r="A765" s="1">
        <v>39174</v>
      </c>
      <c r="B765" s="9">
        <v>14.53</v>
      </c>
      <c r="C765" s="9">
        <v>15.07</v>
      </c>
      <c r="D765">
        <v>47811.93</v>
      </c>
      <c r="E765">
        <v>44924.71</v>
      </c>
      <c r="F765">
        <v>73519.3</v>
      </c>
      <c r="G765">
        <v>69087.23</v>
      </c>
      <c r="H765">
        <f>(1/(1-91/360*VLOOKUP($A765,Tbills!$B$4:$C$974,2,1)/100))^((1)/91)-1</f>
        <v>1.3725176389622895E-4</v>
      </c>
      <c r="I765">
        <f>I764*$E765/$E764*(1-(I$1+I$5+IF(AND(WEEKDAY(A765)&lt;&gt;1,WEEKDAY(A765)&lt;&gt;7),IF(A765&lt;J$2,J$1,J$3),0)))^($A765-$A764)</f>
        <v>27612.79968951855</v>
      </c>
      <c r="K765">
        <f>ROW()</f>
        <v>765</v>
      </c>
      <c r="L765">
        <f>B765/C765</f>
        <v>0.96416721964167218</v>
      </c>
    </row>
    <row r="766" spans="1:12" x14ac:dyDescent="0.25">
      <c r="A766" s="1">
        <v>39175</v>
      </c>
      <c r="B766" s="9">
        <v>13.46</v>
      </c>
      <c r="C766" s="9">
        <v>14.37</v>
      </c>
      <c r="D766">
        <v>45869.67</v>
      </c>
      <c r="E766">
        <v>43093.57</v>
      </c>
      <c r="F766">
        <v>72481.11</v>
      </c>
      <c r="G766">
        <v>68102.14</v>
      </c>
      <c r="H766">
        <f>(1/(1-91/360*VLOOKUP($A766,Tbills!$B$4:$C$974,2,1)/100))^((1)/91)-1</f>
        <v>1.3725176389622895E-4</v>
      </c>
      <c r="I766">
        <f>I765*$E766/$E765*(1-(I$1+I$5+IF(AND(WEEKDAY(A766)&lt;&gt;1,WEEKDAY(A766)&lt;&gt;7),IF(A766&lt;J$2,J$1,J$3),0)))^($A766-$A765)</f>
        <v>26486.534589423449</v>
      </c>
      <c r="K766">
        <f>ROW()</f>
        <v>766</v>
      </c>
      <c r="L766">
        <f>B766/C766</f>
        <v>0.93667362560890755</v>
      </c>
    </row>
    <row r="767" spans="1:12" x14ac:dyDescent="0.25">
      <c r="A767" s="1">
        <v>39176</v>
      </c>
      <c r="B767" s="9">
        <v>13.24</v>
      </c>
      <c r="C767" s="9">
        <v>14.39</v>
      </c>
      <c r="D767">
        <v>45201.91</v>
      </c>
      <c r="E767">
        <v>42460.31</v>
      </c>
      <c r="F767">
        <v>73621.78</v>
      </c>
      <c r="G767">
        <v>69164.55</v>
      </c>
      <c r="H767">
        <f>(1/(1-91/360*VLOOKUP($A767,Tbills!$B$4:$C$974,2,1)/100))^((1)/91)-1</f>
        <v>1.3725176389622895E-4</v>
      </c>
      <c r="I767">
        <f>I766*$E767/$E766*(1-(I$1+I$5+IF(AND(WEEKDAY(A767)&lt;&gt;1,WEEKDAY(A767)&lt;&gt;7),IF(A767&lt;J$2,J$1,J$3),0)))^($A767-$A766)</f>
        <v>26096.564225807746</v>
      </c>
      <c r="K767">
        <f>ROW()</f>
        <v>767</v>
      </c>
      <c r="L767">
        <f>B767/C767</f>
        <v>0.92008339124391936</v>
      </c>
    </row>
    <row r="768" spans="1:12" x14ac:dyDescent="0.25">
      <c r="A768" s="1">
        <v>39177</v>
      </c>
      <c r="B768" s="9">
        <v>13.23</v>
      </c>
      <c r="C768" s="9">
        <v>14.09</v>
      </c>
      <c r="D768">
        <v>44669.91</v>
      </c>
      <c r="E768">
        <v>41954.75</v>
      </c>
      <c r="F768">
        <v>73459.27</v>
      </c>
      <c r="G768">
        <v>69002.38</v>
      </c>
      <c r="H768">
        <f>(1/(1-91/360*VLOOKUP($A768,Tbills!$B$4:$C$974,2,1)/100))^((1)/91)-1</f>
        <v>1.3725176389622895E-4</v>
      </c>
      <c r="I768">
        <f>I767*$E768/$E767*(1-(I$1+I$5+IF(AND(WEEKDAY(A768)&lt;&gt;1,WEEKDAY(A768)&lt;&gt;7),IF(A768&lt;J$2,J$1,J$3),0)))^($A768-$A767)</f>
        <v>25785.099815652484</v>
      </c>
      <c r="K768">
        <f>ROW()</f>
        <v>768</v>
      </c>
      <c r="L768">
        <f>B768/C768</f>
        <v>0.93896380411639468</v>
      </c>
    </row>
    <row r="769" spans="1:12" x14ac:dyDescent="0.25">
      <c r="A769" s="1">
        <v>39181</v>
      </c>
      <c r="B769" s="9">
        <v>13.14</v>
      </c>
      <c r="C769" s="9">
        <v>14.04</v>
      </c>
      <c r="D769">
        <v>44481.9</v>
      </c>
      <c r="E769">
        <v>41755.129999999997</v>
      </c>
      <c r="F769">
        <v>73357.61</v>
      </c>
      <c r="G769">
        <v>68869</v>
      </c>
      <c r="H769">
        <f>(1/(1-91/360*VLOOKUP($A769,Tbills!$B$4:$C$974,2,1)/100))^((1)/91)-1</f>
        <v>1.364078746981523E-4</v>
      </c>
      <c r="I769">
        <f>I768*$E769/$E768*(1-(I$1+I$5+IF(AND(WEEKDAY(A769)&lt;&gt;1,WEEKDAY(A769)&lt;&gt;7),IF(A769&lt;J$2,J$1,J$3),0)))^($A769-$A768)</f>
        <v>25659.461933275928</v>
      </c>
      <c r="K769">
        <f>ROW()</f>
        <v>769</v>
      </c>
      <c r="L769">
        <f>B769/C769</f>
        <v>0.93589743589743601</v>
      </c>
    </row>
    <row r="770" spans="1:12" x14ac:dyDescent="0.25">
      <c r="A770" s="1">
        <v>39182</v>
      </c>
      <c r="B770" s="9">
        <v>12.68</v>
      </c>
      <c r="C770" s="9">
        <v>13.78</v>
      </c>
      <c r="D770">
        <v>42916.959999999999</v>
      </c>
      <c r="E770">
        <v>40280.43</v>
      </c>
      <c r="F770">
        <v>73470.16</v>
      </c>
      <c r="G770">
        <v>68965.27</v>
      </c>
      <c r="H770">
        <f>(1/(1-91/360*VLOOKUP($A770,Tbills!$B$4:$C$974,2,1)/100))^((1)/91)-1</f>
        <v>1.364078746981523E-4</v>
      </c>
      <c r="I770">
        <f>I769*$E770/$E769*(1-(I$1+I$5+IF(AND(WEEKDAY(A770)&lt;&gt;1,WEEKDAY(A770)&lt;&gt;7),IF(A770&lt;J$2,J$1,J$3),0)))^($A770-$A769)</f>
        <v>24752.513697974144</v>
      </c>
      <c r="K770">
        <f>ROW()</f>
        <v>770</v>
      </c>
      <c r="L770">
        <f>B770/C770</f>
        <v>0.92017416545718433</v>
      </c>
    </row>
    <row r="771" spans="1:12" x14ac:dyDescent="0.25">
      <c r="A771" s="1">
        <v>39183</v>
      </c>
      <c r="B771" s="9">
        <v>13.49</v>
      </c>
      <c r="C771" s="9">
        <v>14.29</v>
      </c>
      <c r="D771">
        <v>44351.63</v>
      </c>
      <c r="E771">
        <v>41621.47</v>
      </c>
      <c r="F771">
        <v>74631.33</v>
      </c>
      <c r="G771">
        <v>70045.83</v>
      </c>
      <c r="H771">
        <f>(1/(1-91/360*VLOOKUP($A771,Tbills!$B$4:$C$974,2,1)/100))^((1)/91)-1</f>
        <v>1.364078746981523E-4</v>
      </c>
      <c r="I771">
        <f>I770*$E771/$E770*(1-(I$1+I$5+IF(AND(WEEKDAY(A771)&lt;&gt;1,WEEKDAY(A771)&lt;&gt;7),IF(A771&lt;J$2,J$1,J$3),0)))^($A771-$A770)</f>
        <v>25575.853320796505</v>
      </c>
      <c r="K771">
        <f>ROW()</f>
        <v>771</v>
      </c>
      <c r="L771">
        <f>B771/C771</f>
        <v>0.94401679496151158</v>
      </c>
    </row>
    <row r="772" spans="1:12" x14ac:dyDescent="0.25">
      <c r="A772" s="1">
        <v>39184</v>
      </c>
      <c r="B772" s="9">
        <v>12.71</v>
      </c>
      <c r="C772" s="9">
        <v>13.84</v>
      </c>
      <c r="D772">
        <v>43423.32</v>
      </c>
      <c r="E772">
        <v>40744.629999999997</v>
      </c>
      <c r="F772">
        <v>74261.429999999993</v>
      </c>
      <c r="G772">
        <v>69689.100000000006</v>
      </c>
      <c r="H772">
        <f>(1/(1-91/360*VLOOKUP($A772,Tbills!$B$4:$C$974,2,1)/100))^((1)/91)-1</f>
        <v>1.364078746981523E-4</v>
      </c>
      <c r="I772">
        <f>I771*$E772/$E771*(1-(I$1+I$5+IF(AND(WEEKDAY(A772)&lt;&gt;1,WEEKDAY(A772)&lt;&gt;7),IF(A772&lt;J$2,J$1,J$3),0)))^($A772-$A771)</f>
        <v>25036.326273056853</v>
      </c>
      <c r="K772">
        <f>ROW()</f>
        <v>772</v>
      </c>
      <c r="L772">
        <f>B772/C772</f>
        <v>0.91835260115606943</v>
      </c>
    </row>
    <row r="773" spans="1:12" x14ac:dyDescent="0.25">
      <c r="A773" s="1">
        <v>39185</v>
      </c>
      <c r="B773" s="9">
        <v>12.2</v>
      </c>
      <c r="C773" s="9">
        <v>13.48</v>
      </c>
      <c r="D773">
        <v>42756.77</v>
      </c>
      <c r="E773">
        <v>40113.64</v>
      </c>
      <c r="F773">
        <v>73392.69</v>
      </c>
      <c r="G773">
        <v>68864.350000000006</v>
      </c>
      <c r="H773">
        <f>(1/(1-91/360*VLOOKUP($A773,Tbills!$B$4:$C$974,2,1)/100))^((1)/91)-1</f>
        <v>1.364078746981523E-4</v>
      </c>
      <c r="I773">
        <f>I772*$E773/$E772*(1-(I$1+I$5+IF(AND(WEEKDAY(A773)&lt;&gt;1,WEEKDAY(A773)&lt;&gt;7),IF(A773&lt;J$2,J$1,J$3),0)))^($A773-$A772)</f>
        <v>24647.89318912481</v>
      </c>
      <c r="K773">
        <f>ROW()</f>
        <v>773</v>
      </c>
      <c r="L773">
        <f>B773/C773</f>
        <v>0.90504451038575662</v>
      </c>
    </row>
    <row r="774" spans="1:12" x14ac:dyDescent="0.25">
      <c r="A774" s="1">
        <v>39188</v>
      </c>
      <c r="B774" s="9">
        <v>11.98</v>
      </c>
      <c r="C774" s="9">
        <v>13.27</v>
      </c>
      <c r="D774">
        <v>40826.14</v>
      </c>
      <c r="E774">
        <v>38285.94</v>
      </c>
      <c r="F774">
        <v>72423.44</v>
      </c>
      <c r="G774">
        <v>67926.720000000001</v>
      </c>
      <c r="H774">
        <f>(1/(1-91/360*VLOOKUP($A774,Tbills!$B$4:$C$974,2,1)/100))^((1)/91)-1</f>
        <v>1.3598595466368657E-4</v>
      </c>
      <c r="I774">
        <f>I773*$E774/$E773*(1-(I$1+I$5+IF(AND(WEEKDAY(A774)&lt;&gt;1,WEEKDAY(A774)&lt;&gt;7),IF(A774&lt;J$2,J$1,J$3),0)))^($A774-$A773)</f>
        <v>23522.829698019046</v>
      </c>
      <c r="K774">
        <f>ROW()</f>
        <v>774</v>
      </c>
      <c r="L774">
        <f>B774/C774</f>
        <v>0.90278824415975889</v>
      </c>
    </row>
    <row r="775" spans="1:12" x14ac:dyDescent="0.25">
      <c r="A775" s="1">
        <v>39189</v>
      </c>
      <c r="B775" s="9">
        <v>12.14</v>
      </c>
      <c r="C775" s="9">
        <v>13.14</v>
      </c>
      <c r="D775">
        <v>41374.639999999999</v>
      </c>
      <c r="E775">
        <v>38795.11</v>
      </c>
      <c r="F775">
        <v>71803.05</v>
      </c>
      <c r="G775">
        <v>67335.61</v>
      </c>
      <c r="H775">
        <f>(1/(1-91/360*VLOOKUP($A775,Tbills!$B$4:$C$974,2,1)/100))^((1)/91)-1</f>
        <v>1.3598595466368657E-4</v>
      </c>
      <c r="I775">
        <f>I774*$E775/$E774*(1-(I$1+I$5+IF(AND(WEEKDAY(A775)&lt;&gt;1,WEEKDAY(A775)&lt;&gt;7),IF(A775&lt;J$2,J$1,J$3),0)))^($A775-$A774)</f>
        <v>23834.977373160793</v>
      </c>
      <c r="K775">
        <f>ROW()</f>
        <v>775</v>
      </c>
      <c r="L775">
        <f>B775/C775</f>
        <v>0.923896499238965</v>
      </c>
    </row>
    <row r="776" spans="1:12" x14ac:dyDescent="0.25">
      <c r="A776" s="1">
        <v>39190</v>
      </c>
      <c r="B776" s="9">
        <v>12.42</v>
      </c>
      <c r="C776" s="9">
        <v>13.28</v>
      </c>
      <c r="D776">
        <v>41348.78</v>
      </c>
      <c r="E776">
        <v>38765.589999999997</v>
      </c>
      <c r="F776">
        <v>71977.47</v>
      </c>
      <c r="G776">
        <v>67490.02</v>
      </c>
      <c r="H776">
        <f>(1/(1-91/360*VLOOKUP($A776,Tbills!$B$4:$C$974,2,1)/100))^((1)/91)-1</f>
        <v>1.3598595466368657E-4</v>
      </c>
      <c r="I776">
        <f>I775*$E776/$E775*(1-(I$1+I$5+IF(AND(WEEKDAY(A776)&lt;&gt;1,WEEKDAY(A776)&lt;&gt;7),IF(A776&lt;J$2,J$1,J$3),0)))^($A776-$A775)</f>
        <v>23816.155704883691</v>
      </c>
      <c r="K776">
        <f>ROW()</f>
        <v>776</v>
      </c>
      <c r="L776">
        <f>B776/C776</f>
        <v>0.93524096385542177</v>
      </c>
    </row>
    <row r="777" spans="1:12" x14ac:dyDescent="0.25">
      <c r="A777" s="1">
        <v>39191</v>
      </c>
      <c r="B777" s="9">
        <v>12.54</v>
      </c>
      <c r="C777" s="9">
        <v>13.47</v>
      </c>
      <c r="D777">
        <v>41050.78</v>
      </c>
      <c r="E777">
        <v>38480.94</v>
      </c>
      <c r="F777">
        <v>72615.89</v>
      </c>
      <c r="G777">
        <v>68079.460000000006</v>
      </c>
      <c r="H777">
        <f>(1/(1-91/360*VLOOKUP($A777,Tbills!$B$4:$C$974,2,1)/100))^((1)/91)-1</f>
        <v>1.3598595466368657E-4</v>
      </c>
      <c r="I777">
        <f>I776*$E777/$E776*(1-(I$1+I$5+IF(AND(WEEKDAY(A777)&lt;&gt;1,WEEKDAY(A777)&lt;&gt;7),IF(A777&lt;J$2,J$1,J$3),0)))^($A777-$A776)</f>
        <v>23640.597100692983</v>
      </c>
      <c r="K777">
        <f>ROW()</f>
        <v>777</v>
      </c>
      <c r="L777">
        <f>B777/C777</f>
        <v>0.930957683741648</v>
      </c>
    </row>
    <row r="778" spans="1:12" x14ac:dyDescent="0.25">
      <c r="A778" s="1">
        <v>39192</v>
      </c>
      <c r="B778" s="9">
        <v>12.07</v>
      </c>
      <c r="C778" s="9">
        <v>12.91</v>
      </c>
      <c r="D778">
        <v>41068.92</v>
      </c>
      <c r="E778">
        <v>38492.720000000001</v>
      </c>
      <c r="F778">
        <v>72210.28</v>
      </c>
      <c r="G778">
        <v>67689.929999999993</v>
      </c>
      <c r="H778">
        <f>(1/(1-91/360*VLOOKUP($A778,Tbills!$B$4:$C$974,2,1)/100))^((1)/91)-1</f>
        <v>1.3598595466368657E-4</v>
      </c>
      <c r="I778">
        <f>I777*$E778/$E777*(1-(I$1+I$5+IF(AND(WEEKDAY(A778)&lt;&gt;1,WEEKDAY(A778)&lt;&gt;7),IF(A778&lt;J$2,J$1,J$3),0)))^($A778-$A777)</f>
        <v>23647.153811986198</v>
      </c>
      <c r="K778">
        <f>ROW()</f>
        <v>778</v>
      </c>
      <c r="L778">
        <f>B778/C778</f>
        <v>0.93493415956622772</v>
      </c>
    </row>
    <row r="779" spans="1:12" x14ac:dyDescent="0.25">
      <c r="A779" s="1">
        <v>39195</v>
      </c>
      <c r="B779" s="9">
        <v>13.04</v>
      </c>
      <c r="C779" s="9">
        <v>13.12</v>
      </c>
      <c r="D779">
        <v>41709.67</v>
      </c>
      <c r="E779">
        <v>39077.57</v>
      </c>
      <c r="F779">
        <v>72571.929999999993</v>
      </c>
      <c r="G779">
        <v>68001.320000000007</v>
      </c>
      <c r="H779">
        <f>(1/(1-91/360*VLOOKUP($A779,Tbills!$B$4:$C$974,2,1)/100))^((1)/91)-1</f>
        <v>1.3514216371723897E-4</v>
      </c>
      <c r="I779">
        <f>I778*$E779/$E778*(1-(I$1+I$5+IF(AND(WEEKDAY(A779)&lt;&gt;1,WEEKDAY(A779)&lt;&gt;7),IF(A779&lt;J$2,J$1,J$3),0)))^($A779-$A778)</f>
        <v>24004.371784857263</v>
      </c>
      <c r="K779">
        <f>ROW()</f>
        <v>779</v>
      </c>
      <c r="L779">
        <f>B779/C779</f>
        <v>0.99390243902439024</v>
      </c>
    </row>
    <row r="780" spans="1:12" x14ac:dyDescent="0.25">
      <c r="A780" s="1">
        <v>39196</v>
      </c>
      <c r="B780" s="9">
        <v>13.12</v>
      </c>
      <c r="C780" s="9">
        <v>13.16</v>
      </c>
      <c r="D780">
        <v>41690.26</v>
      </c>
      <c r="E780">
        <v>39054.1</v>
      </c>
      <c r="F780">
        <v>72598.679999999993</v>
      </c>
      <c r="G780">
        <v>68017.2</v>
      </c>
      <c r="H780">
        <f>(1/(1-91/360*VLOOKUP($A780,Tbills!$B$4:$C$974,2,1)/100))^((1)/91)-1</f>
        <v>1.3514216371723897E-4</v>
      </c>
      <c r="I780">
        <f>I779*$E780/$E779*(1-(I$1+I$5+IF(AND(WEEKDAY(A780)&lt;&gt;1,WEEKDAY(A780)&lt;&gt;7),IF(A780&lt;J$2,J$1,J$3),0)))^($A780-$A779)</f>
        <v>23989.264630138896</v>
      </c>
      <c r="K780">
        <f>ROW()</f>
        <v>780</v>
      </c>
      <c r="L780">
        <f>B780/C780</f>
        <v>0.99696048632218837</v>
      </c>
    </row>
    <row r="781" spans="1:12" x14ac:dyDescent="0.25">
      <c r="A781" s="1">
        <v>39197</v>
      </c>
      <c r="B781" s="9">
        <v>13.21</v>
      </c>
      <c r="C781" s="9">
        <v>13.08</v>
      </c>
      <c r="D781">
        <v>41266.18</v>
      </c>
      <c r="E781">
        <v>38651.56</v>
      </c>
      <c r="F781">
        <v>71901.429999999993</v>
      </c>
      <c r="G781">
        <v>67354.759999999995</v>
      </c>
      <c r="H781">
        <f>(1/(1-91/360*VLOOKUP($A781,Tbills!$B$4:$C$974,2,1)/100))^((1)/91)-1</f>
        <v>1.3514216371723897E-4</v>
      </c>
      <c r="I781">
        <f>I780*$E781/$E780*(1-(I$1+I$5+IF(AND(WEEKDAY(A781)&lt;&gt;1,WEEKDAY(A781)&lt;&gt;7),IF(A781&lt;J$2,J$1,J$3),0)))^($A781-$A780)</f>
        <v>23741.318521837245</v>
      </c>
      <c r="K781">
        <f>ROW()</f>
        <v>781</v>
      </c>
      <c r="L781">
        <f>B781/C781</f>
        <v>1.0099388379204894</v>
      </c>
    </row>
    <row r="782" spans="1:12" x14ac:dyDescent="0.25">
      <c r="A782" s="1">
        <v>39198</v>
      </c>
      <c r="B782" s="9">
        <v>12.79</v>
      </c>
      <c r="C782" s="9">
        <v>12.94</v>
      </c>
      <c r="D782">
        <v>41405.949999999997</v>
      </c>
      <c r="E782">
        <v>38777.25</v>
      </c>
      <c r="F782">
        <v>72371.490000000005</v>
      </c>
      <c r="G782">
        <v>67785.990000000005</v>
      </c>
      <c r="H782">
        <f>(1/(1-91/360*VLOOKUP($A782,Tbills!$B$4:$C$974,2,1)/100))^((1)/91)-1</f>
        <v>1.3514216371723897E-4</v>
      </c>
      <c r="I782">
        <f>I781*$E782/$E781*(1-(I$1+I$5+IF(AND(WEEKDAY(A782)&lt;&gt;1,WEEKDAY(A782)&lt;&gt;7),IF(A782&lt;J$2,J$1,J$3),0)))^($A782-$A781)</f>
        <v>23817.83710603958</v>
      </c>
      <c r="K782">
        <f>ROW()</f>
        <v>782</v>
      </c>
      <c r="L782">
        <f>B782/C782</f>
        <v>0.98840803709428127</v>
      </c>
    </row>
    <row r="783" spans="1:12" x14ac:dyDescent="0.25">
      <c r="A783" s="1">
        <v>39199</v>
      </c>
      <c r="B783" s="9">
        <v>12.45</v>
      </c>
      <c r="C783" s="9">
        <v>12.76</v>
      </c>
      <c r="D783">
        <v>41131.19</v>
      </c>
      <c r="E783">
        <v>38514.69</v>
      </c>
      <c r="F783">
        <v>72196.009999999995</v>
      </c>
      <c r="G783">
        <v>67612.47</v>
      </c>
      <c r="H783">
        <f>(1/(1-91/360*VLOOKUP($A783,Tbills!$B$4:$C$974,2,1)/100))^((1)/91)-1</f>
        <v>1.3514216371723897E-4</v>
      </c>
      <c r="I783">
        <f>I782*$E783/$E782*(1-(I$1+I$5+IF(AND(WEEKDAY(A783)&lt;&gt;1,WEEKDAY(A783)&lt;&gt;7),IF(A783&lt;J$2,J$1,J$3),0)))^($A783-$A782)</f>
        <v>23655.886466270309</v>
      </c>
      <c r="K783">
        <f>ROW()</f>
        <v>783</v>
      </c>
      <c r="L783">
        <f>B783/C783</f>
        <v>0.97570532915360497</v>
      </c>
    </row>
    <row r="784" spans="1:12" x14ac:dyDescent="0.25">
      <c r="A784" s="1">
        <v>39202</v>
      </c>
      <c r="B784" s="9">
        <v>14.22</v>
      </c>
      <c r="C784" s="9">
        <v>14.02</v>
      </c>
      <c r="D784">
        <v>42273.47</v>
      </c>
      <c r="E784">
        <v>39568.69</v>
      </c>
      <c r="F784">
        <v>72316.61</v>
      </c>
      <c r="G784">
        <v>67698</v>
      </c>
      <c r="H784">
        <f>(1/(1-91/360*VLOOKUP($A784,Tbills!$B$4:$C$974,2,1)/100))^((1)/91)-1</f>
        <v>1.3373599099830713E-4</v>
      </c>
      <c r="I784">
        <f>I783*$E784/$E783*(1-(I$1+I$5+IF(AND(WEEKDAY(A784)&lt;&gt;1,WEEKDAY(A784)&lt;&gt;7),IF(A784&lt;J$2,J$1,J$3),0)))^($A784-$A783)</f>
        <v>24301.160406618841</v>
      </c>
      <c r="K784">
        <f>ROW()</f>
        <v>784</v>
      </c>
      <c r="L784">
        <f>B784/C784</f>
        <v>1.0142653352353781</v>
      </c>
    </row>
    <row r="785" spans="1:12" x14ac:dyDescent="0.25">
      <c r="A785" s="1">
        <v>39203</v>
      </c>
      <c r="B785" s="9">
        <v>13.51</v>
      </c>
      <c r="C785" s="9">
        <v>13.61</v>
      </c>
      <c r="D785">
        <v>42299.31</v>
      </c>
      <c r="E785">
        <v>39587.58</v>
      </c>
      <c r="F785">
        <v>72530.89</v>
      </c>
      <c r="G785">
        <v>67889.539999999994</v>
      </c>
      <c r="H785">
        <f>(1/(1-91/360*VLOOKUP($A785,Tbills!$B$4:$C$974,2,1)/100))^((1)/91)-1</f>
        <v>1.3373599099830713E-4</v>
      </c>
      <c r="I785">
        <f>I784*$E785/$E784*(1-(I$1+I$5+IF(AND(WEEKDAY(A785)&lt;&gt;1,WEEKDAY(A785)&lt;&gt;7),IF(A785&lt;J$2,J$1,J$3),0)))^($A785-$A784)</f>
        <v>24312.062315508898</v>
      </c>
      <c r="K785">
        <f>ROW()</f>
        <v>785</v>
      </c>
      <c r="L785">
        <f>B785/C785</f>
        <v>0.99265246142542252</v>
      </c>
    </row>
    <row r="786" spans="1:12" x14ac:dyDescent="0.25">
      <c r="A786" s="1">
        <v>39204</v>
      </c>
      <c r="B786" s="9">
        <v>13.08</v>
      </c>
      <c r="C786" s="9">
        <v>13.39</v>
      </c>
      <c r="D786">
        <v>41684.74</v>
      </c>
      <c r="E786">
        <v>39007.120000000003</v>
      </c>
      <c r="F786">
        <v>72287.039999999994</v>
      </c>
      <c r="G786">
        <v>67652.22</v>
      </c>
      <c r="H786">
        <f>(1/(1-91/360*VLOOKUP($A786,Tbills!$B$4:$C$974,2,1)/100))^((1)/91)-1</f>
        <v>1.3373599099830713E-4</v>
      </c>
      <c r="I786">
        <f>I785*$E786/$E785*(1-(I$1+I$5+IF(AND(WEEKDAY(A786)&lt;&gt;1,WEEKDAY(A786)&lt;&gt;7),IF(A786&lt;J$2,J$1,J$3),0)))^($A786-$A785)</f>
        <v>23954.893203202217</v>
      </c>
      <c r="K786">
        <f>ROW()</f>
        <v>786</v>
      </c>
      <c r="L786">
        <f>B786/C786</f>
        <v>0.9768483943241224</v>
      </c>
    </row>
    <row r="787" spans="1:12" x14ac:dyDescent="0.25">
      <c r="A787" s="1">
        <v>39205</v>
      </c>
      <c r="B787" s="9">
        <v>13.09</v>
      </c>
      <c r="C787" s="9">
        <v>13.35</v>
      </c>
      <c r="D787">
        <v>41391.64</v>
      </c>
      <c r="E787">
        <v>38727.629999999997</v>
      </c>
      <c r="F787">
        <v>73489.55</v>
      </c>
      <c r="G787">
        <v>68768.58</v>
      </c>
      <c r="H787">
        <f>(1/(1-91/360*VLOOKUP($A787,Tbills!$B$4:$C$974,2,1)/100))^((1)/91)-1</f>
        <v>1.3373599099830713E-4</v>
      </c>
      <c r="I787">
        <f>I786*$E787/$E786*(1-(I$1+I$5+IF(AND(WEEKDAY(A787)&lt;&gt;1,WEEKDAY(A787)&lt;&gt;7),IF(A787&lt;J$2,J$1,J$3),0)))^($A787-$A786)</f>
        <v>23782.569770228074</v>
      </c>
      <c r="K787">
        <f>ROW()</f>
        <v>787</v>
      </c>
      <c r="L787">
        <f>B787/C787</f>
        <v>0.98052434456928839</v>
      </c>
    </row>
    <row r="788" spans="1:12" x14ac:dyDescent="0.25">
      <c r="A788" s="1">
        <v>39206</v>
      </c>
      <c r="B788" s="9">
        <v>12.91</v>
      </c>
      <c r="C788" s="9">
        <v>13.4</v>
      </c>
      <c r="D788">
        <v>41508.39</v>
      </c>
      <c r="E788">
        <v>38831.69</v>
      </c>
      <c r="F788">
        <v>74077.16</v>
      </c>
      <c r="G788">
        <v>69309.240000000005</v>
      </c>
      <c r="H788">
        <f>(1/(1-91/360*VLOOKUP($A788,Tbills!$B$4:$C$974,2,1)/100))^((1)/91)-1</f>
        <v>1.3373599099830713E-4</v>
      </c>
      <c r="I788">
        <f>I787*$E788/$E787*(1-(I$1+I$5+IF(AND(WEEKDAY(A788)&lt;&gt;1,WEEKDAY(A788)&lt;&gt;7),IF(A788&lt;J$2,J$1,J$3),0)))^($A788-$A787)</f>
        <v>23845.786839593165</v>
      </c>
      <c r="K788">
        <f>ROW()</f>
        <v>788</v>
      </c>
      <c r="L788">
        <f>B788/C788</f>
        <v>0.96343283582089556</v>
      </c>
    </row>
    <row r="789" spans="1:12" x14ac:dyDescent="0.25">
      <c r="A789" s="1">
        <v>39209</v>
      </c>
      <c r="B789" s="9">
        <v>13.15</v>
      </c>
      <c r="C789" s="9">
        <v>13.51</v>
      </c>
      <c r="D789">
        <v>41791.83</v>
      </c>
      <c r="E789">
        <v>39081.269999999997</v>
      </c>
      <c r="F789">
        <v>73975.13</v>
      </c>
      <c r="G789">
        <v>69185.97</v>
      </c>
      <c r="H789">
        <f>(1/(1-91/360*VLOOKUP($A789,Tbills!$B$4:$C$974,2,1)/100))^((1)/91)-1</f>
        <v>1.330329728412849E-4</v>
      </c>
      <c r="I789">
        <f>I788*$E789/$E788*(1-(I$1+I$5+IF(AND(WEEKDAY(A789)&lt;&gt;1,WEEKDAY(A789)&lt;&gt;7),IF(A789&lt;J$2,J$1,J$3),0)))^($A789-$A788)</f>
        <v>23996.977980303964</v>
      </c>
      <c r="K789">
        <f>ROW()</f>
        <v>789</v>
      </c>
      <c r="L789">
        <f>B789/C789</f>
        <v>0.9733530717986677</v>
      </c>
    </row>
    <row r="790" spans="1:12" x14ac:dyDescent="0.25">
      <c r="A790" s="1">
        <v>39210</v>
      </c>
      <c r="B790" s="9">
        <v>13.21</v>
      </c>
      <c r="C790" s="9">
        <v>13.65</v>
      </c>
      <c r="D790">
        <v>42222.39</v>
      </c>
      <c r="E790">
        <v>39478.71</v>
      </c>
      <c r="F790">
        <v>74040.710000000006</v>
      </c>
      <c r="G790">
        <v>69238.100000000006</v>
      </c>
      <c r="H790">
        <f>(1/(1-91/360*VLOOKUP($A790,Tbills!$B$4:$C$974,2,1)/100))^((1)/91)-1</f>
        <v>1.330329728412849E-4</v>
      </c>
      <c r="I790">
        <f>I789*$E790/$E789*(1-(I$1+I$5+IF(AND(WEEKDAY(A790)&lt;&gt;1,WEEKDAY(A790)&lt;&gt;7),IF(A790&lt;J$2,J$1,J$3),0)))^($A790-$A789)</f>
        <v>24240.319760817722</v>
      </c>
      <c r="K790">
        <f>ROW()</f>
        <v>790</v>
      </c>
      <c r="L790">
        <f>B790/C790</f>
        <v>0.96776556776556777</v>
      </c>
    </row>
    <row r="791" spans="1:12" x14ac:dyDescent="0.25">
      <c r="A791" s="1">
        <v>39211</v>
      </c>
      <c r="B791" s="9">
        <v>12.88</v>
      </c>
      <c r="C791" s="9">
        <v>13.37</v>
      </c>
      <c r="D791">
        <v>41720.78</v>
      </c>
      <c r="E791">
        <v>39004.449999999997</v>
      </c>
      <c r="F791">
        <v>73949.23</v>
      </c>
      <c r="G791">
        <v>69143.34</v>
      </c>
      <c r="H791">
        <f>(1/(1-91/360*VLOOKUP($A791,Tbills!$B$4:$C$974,2,1)/100))^((1)/91)-1</f>
        <v>1.330329728412849E-4</v>
      </c>
      <c r="I791">
        <f>I790*$E791/$E790*(1-(I$1+I$5+IF(AND(WEEKDAY(A791)&lt;&gt;1,WEEKDAY(A791)&lt;&gt;7),IF(A791&lt;J$2,J$1,J$3),0)))^($A791-$A790)</f>
        <v>23948.43046658103</v>
      </c>
      <c r="K791">
        <f>ROW()</f>
        <v>791</v>
      </c>
      <c r="L791">
        <f>B791/C791</f>
        <v>0.96335078534031426</v>
      </c>
    </row>
    <row r="792" spans="1:12" x14ac:dyDescent="0.25">
      <c r="A792" s="1">
        <v>39212</v>
      </c>
      <c r="B792" s="9">
        <v>13.6</v>
      </c>
      <c r="C792" s="9">
        <v>14.14</v>
      </c>
      <c r="D792">
        <v>43007.5</v>
      </c>
      <c r="E792">
        <v>40202.21</v>
      </c>
      <c r="F792">
        <v>74320.41</v>
      </c>
      <c r="G792">
        <v>69481.19</v>
      </c>
      <c r="H792">
        <f>(1/(1-91/360*VLOOKUP($A792,Tbills!$B$4:$C$974,2,1)/100))^((1)/91)-1</f>
        <v>1.330329728412849E-4</v>
      </c>
      <c r="I792">
        <f>I791*$E792/$E791*(1-(I$1+I$5+IF(AND(WEEKDAY(A792)&lt;&gt;1,WEEKDAY(A792)&lt;&gt;7),IF(A792&lt;J$2,J$1,J$3),0)))^($A792-$A791)</f>
        <v>24683.135754556144</v>
      </c>
      <c r="K792">
        <f>ROW()</f>
        <v>792</v>
      </c>
      <c r="L792">
        <f>B792/C792</f>
        <v>0.96181046676096171</v>
      </c>
    </row>
    <row r="793" spans="1:12" x14ac:dyDescent="0.25">
      <c r="A793" s="1">
        <v>39213</v>
      </c>
      <c r="B793" s="9">
        <v>12.95</v>
      </c>
      <c r="C793" s="9">
        <v>13.68</v>
      </c>
      <c r="D793">
        <v>42071.93</v>
      </c>
      <c r="E793">
        <v>39322.32</v>
      </c>
      <c r="F793">
        <v>74275.429999999993</v>
      </c>
      <c r="G793">
        <v>69429.89</v>
      </c>
      <c r="H793">
        <f>(1/(1-91/360*VLOOKUP($A793,Tbills!$B$4:$C$974,2,1)/100))^((1)/91)-1</f>
        <v>1.330329728412849E-4</v>
      </c>
      <c r="I793">
        <f>I792*$E793/$E792*(1-(I$1+I$5+IF(AND(WEEKDAY(A793)&lt;&gt;1,WEEKDAY(A793)&lt;&gt;7),IF(A793&lt;J$2,J$1,J$3),0)))^($A793-$A792)</f>
        <v>24142.211122898163</v>
      </c>
      <c r="K793">
        <f>ROW()</f>
        <v>793</v>
      </c>
      <c r="L793">
        <f>B793/C793</f>
        <v>0.94663742690058472</v>
      </c>
    </row>
    <row r="794" spans="1:12" x14ac:dyDescent="0.25">
      <c r="A794" s="1">
        <v>39216</v>
      </c>
      <c r="B794" s="9">
        <v>13.96</v>
      </c>
      <c r="C794" s="9">
        <v>14.37</v>
      </c>
      <c r="D794">
        <v>42837.45</v>
      </c>
      <c r="E794">
        <v>40022.120000000003</v>
      </c>
      <c r="F794">
        <v>74779.37</v>
      </c>
      <c r="G794">
        <v>69873.240000000005</v>
      </c>
      <c r="H794">
        <f>(1/(1-91/360*VLOOKUP($A794,Tbills!$B$4:$C$974,2,1)/100))^((1)/91)-1</f>
        <v>1.3218941106041271E-4</v>
      </c>
      <c r="I794">
        <f>I793*$E794/$E793*(1-(I$1+I$5+IF(AND(WEEKDAY(A794)&lt;&gt;1,WEEKDAY(A794)&lt;&gt;7),IF(A794&lt;J$2,J$1,J$3),0)))^($A794-$A793)</f>
        <v>24569.737663035121</v>
      </c>
      <c r="K794">
        <f>ROW()</f>
        <v>794</v>
      </c>
      <c r="L794">
        <f>B794/C794</f>
        <v>0.97146833681280453</v>
      </c>
    </row>
    <row r="795" spans="1:12" x14ac:dyDescent="0.25">
      <c r="A795" s="1">
        <v>39217</v>
      </c>
      <c r="B795" s="9">
        <v>14.01</v>
      </c>
      <c r="C795" s="9">
        <v>14.37</v>
      </c>
      <c r="D795">
        <v>43081.440000000002</v>
      </c>
      <c r="E795">
        <v>40244.79</v>
      </c>
      <c r="F795">
        <v>75149.7</v>
      </c>
      <c r="G795">
        <v>70210.039999999994</v>
      </c>
      <c r="H795">
        <f>(1/(1-91/360*VLOOKUP($A795,Tbills!$B$4:$C$974,2,1)/100))^((1)/91)-1</f>
        <v>1.3218941106041271E-4</v>
      </c>
      <c r="I795">
        <f>I794*$E795/$E794*(1-(I$1+I$5+IF(AND(WEEKDAY(A795)&lt;&gt;1,WEEKDAY(A795)&lt;&gt;7),IF(A795&lt;J$2,J$1,J$3),0)))^($A795-$A794)</f>
        <v>24705.72492310009</v>
      </c>
      <c r="K795">
        <f>ROW()</f>
        <v>795</v>
      </c>
      <c r="L795">
        <f>B795/C795</f>
        <v>0.97494780793319424</v>
      </c>
    </row>
    <row r="796" spans="1:12" x14ac:dyDescent="0.25">
      <c r="A796" s="1">
        <v>39218</v>
      </c>
      <c r="B796" s="9">
        <v>13.5</v>
      </c>
      <c r="C796" s="9">
        <v>14.07</v>
      </c>
      <c r="D796">
        <v>42662.39</v>
      </c>
      <c r="E796">
        <v>39848.01</v>
      </c>
      <c r="F796">
        <v>76037.59</v>
      </c>
      <c r="G796">
        <v>71030.289999999994</v>
      </c>
      <c r="H796">
        <f>(1/(1-91/360*VLOOKUP($A796,Tbills!$B$4:$C$974,2,1)/100))^((1)/91)-1</f>
        <v>1.3218941106041271E-4</v>
      </c>
      <c r="I796">
        <f>I795*$E796/$E795*(1-(I$1+I$5+IF(AND(WEEKDAY(A796)&lt;&gt;1,WEEKDAY(A796)&lt;&gt;7),IF(A796&lt;J$2,J$1,J$3),0)))^($A796-$A795)</f>
        <v>24461.443414383924</v>
      </c>
      <c r="K796">
        <f>ROW()</f>
        <v>796</v>
      </c>
      <c r="L796">
        <f>B796/C796</f>
        <v>0.95948827292110872</v>
      </c>
    </row>
    <row r="797" spans="1:12" x14ac:dyDescent="0.25">
      <c r="A797" s="1">
        <v>39219</v>
      </c>
      <c r="B797" s="9">
        <v>13.51</v>
      </c>
      <c r="C797" s="9">
        <v>14.26</v>
      </c>
      <c r="D797">
        <v>42974.85</v>
      </c>
      <c r="E797">
        <v>40134.589999999997</v>
      </c>
      <c r="F797">
        <v>76186.509999999995</v>
      </c>
      <c r="G797">
        <v>71160.009999999995</v>
      </c>
      <c r="H797">
        <f>(1/(1-91/360*VLOOKUP($A797,Tbills!$B$4:$C$974,2,1)/100))^((1)/91)-1</f>
        <v>1.3218941106041271E-4</v>
      </c>
      <c r="I797">
        <f>I796*$E797/$E796*(1-(I$1+I$5+IF(AND(WEEKDAY(A797)&lt;&gt;1,WEEKDAY(A797)&lt;&gt;7),IF(A797&lt;J$2,J$1,J$3),0)))^($A797-$A796)</f>
        <v>24636.657141000182</v>
      </c>
      <c r="K797">
        <f>ROW()</f>
        <v>797</v>
      </c>
      <c r="L797">
        <f>B797/C797</f>
        <v>0.94740532959326784</v>
      </c>
    </row>
    <row r="798" spans="1:12" x14ac:dyDescent="0.25">
      <c r="A798" s="1">
        <v>39220</v>
      </c>
      <c r="B798" s="9">
        <v>12.76</v>
      </c>
      <c r="C798" s="9">
        <v>13.78</v>
      </c>
      <c r="D798">
        <v>42463.49</v>
      </c>
      <c r="E798">
        <v>39651.72</v>
      </c>
      <c r="F798">
        <v>75964.45</v>
      </c>
      <c r="G798">
        <v>70943.19</v>
      </c>
      <c r="H798">
        <f>(1/(1-91/360*VLOOKUP($A798,Tbills!$B$4:$C$974,2,1)/100))^((1)/91)-1</f>
        <v>1.3218941106041271E-4</v>
      </c>
      <c r="I798">
        <f>I797*$E798/$E797*(1-(I$1+I$5+IF(AND(WEEKDAY(A798)&lt;&gt;1,WEEKDAY(A798)&lt;&gt;7),IF(A798&lt;J$2,J$1,J$3),0)))^($A798-$A797)</f>
        <v>24339.546722560524</v>
      </c>
      <c r="K798">
        <f>ROW()</f>
        <v>798</v>
      </c>
      <c r="L798">
        <f>B798/C798</f>
        <v>0.92597968069666181</v>
      </c>
    </row>
    <row r="799" spans="1:12" x14ac:dyDescent="0.25">
      <c r="A799" s="1">
        <v>39223</v>
      </c>
      <c r="B799" s="9">
        <v>13.3</v>
      </c>
      <c r="C799" s="9">
        <v>13.95</v>
      </c>
      <c r="D799">
        <v>41856.870000000003</v>
      </c>
      <c r="E799">
        <v>39069.54</v>
      </c>
      <c r="F799">
        <v>75260.69</v>
      </c>
      <c r="G799">
        <v>70257.820000000007</v>
      </c>
      <c r="H799">
        <f>(1/(1-91/360*VLOOKUP($A799,Tbills!$B$4:$C$974,2,1)/100))^((1)/91)-1</f>
        <v>1.334547782798623E-4</v>
      </c>
      <c r="I799">
        <f>I798*$E799/$E798*(1-(I$1+I$5+IF(AND(WEEKDAY(A799)&lt;&gt;1,WEEKDAY(A799)&lt;&gt;7),IF(A799&lt;J$2,J$1,J$3),0)))^($A799-$A798)</f>
        <v>23980.11560748766</v>
      </c>
      <c r="K799">
        <f>ROW()</f>
        <v>799</v>
      </c>
      <c r="L799">
        <f>B799/C799</f>
        <v>0.95340501792114707</v>
      </c>
    </row>
    <row r="800" spans="1:12" x14ac:dyDescent="0.25">
      <c r="A800" s="1">
        <v>39224</v>
      </c>
      <c r="B800" s="9">
        <v>13.02</v>
      </c>
      <c r="C800" s="9">
        <v>13.82</v>
      </c>
      <c r="D800">
        <v>41978.21</v>
      </c>
      <c r="E800">
        <v>39177.58</v>
      </c>
      <c r="F800">
        <v>75352.350000000006</v>
      </c>
      <c r="G800">
        <v>70334.009999999995</v>
      </c>
      <c r="H800">
        <f>(1/(1-91/360*VLOOKUP($A800,Tbills!$B$4:$C$974,2,1)/100))^((1)/91)-1</f>
        <v>1.334547782798623E-4</v>
      </c>
      <c r="I800">
        <f>I799*$E800/$E799*(1-(I$1+I$5+IF(AND(WEEKDAY(A800)&lt;&gt;1,WEEKDAY(A800)&lt;&gt;7),IF(A800&lt;J$2,J$1,J$3),0)))^($A800-$A799)</f>
        <v>24045.736689023055</v>
      </c>
      <c r="K800">
        <f>ROW()</f>
        <v>800</v>
      </c>
      <c r="L800">
        <f>B800/C800</f>
        <v>0.94211287988422576</v>
      </c>
    </row>
    <row r="801" spans="1:12" x14ac:dyDescent="0.25">
      <c r="A801" s="1">
        <v>39225</v>
      </c>
      <c r="B801" s="9">
        <v>13.24</v>
      </c>
      <c r="C801" s="9">
        <v>13.94</v>
      </c>
      <c r="D801">
        <v>41834.31</v>
      </c>
      <c r="E801">
        <v>39038.050000000003</v>
      </c>
      <c r="F801">
        <v>74943.81</v>
      </c>
      <c r="G801">
        <v>69943.289999999994</v>
      </c>
      <c r="H801">
        <f>(1/(1-91/360*VLOOKUP($A801,Tbills!$B$4:$C$974,2,1)/100))^((1)/91)-1</f>
        <v>1.334547782798623E-4</v>
      </c>
      <c r="I801">
        <f>I800*$E801/$E800*(1-(I$1+I$5+IF(AND(WEEKDAY(A801)&lt;&gt;1,WEEKDAY(A801)&lt;&gt;7),IF(A801&lt;J$2,J$1,J$3),0)))^($A801-$A800)</f>
        <v>23959.409118493622</v>
      </c>
      <c r="K801">
        <f>ROW()</f>
        <v>801</v>
      </c>
      <c r="L801">
        <f>B801/C801</f>
        <v>0.94978479196556675</v>
      </c>
    </row>
    <row r="802" spans="1:12" x14ac:dyDescent="0.25">
      <c r="A802" s="1">
        <v>39226</v>
      </c>
      <c r="B802" s="9">
        <v>14.08</v>
      </c>
      <c r="C802" s="9">
        <v>14.58</v>
      </c>
      <c r="D802">
        <v>43134.28</v>
      </c>
      <c r="E802">
        <v>40245.919999999998</v>
      </c>
      <c r="F802">
        <v>76300.31</v>
      </c>
      <c r="G802">
        <v>71199.94</v>
      </c>
      <c r="H802">
        <f>(1/(1-91/360*VLOOKUP($A802,Tbills!$B$4:$C$974,2,1)/100))^((1)/91)-1</f>
        <v>1.334547782798623E-4</v>
      </c>
      <c r="I802">
        <f>I801*$E802/$E801*(1-(I$1+I$5+IF(AND(WEEKDAY(A802)&lt;&gt;1,WEEKDAY(A802)&lt;&gt;7),IF(A802&lt;J$2,J$1,J$3),0)))^($A802-$A801)</f>
        <v>24700.022757294944</v>
      </c>
      <c r="K802">
        <f>ROW()</f>
        <v>802</v>
      </c>
      <c r="L802">
        <f>B802/C802</f>
        <v>0.96570644718792864</v>
      </c>
    </row>
    <row r="803" spans="1:12" x14ac:dyDescent="0.25">
      <c r="A803" s="1">
        <v>39227</v>
      </c>
      <c r="B803" s="9">
        <v>13.34</v>
      </c>
      <c r="C803" s="9">
        <v>14.22</v>
      </c>
      <c r="D803">
        <v>42567.62</v>
      </c>
      <c r="E803">
        <v>39711.83</v>
      </c>
      <c r="F803">
        <v>76104.34</v>
      </c>
      <c r="G803">
        <v>71007.570000000007</v>
      </c>
      <c r="H803">
        <f>(1/(1-91/360*VLOOKUP($A803,Tbills!$B$4:$C$974,2,1)/100))^((1)/91)-1</f>
        <v>1.334547782798623E-4</v>
      </c>
      <c r="I803">
        <f>I802*$E803/$E802*(1-(I$1+I$5+IF(AND(WEEKDAY(A803)&lt;&gt;1,WEEKDAY(A803)&lt;&gt;7),IF(A803&lt;J$2,J$1,J$3),0)))^($A803-$A802)</f>
        <v>24371.535985476876</v>
      </c>
      <c r="K803">
        <f>ROW()</f>
        <v>803</v>
      </c>
      <c r="L803">
        <f>B803/C803</f>
        <v>0.93811533052039375</v>
      </c>
    </row>
    <row r="804" spans="1:12" x14ac:dyDescent="0.25">
      <c r="A804" s="1">
        <v>39231</v>
      </c>
      <c r="B804" s="9">
        <v>13.53</v>
      </c>
      <c r="C804" s="9">
        <v>14.12</v>
      </c>
      <c r="D804">
        <v>42120.26</v>
      </c>
      <c r="E804">
        <v>39273.279999999999</v>
      </c>
      <c r="F804">
        <v>75672.17</v>
      </c>
      <c r="G804">
        <v>70566.429999999993</v>
      </c>
      <c r="H804">
        <f>(1/(1-91/360*VLOOKUP($A804,Tbills!$B$4:$C$974,2,1)/100))^((1)/91)-1</f>
        <v>1.3359538372981206E-4</v>
      </c>
      <c r="I804">
        <f>I803*$E804/$E803*(1-(I$1+I$5+IF(AND(WEEKDAY(A804)&lt;&gt;1,WEEKDAY(A804)&lt;&gt;7),IF(A804&lt;J$2,J$1,J$3),0)))^($A804-$A803)</f>
        <v>24099.620282265514</v>
      </c>
      <c r="K804">
        <f>ROW()</f>
        <v>804</v>
      </c>
      <c r="L804">
        <f>B804/C804</f>
        <v>0.95821529745042489</v>
      </c>
    </row>
    <row r="805" spans="1:12" x14ac:dyDescent="0.25">
      <c r="A805" s="1">
        <v>39232</v>
      </c>
      <c r="B805" s="9">
        <v>12.83</v>
      </c>
      <c r="C805" s="9">
        <v>13.7</v>
      </c>
      <c r="D805">
        <v>41519.03</v>
      </c>
      <c r="E805">
        <v>38707.440000000002</v>
      </c>
      <c r="F805">
        <v>75251.53</v>
      </c>
      <c r="G805">
        <v>70164.75</v>
      </c>
      <c r="H805">
        <f>(1/(1-91/360*VLOOKUP($A805,Tbills!$B$4:$C$974,2,1)/100))^((1)/91)-1</f>
        <v>1.3359538372981206E-4</v>
      </c>
      <c r="I805">
        <f>I804*$E805/$E804*(1-(I$1+I$5+IF(AND(WEEKDAY(A805)&lt;&gt;1,WEEKDAY(A805)&lt;&gt;7),IF(A805&lt;J$2,J$1,J$3),0)))^($A805-$A804)</f>
        <v>23751.715444456251</v>
      </c>
      <c r="K805">
        <f>ROW()</f>
        <v>805</v>
      </c>
      <c r="L805">
        <f>B805/C805</f>
        <v>0.93649635036496359</v>
      </c>
    </row>
    <row r="806" spans="1:12" x14ac:dyDescent="0.25">
      <c r="A806" s="1">
        <v>39233</v>
      </c>
      <c r="B806" s="9">
        <v>13.05</v>
      </c>
      <c r="C806" s="9">
        <v>13.73</v>
      </c>
      <c r="D806">
        <v>41442.35</v>
      </c>
      <c r="E806">
        <v>38630.78</v>
      </c>
      <c r="F806">
        <v>75164.45</v>
      </c>
      <c r="G806">
        <v>70074.19</v>
      </c>
      <c r="H806">
        <f>(1/(1-91/360*VLOOKUP($A806,Tbills!$B$4:$C$974,2,1)/100))^((1)/91)-1</f>
        <v>1.3359538372981206E-4</v>
      </c>
      <c r="I806">
        <f>I805*$E806/$E805*(1-(I$1+I$5+IF(AND(WEEKDAY(A806)&lt;&gt;1,WEEKDAY(A806)&lt;&gt;7),IF(A806&lt;J$2,J$1,J$3),0)))^($A806-$A805)</f>
        <v>23703.993308812569</v>
      </c>
      <c r="K806">
        <f>ROW()</f>
        <v>806</v>
      </c>
      <c r="L806">
        <f>B806/C806</f>
        <v>0.95047341587764023</v>
      </c>
    </row>
    <row r="807" spans="1:12" x14ac:dyDescent="0.25">
      <c r="A807" s="1">
        <v>39234</v>
      </c>
      <c r="B807" s="9">
        <v>12.78</v>
      </c>
      <c r="C807" s="9">
        <v>13.76</v>
      </c>
      <c r="D807">
        <v>41230.269999999997</v>
      </c>
      <c r="E807">
        <v>38427.93</v>
      </c>
      <c r="F807">
        <v>76144.460000000006</v>
      </c>
      <c r="G807">
        <v>70978.47</v>
      </c>
      <c r="H807">
        <f>(1/(1-91/360*VLOOKUP($A807,Tbills!$B$4:$C$974,2,1)/100))^((1)/91)-1</f>
        <v>1.3359538372981206E-4</v>
      </c>
      <c r="I807">
        <f>I806*$E807/$E806*(1-(I$1+I$5+IF(AND(WEEKDAY(A807)&lt;&gt;1,WEEKDAY(A807)&lt;&gt;7),IF(A807&lt;J$2,J$1,J$3),0)))^($A807-$A806)</f>
        <v>23578.845463419861</v>
      </c>
      <c r="K807">
        <f>ROW()</f>
        <v>807</v>
      </c>
      <c r="L807">
        <f>B807/C807</f>
        <v>0.92877906976744184</v>
      </c>
    </row>
    <row r="808" spans="1:12" x14ac:dyDescent="0.25">
      <c r="A808" s="1">
        <v>39237</v>
      </c>
      <c r="B808" s="9">
        <v>13.29</v>
      </c>
      <c r="C808" s="9">
        <v>14.12</v>
      </c>
      <c r="D808">
        <v>41559.370000000003</v>
      </c>
      <c r="E808">
        <v>38719.26</v>
      </c>
      <c r="F808">
        <v>76419.929999999993</v>
      </c>
      <c r="G808">
        <v>71206.8</v>
      </c>
      <c r="H808">
        <f>(1/(1-91/360*VLOOKUP($A808,Tbills!$B$4:$C$974,2,1)/100))^((1)/91)-1</f>
        <v>1.3162707290348408E-4</v>
      </c>
      <c r="I808">
        <f>I807*$E808/$E807*(1-(I$1+I$5+IF(AND(WEEKDAY(A808)&lt;&gt;1,WEEKDAY(A808)&lt;&gt;7),IF(A808&lt;J$2,J$1,J$3),0)))^($A808-$A807)</f>
        <v>23755.551260729055</v>
      </c>
      <c r="K808">
        <f>ROW()</f>
        <v>808</v>
      </c>
      <c r="L808">
        <f>B808/C808</f>
        <v>0.94121813031161472</v>
      </c>
    </row>
    <row r="809" spans="1:12" x14ac:dyDescent="0.25">
      <c r="A809" s="1">
        <v>39238</v>
      </c>
      <c r="B809" s="9">
        <v>13.63</v>
      </c>
      <c r="C809" s="9">
        <v>14.41</v>
      </c>
      <c r="D809">
        <v>41835.97</v>
      </c>
      <c r="E809">
        <v>38971.86</v>
      </c>
      <c r="F809">
        <v>76703.149999999994</v>
      </c>
      <c r="G809">
        <v>71461.33</v>
      </c>
      <c r="H809">
        <f>(1/(1-91/360*VLOOKUP($A809,Tbills!$B$4:$C$974,2,1)/100))^((1)/91)-1</f>
        <v>1.3162707290348408E-4</v>
      </c>
      <c r="I809">
        <f>I808*$E809/$E808*(1-(I$1+I$5+IF(AND(WEEKDAY(A809)&lt;&gt;1,WEEKDAY(A809)&lt;&gt;7),IF(A809&lt;J$2,J$1,J$3),0)))^($A809-$A808)</f>
        <v>23909.841908399958</v>
      </c>
      <c r="K809">
        <f>ROW()</f>
        <v>809</v>
      </c>
      <c r="L809">
        <f>B809/C809</f>
        <v>0.94587092297015962</v>
      </c>
    </row>
    <row r="810" spans="1:12" x14ac:dyDescent="0.25">
      <c r="A810" s="1">
        <v>39239</v>
      </c>
      <c r="B810" s="9">
        <v>14.87</v>
      </c>
      <c r="C810" s="9">
        <v>15.4</v>
      </c>
      <c r="D810">
        <v>43247.71</v>
      </c>
      <c r="E810">
        <v>40281.82</v>
      </c>
      <c r="F810">
        <v>77208.83</v>
      </c>
      <c r="G810">
        <v>71923.05</v>
      </c>
      <c r="H810">
        <f>(1/(1-91/360*VLOOKUP($A810,Tbills!$B$4:$C$974,2,1)/100))^((1)/91)-1</f>
        <v>1.3162707290348408E-4</v>
      </c>
      <c r="I810">
        <f>I809*$E810/$E809*(1-(I$1+I$5+IF(AND(WEEKDAY(A810)&lt;&gt;1,WEEKDAY(A810)&lt;&gt;7),IF(A810&lt;J$2,J$1,J$3),0)))^($A810-$A809)</f>
        <v>24712.811794128727</v>
      </c>
      <c r="K810">
        <f>ROW()</f>
        <v>810</v>
      </c>
      <c r="L810">
        <f>B810/C810</f>
        <v>0.96558441558441555</v>
      </c>
    </row>
    <row r="811" spans="1:12" x14ac:dyDescent="0.25">
      <c r="A811" s="1">
        <v>39240</v>
      </c>
      <c r="B811" s="9">
        <v>17.059999999999999</v>
      </c>
      <c r="C811" s="9">
        <v>16.7</v>
      </c>
      <c r="D811">
        <v>45945.51</v>
      </c>
      <c r="E811">
        <v>42789.3</v>
      </c>
      <c r="F811">
        <v>79161.67</v>
      </c>
      <c r="G811">
        <v>73732.73</v>
      </c>
      <c r="H811">
        <f>(1/(1-91/360*VLOOKUP($A811,Tbills!$B$4:$C$974,2,1)/100))^((1)/91)-1</f>
        <v>1.3162707290348408E-4</v>
      </c>
      <c r="I811">
        <f>I810*$E811/$E810*(1-(I$1+I$5+IF(AND(WEEKDAY(A811)&lt;&gt;1,WEEKDAY(A811)&lt;&gt;7),IF(A811&lt;J$2,J$1,J$3),0)))^($A811-$A810)</f>
        <v>26250.390327024994</v>
      </c>
      <c r="K811">
        <f>ROW()</f>
        <v>811</v>
      </c>
      <c r="L811">
        <f>B811/C811</f>
        <v>1.0215568862275448</v>
      </c>
    </row>
    <row r="812" spans="1:12" x14ac:dyDescent="0.25">
      <c r="A812" s="1">
        <v>39241</v>
      </c>
      <c r="B812" s="9">
        <v>14.84</v>
      </c>
      <c r="C812" s="9">
        <v>15.2</v>
      </c>
      <c r="D812">
        <v>44863.74</v>
      </c>
      <c r="E812">
        <v>41776.21</v>
      </c>
      <c r="F812">
        <v>79160.83</v>
      </c>
      <c r="G812">
        <v>73722.240000000005</v>
      </c>
      <c r="H812">
        <f>(1/(1-91/360*VLOOKUP($A812,Tbills!$B$4:$C$974,2,1)/100))^((1)/91)-1</f>
        <v>1.3162707290348408E-4</v>
      </c>
      <c r="I812">
        <f>I811*$E812/$E811*(1-(I$1+I$5+IF(AND(WEEKDAY(A812)&lt;&gt;1,WEEKDAY(A812)&lt;&gt;7),IF(A812&lt;J$2,J$1,J$3),0)))^($A812-$A811)</f>
        <v>25628.142354592346</v>
      </c>
      <c r="K812">
        <f>ROW()</f>
        <v>812</v>
      </c>
      <c r="L812">
        <f>B812/C812</f>
        <v>0.97631578947368425</v>
      </c>
    </row>
    <row r="813" spans="1:12" x14ac:dyDescent="0.25">
      <c r="A813" s="1">
        <v>39244</v>
      </c>
      <c r="B813" s="9">
        <v>14.71</v>
      </c>
      <c r="C813" s="9">
        <v>15.15</v>
      </c>
      <c r="D813">
        <v>43976.62</v>
      </c>
      <c r="E813">
        <v>40933.64</v>
      </c>
      <c r="F813">
        <v>78103.23</v>
      </c>
      <c r="G813">
        <v>72708.19</v>
      </c>
      <c r="H813">
        <f>(1/(1-91/360*VLOOKUP($A813,Tbills!$B$4:$C$974,2,1)/100))^((1)/91)-1</f>
        <v>1.2965911839657451E-4</v>
      </c>
      <c r="I813">
        <f>I812*$E813/$E812*(1-(I$1+I$5+IF(AND(WEEKDAY(A813)&lt;&gt;1,WEEKDAY(A813)&lt;&gt;7),IF(A813&lt;J$2,J$1,J$3),0)))^($A813-$A812)</f>
        <v>25109.090099170557</v>
      </c>
      <c r="K813">
        <f>ROW()</f>
        <v>813</v>
      </c>
      <c r="L813">
        <f>B813/C813</f>
        <v>0.97095709570957101</v>
      </c>
    </row>
    <row r="814" spans="1:12" x14ac:dyDescent="0.25">
      <c r="A814" s="1">
        <v>39245</v>
      </c>
      <c r="B814" s="9">
        <v>16.670000000000002</v>
      </c>
      <c r="C814" s="9">
        <v>16.03</v>
      </c>
      <c r="D814">
        <v>45472.93</v>
      </c>
      <c r="E814">
        <v>42321.1</v>
      </c>
      <c r="F814">
        <v>78898.990000000005</v>
      </c>
      <c r="G814">
        <v>73439.56</v>
      </c>
      <c r="H814">
        <f>(1/(1-91/360*VLOOKUP($A814,Tbills!$B$4:$C$974,2,1)/100))^((1)/91)-1</f>
        <v>1.2965911839657451E-4</v>
      </c>
      <c r="I814">
        <f>I813*$E814/$E813*(1-(I$1+I$5+IF(AND(WEEKDAY(A814)&lt;&gt;1,WEEKDAY(A814)&lt;&gt;7),IF(A814&lt;J$2,J$1,J$3),0)))^($A814-$A813)</f>
        <v>25959.424663334215</v>
      </c>
      <c r="K814">
        <f>ROW()</f>
        <v>814</v>
      </c>
      <c r="L814">
        <f>B814/C814</f>
        <v>1.0399251403618217</v>
      </c>
    </row>
    <row r="815" spans="1:12" x14ac:dyDescent="0.25">
      <c r="A815" s="1">
        <v>39246</v>
      </c>
      <c r="B815" s="9">
        <v>14.73</v>
      </c>
      <c r="C815" s="9">
        <v>15.12</v>
      </c>
      <c r="D815">
        <v>44328.49</v>
      </c>
      <c r="E815">
        <v>41250.5</v>
      </c>
      <c r="F815">
        <v>78090.5</v>
      </c>
      <c r="G815">
        <v>72677.490000000005</v>
      </c>
      <c r="H815">
        <f>(1/(1-91/360*VLOOKUP($A815,Tbills!$B$4:$C$974,2,1)/100))^((1)/91)-1</f>
        <v>1.2965911839657451E-4</v>
      </c>
      <c r="I815">
        <f>I814*$E815/$E814*(1-(I$1+I$5+IF(AND(WEEKDAY(A815)&lt;&gt;1,WEEKDAY(A815)&lt;&gt;7),IF(A815&lt;J$2,J$1,J$3),0)))^($A815-$A814)</f>
        <v>25301.999289012481</v>
      </c>
      <c r="K815">
        <f>ROW()</f>
        <v>815</v>
      </c>
      <c r="L815">
        <f>B815/C815</f>
        <v>0.9742063492063493</v>
      </c>
    </row>
    <row r="816" spans="1:12" x14ac:dyDescent="0.25">
      <c r="A816" s="1">
        <v>39247</v>
      </c>
      <c r="B816" s="9">
        <v>13.64</v>
      </c>
      <c r="C816" s="9">
        <v>14.72</v>
      </c>
      <c r="D816">
        <v>43087.92</v>
      </c>
      <c r="E816">
        <v>40090.720000000001</v>
      </c>
      <c r="F816">
        <v>77095.42</v>
      </c>
      <c r="G816">
        <v>71741.960000000006</v>
      </c>
      <c r="H816">
        <f>(1/(1-91/360*VLOOKUP($A816,Tbills!$B$4:$C$974,2,1)/100))^((1)/91)-1</f>
        <v>1.2965911839657451E-4</v>
      </c>
      <c r="I816">
        <f>I815*$E816/$E815*(1-(I$1+I$5+IF(AND(WEEKDAY(A816)&lt;&gt;1,WEEKDAY(A816)&lt;&gt;7),IF(A816&lt;J$2,J$1,J$3),0)))^($A816-$A815)</f>
        <v>24589.912565294973</v>
      </c>
      <c r="K816">
        <f>ROW()</f>
        <v>816</v>
      </c>
      <c r="L816">
        <f>B816/C816</f>
        <v>0.92663043478260865</v>
      </c>
    </row>
    <row r="817" spans="1:12" x14ac:dyDescent="0.25">
      <c r="A817" s="1">
        <v>39248</v>
      </c>
      <c r="B817" s="9">
        <v>13.94</v>
      </c>
      <c r="C817" s="9">
        <v>15.01</v>
      </c>
      <c r="D817">
        <v>42442.06</v>
      </c>
      <c r="E817">
        <v>39484.589999999997</v>
      </c>
      <c r="F817">
        <v>76600.75</v>
      </c>
      <c r="G817">
        <v>71272.34</v>
      </c>
      <c r="H817">
        <f>(1/(1-91/360*VLOOKUP($A817,Tbills!$B$4:$C$974,2,1)/100))^((1)/91)-1</f>
        <v>1.2965911839657451E-4</v>
      </c>
      <c r="I817">
        <f>I816*$E817/$E816*(1-(I$1+I$5+IF(AND(WEEKDAY(A817)&lt;&gt;1,WEEKDAY(A817)&lt;&gt;7),IF(A817&lt;J$2,J$1,J$3),0)))^($A817-$A816)</f>
        <v>24217.441969760814</v>
      </c>
      <c r="K817">
        <f>ROW()</f>
        <v>817</v>
      </c>
      <c r="L817">
        <f>B817/C817</f>
        <v>0.92871419053964022</v>
      </c>
    </row>
    <row r="818" spans="1:12" x14ac:dyDescent="0.25">
      <c r="A818" s="1">
        <v>39251</v>
      </c>
      <c r="B818" s="9">
        <v>13.42</v>
      </c>
      <c r="C818" s="9">
        <v>14.88</v>
      </c>
      <c r="D818">
        <v>42537.36</v>
      </c>
      <c r="E818">
        <v>39557.89</v>
      </c>
      <c r="F818">
        <v>76834.63</v>
      </c>
      <c r="G818">
        <v>71462.23</v>
      </c>
      <c r="H818">
        <f>(1/(1-91/360*VLOOKUP($A818,Tbills!$B$4:$C$974,2,1)/100))^((1)/91)-1</f>
        <v>1.2544327227881347E-4</v>
      </c>
      <c r="I818">
        <f>I817*$E818/$E817*(1-(I$1+I$5+IF(AND(WEEKDAY(A818)&lt;&gt;1,WEEKDAY(A818)&lt;&gt;7),IF(A818&lt;J$2,J$1,J$3),0)))^($A818-$A817)</f>
        <v>24260.305905976096</v>
      </c>
      <c r="K818">
        <f>ROW()</f>
        <v>818</v>
      </c>
      <c r="L818">
        <f>B818/C818</f>
        <v>0.9018817204301075</v>
      </c>
    </row>
    <row r="819" spans="1:12" x14ac:dyDescent="0.25">
      <c r="A819" s="1">
        <v>39252</v>
      </c>
      <c r="B819" s="9">
        <v>12.85</v>
      </c>
      <c r="C819" s="9">
        <v>14.46</v>
      </c>
      <c r="D819">
        <v>41630.44</v>
      </c>
      <c r="E819">
        <v>38709.53</v>
      </c>
      <c r="F819">
        <v>76119.34</v>
      </c>
      <c r="G819">
        <v>70787.990000000005</v>
      </c>
      <c r="H819">
        <f>(1/(1-91/360*VLOOKUP($A819,Tbills!$B$4:$C$974,2,1)/100))^((1)/91)-1</f>
        <v>1.2544327227881347E-4</v>
      </c>
      <c r="I819">
        <f>I818*$E819/$E818*(1-(I$1+I$5+IF(AND(WEEKDAY(A819)&lt;&gt;1,WEEKDAY(A819)&lt;&gt;7),IF(A819&lt;J$2,J$1,J$3),0)))^($A819-$A818)</f>
        <v>23739.335539031883</v>
      </c>
      <c r="K819">
        <f>ROW()</f>
        <v>819</v>
      </c>
      <c r="L819">
        <f>B819/C819</f>
        <v>0.8886583679114799</v>
      </c>
    </row>
    <row r="820" spans="1:12" x14ac:dyDescent="0.25">
      <c r="A820" s="1">
        <v>39253</v>
      </c>
      <c r="B820" s="9">
        <v>14.67</v>
      </c>
      <c r="C820" s="9">
        <v>15.74</v>
      </c>
      <c r="D820">
        <v>44131.14</v>
      </c>
      <c r="E820">
        <v>41029.919999999998</v>
      </c>
      <c r="F820">
        <v>78628.479999999996</v>
      </c>
      <c r="G820">
        <v>73112.509999999995</v>
      </c>
      <c r="H820">
        <f>(1/(1-91/360*VLOOKUP($A820,Tbills!$B$4:$C$974,2,1)/100))^((1)/91)-1</f>
        <v>1.2544327227881347E-4</v>
      </c>
      <c r="I820">
        <f>I819*$E820/$E819*(1-(I$1+I$5+IF(AND(WEEKDAY(A820)&lt;&gt;1,WEEKDAY(A820)&lt;&gt;7),IF(A820&lt;J$2,J$1,J$3),0)))^($A820-$A819)</f>
        <v>25161.633793508088</v>
      </c>
      <c r="K820">
        <f>ROW()</f>
        <v>820</v>
      </c>
      <c r="L820">
        <f>B820/C820</f>
        <v>0.93202033036848786</v>
      </c>
    </row>
    <row r="821" spans="1:12" x14ac:dyDescent="0.25">
      <c r="A821" s="1">
        <v>39254</v>
      </c>
      <c r="B821" s="9">
        <v>14.21</v>
      </c>
      <c r="C821" s="9">
        <v>15.45</v>
      </c>
      <c r="D821">
        <v>44286.52</v>
      </c>
      <c r="E821">
        <v>41169.24</v>
      </c>
      <c r="F821">
        <v>79508.399999999994</v>
      </c>
      <c r="G821">
        <v>73921.53</v>
      </c>
      <c r="H821">
        <f>(1/(1-91/360*VLOOKUP($A821,Tbills!$B$4:$C$974,2,1)/100))^((1)/91)-1</f>
        <v>1.2544327227881347E-4</v>
      </c>
      <c r="I821">
        <f>I820*$E821/$E820*(1-(I$1+I$5+IF(AND(WEEKDAY(A821)&lt;&gt;1,WEEKDAY(A821)&lt;&gt;7),IF(A821&lt;J$2,J$1,J$3),0)))^($A821-$A820)</f>
        <v>25246.345617923325</v>
      </c>
      <c r="K821">
        <f>ROW()</f>
        <v>821</v>
      </c>
      <c r="L821">
        <f>B821/C821</f>
        <v>0.91974110032362466</v>
      </c>
    </row>
    <row r="822" spans="1:12" x14ac:dyDescent="0.25">
      <c r="A822" s="1">
        <v>39255</v>
      </c>
      <c r="B822" s="9">
        <v>15.75</v>
      </c>
      <c r="C822" s="9">
        <v>16.399999999999999</v>
      </c>
      <c r="D822">
        <v>46261.39</v>
      </c>
      <c r="E822">
        <v>42999.94</v>
      </c>
      <c r="F822">
        <v>80693.31</v>
      </c>
      <c r="G822">
        <v>75013.91</v>
      </c>
      <c r="H822">
        <f>(1/(1-91/360*VLOOKUP($A822,Tbills!$B$4:$C$974,2,1)/100))^((1)/91)-1</f>
        <v>1.2544327227881347E-4</v>
      </c>
      <c r="I822">
        <f>I821*$E822/$E821*(1-(I$1+I$5+IF(AND(WEEKDAY(A822)&lt;&gt;1,WEEKDAY(A822)&lt;&gt;7),IF(A822&lt;J$2,J$1,J$3),0)))^($A822-$A821)</f>
        <v>26368.233114088402</v>
      </c>
      <c r="K822">
        <f>ROW()</f>
        <v>822</v>
      </c>
      <c r="L822">
        <f>B822/C822</f>
        <v>0.96036585365853666</v>
      </c>
    </row>
    <row r="823" spans="1:12" x14ac:dyDescent="0.25">
      <c r="A823" s="1">
        <v>39258</v>
      </c>
      <c r="B823" s="9">
        <v>16.649999999999999</v>
      </c>
      <c r="C823" s="9">
        <v>16.75</v>
      </c>
      <c r="D823">
        <v>46933.17</v>
      </c>
      <c r="E823">
        <v>43608.18</v>
      </c>
      <c r="F823">
        <v>81555.39</v>
      </c>
      <c r="G823">
        <v>75787.08</v>
      </c>
      <c r="H823">
        <f>(1/(1-91/360*VLOOKUP($A823,Tbills!$B$4:$C$974,2,1)/100))^((1)/91)-1</f>
        <v>1.3092419111071507E-4</v>
      </c>
      <c r="I823">
        <f>I822*$E823/$E822*(1-(I$1+I$5+IF(AND(WEEKDAY(A823)&lt;&gt;1,WEEKDAY(A823)&lt;&gt;7),IF(A823&lt;J$2,J$1,J$3),0)))^($A823-$A822)</f>
        <v>26738.907620872171</v>
      </c>
      <c r="K823">
        <f>ROW()</f>
        <v>823</v>
      </c>
      <c r="L823">
        <f>B823/C823</f>
        <v>0.9940298507462686</v>
      </c>
    </row>
    <row r="824" spans="1:12" x14ac:dyDescent="0.25">
      <c r="A824" s="1">
        <v>39259</v>
      </c>
      <c r="B824" s="9">
        <v>18.89</v>
      </c>
      <c r="C824" s="9">
        <v>18.09</v>
      </c>
      <c r="D824">
        <v>48740.7</v>
      </c>
      <c r="E824">
        <v>45281.94</v>
      </c>
      <c r="F824">
        <v>83593.72</v>
      </c>
      <c r="G824">
        <v>77671.320000000007</v>
      </c>
      <c r="H824">
        <f>(1/(1-91/360*VLOOKUP($A824,Tbills!$B$4:$C$974,2,1)/100))^((1)/91)-1</f>
        <v>1.3092419111071507E-4</v>
      </c>
      <c r="I824">
        <f>I823*$E824/$E823*(1-(I$1+I$5+IF(AND(WEEKDAY(A824)&lt;&gt;1,WEEKDAY(A824)&lt;&gt;7),IF(A824&lt;J$2,J$1,J$3),0)))^($A824-$A823)</f>
        <v>27764.396028907286</v>
      </c>
      <c r="K824">
        <f>ROW()</f>
        <v>824</v>
      </c>
      <c r="L824">
        <f>B824/C824</f>
        <v>1.0442233278054174</v>
      </c>
    </row>
    <row r="825" spans="1:12" x14ac:dyDescent="0.25">
      <c r="A825" s="1">
        <v>39260</v>
      </c>
      <c r="B825" s="9">
        <v>15.53</v>
      </c>
      <c r="C825" s="9">
        <v>16.07</v>
      </c>
      <c r="D825">
        <v>45879.25</v>
      </c>
      <c r="E825">
        <v>42617.62</v>
      </c>
      <c r="F825">
        <v>80472.14</v>
      </c>
      <c r="G825">
        <v>74760.73</v>
      </c>
      <c r="H825">
        <f>(1/(1-91/360*VLOOKUP($A825,Tbills!$B$4:$C$974,2,1)/100))^((1)/91)-1</f>
        <v>1.3092419111071507E-4</v>
      </c>
      <c r="I825">
        <f>I824*$E825/$E824*(1-(I$1+I$5+IF(AND(WEEKDAY(A825)&lt;&gt;1,WEEKDAY(A825)&lt;&gt;7),IF(A825&lt;J$2,J$1,J$3),0)))^($A825-$A824)</f>
        <v>26130.029780515626</v>
      </c>
      <c r="K825">
        <f>ROW()</f>
        <v>825</v>
      </c>
      <c r="L825">
        <f>B825/C825</f>
        <v>0.96639701306782821</v>
      </c>
    </row>
    <row r="826" spans="1:12" x14ac:dyDescent="0.25">
      <c r="A826" s="1">
        <v>39261</v>
      </c>
      <c r="B826" s="9">
        <v>15.54</v>
      </c>
      <c r="C826" s="9">
        <v>16.02</v>
      </c>
      <c r="D826">
        <v>45894.52</v>
      </c>
      <c r="E826">
        <v>42626.23</v>
      </c>
      <c r="F826">
        <v>80300.62</v>
      </c>
      <c r="G826">
        <v>74591.600000000006</v>
      </c>
      <c r="H826">
        <f>(1/(1-91/360*VLOOKUP($A826,Tbills!$B$4:$C$974,2,1)/100))^((1)/91)-1</f>
        <v>1.3092419111071507E-4</v>
      </c>
      <c r="I826">
        <f>I825*$E826/$E825*(1-(I$1+I$5+IF(AND(WEEKDAY(A826)&lt;&gt;1,WEEKDAY(A826)&lt;&gt;7),IF(A826&lt;J$2,J$1,J$3),0)))^($A826-$A825)</f>
        <v>26134.556969624598</v>
      </c>
      <c r="K826">
        <f>ROW()</f>
        <v>826</v>
      </c>
      <c r="L826">
        <f>B826/C826</f>
        <v>0.97003745318352053</v>
      </c>
    </row>
    <row r="827" spans="1:12" x14ac:dyDescent="0.25">
      <c r="A827" s="1">
        <v>39262</v>
      </c>
      <c r="B827" s="9">
        <v>16.23</v>
      </c>
      <c r="C827" s="9">
        <v>16.62</v>
      </c>
      <c r="D827">
        <v>47430.96</v>
      </c>
      <c r="E827">
        <v>44047.68</v>
      </c>
      <c r="F827">
        <v>82852.100000000006</v>
      </c>
      <c r="G827">
        <v>76951.92</v>
      </c>
      <c r="H827">
        <f>(1/(1-91/360*VLOOKUP($A827,Tbills!$B$4:$C$974,2,1)/100))^((1)/91)-1</f>
        <v>1.3092419111071507E-4</v>
      </c>
      <c r="I827">
        <f>I826*$E827/$E826*(1-(I$1+I$5+IF(AND(WEEKDAY(A827)&lt;&gt;1,WEEKDAY(A827)&lt;&gt;7),IF(A827&lt;J$2,J$1,J$3),0)))^($A827-$A826)</f>
        <v>27005.284928745037</v>
      </c>
      <c r="K827">
        <f>ROW()</f>
        <v>827</v>
      </c>
      <c r="L827">
        <f>B827/C827</f>
        <v>0.97653429602888087</v>
      </c>
    </row>
    <row r="828" spans="1:12" x14ac:dyDescent="0.25">
      <c r="A828" s="1">
        <v>39265</v>
      </c>
      <c r="B828" s="9">
        <v>15.4</v>
      </c>
      <c r="C828" s="9">
        <v>16.149999999999999</v>
      </c>
      <c r="D828">
        <v>46330.83</v>
      </c>
      <c r="E828">
        <v>43008.72</v>
      </c>
      <c r="F828">
        <v>81721.87</v>
      </c>
      <c r="G828">
        <v>75871.95</v>
      </c>
      <c r="H828">
        <f>(1/(1-91/360*VLOOKUP($A828,Tbills!$B$4:$C$974,2,1)/100))^((1)/91)-1</f>
        <v>1.3387660008534752E-4</v>
      </c>
      <c r="I828">
        <f>I827*$E828/$E827*(1-(I$1+I$5+IF(AND(WEEKDAY(A828)&lt;&gt;1,WEEKDAY(A828)&lt;&gt;7),IF(A828&lt;J$2,J$1,J$3),0)))^($A828-$A827)</f>
        <v>26366.031197982458</v>
      </c>
      <c r="K828">
        <f>ROW()</f>
        <v>828</v>
      </c>
      <c r="L828">
        <f>B828/C828</f>
        <v>0.95356037151702799</v>
      </c>
    </row>
    <row r="829" spans="1:12" x14ac:dyDescent="0.25">
      <c r="A829" s="1">
        <v>39266</v>
      </c>
      <c r="B829" s="9">
        <v>15.29</v>
      </c>
      <c r="C829" s="9">
        <v>15.96</v>
      </c>
      <c r="D829">
        <v>45668.99</v>
      </c>
      <c r="E829">
        <v>42388.58</v>
      </c>
      <c r="F829">
        <v>81460.850000000006</v>
      </c>
      <c r="G829">
        <v>75619.45</v>
      </c>
      <c r="H829">
        <f>(1/(1-91/360*VLOOKUP($A829,Tbills!$B$4:$C$974,2,1)/100))^((1)/91)-1</f>
        <v>1.3387660008534752E-4</v>
      </c>
      <c r="I829">
        <f>I828*$E829/$E828*(1-(I$1+I$5+IF(AND(WEEKDAY(A829)&lt;&gt;1,WEEKDAY(A829)&lt;&gt;7),IF(A829&lt;J$2,J$1,J$3),0)))^($A829-$A828)</f>
        <v>25985.113531522606</v>
      </c>
      <c r="K829">
        <f>ROW()</f>
        <v>829</v>
      </c>
      <c r="L829">
        <f>B829/C829</f>
        <v>0.95802005012531322</v>
      </c>
    </row>
    <row r="830" spans="1:12" x14ac:dyDescent="0.25">
      <c r="A830" s="1">
        <v>39268</v>
      </c>
      <c r="B830" s="9">
        <v>15.48</v>
      </c>
      <c r="C830" s="9">
        <v>16.170000000000002</v>
      </c>
      <c r="D830">
        <v>46407.27</v>
      </c>
      <c r="E830">
        <v>43062.48</v>
      </c>
      <c r="F830">
        <v>81987.820000000007</v>
      </c>
      <c r="G830">
        <v>76088.39</v>
      </c>
      <c r="H830">
        <f>(1/(1-91/360*VLOOKUP($A830,Tbills!$B$4:$C$974,2,1)/100))^((1)/91)-1</f>
        <v>1.3387660008534752E-4</v>
      </c>
      <c r="I830">
        <f>I829*$E830/$E829*(1-(I$1+I$5+IF(AND(WEEKDAY(A830)&lt;&gt;1,WEEKDAY(A830)&lt;&gt;7),IF(A830&lt;J$2,J$1,J$3),0)))^($A830-$A829)</f>
        <v>26396.709981939886</v>
      </c>
      <c r="K830">
        <f>ROW()</f>
        <v>830</v>
      </c>
      <c r="L830">
        <f>B830/C830</f>
        <v>0.95732838589981439</v>
      </c>
    </row>
    <row r="831" spans="1:12" x14ac:dyDescent="0.25">
      <c r="A831" s="1">
        <v>39269</v>
      </c>
      <c r="B831" s="9">
        <v>14.72</v>
      </c>
      <c r="C831" s="9">
        <v>15.83</v>
      </c>
      <c r="D831">
        <v>45498.8</v>
      </c>
      <c r="E831">
        <v>42213.72</v>
      </c>
      <c r="F831">
        <v>81298.7</v>
      </c>
      <c r="G831">
        <v>75438.67</v>
      </c>
      <c r="H831">
        <f>(1/(1-91/360*VLOOKUP($A831,Tbills!$B$4:$C$974,2,1)/100))^((1)/91)-1</f>
        <v>1.3387660008534752E-4</v>
      </c>
      <c r="I831">
        <f>I830*$E831/$E830*(1-(I$1+I$5+IF(AND(WEEKDAY(A831)&lt;&gt;1,WEEKDAY(A831)&lt;&gt;7),IF(A831&lt;J$2,J$1,J$3),0)))^($A831-$A830)</f>
        <v>25875.68734540396</v>
      </c>
      <c r="K831">
        <f>ROW()</f>
        <v>831</v>
      </c>
      <c r="L831">
        <f>B831/C831</f>
        <v>0.92987997473152251</v>
      </c>
    </row>
    <row r="832" spans="1:12" x14ac:dyDescent="0.25">
      <c r="A832" s="1">
        <v>39272</v>
      </c>
      <c r="B832" s="9">
        <v>15.16</v>
      </c>
      <c r="C832" s="9">
        <v>16.12</v>
      </c>
      <c r="D832">
        <v>45635.49</v>
      </c>
      <c r="E832">
        <v>42323.58</v>
      </c>
      <c r="F832">
        <v>81990.559999999998</v>
      </c>
      <c r="G832">
        <v>76050.350000000006</v>
      </c>
      <c r="H832">
        <f>(1/(1-91/360*VLOOKUP($A832,Tbills!$B$4:$C$974,2,1)/100))^((1)/91)-1</f>
        <v>1.3457967280272598E-4</v>
      </c>
      <c r="I832">
        <f>I831*$E832/$E831*(1-(I$1+I$5+IF(AND(WEEKDAY(A832)&lt;&gt;1,WEEKDAY(A832)&lt;&gt;7),IF(A832&lt;J$2,J$1,J$3),0)))^($A832-$A831)</f>
        <v>25940.789227841018</v>
      </c>
      <c r="K832">
        <f>ROW()</f>
        <v>832</v>
      </c>
      <c r="L832">
        <f>B832/C832</f>
        <v>0.94044665012406947</v>
      </c>
    </row>
    <row r="833" spans="1:12" x14ac:dyDescent="0.25">
      <c r="A833" s="1">
        <v>39273</v>
      </c>
      <c r="B833" s="9">
        <v>17.57</v>
      </c>
      <c r="C833" s="9">
        <v>17.59</v>
      </c>
      <c r="D833">
        <v>48781.33</v>
      </c>
      <c r="E833">
        <v>45235.42</v>
      </c>
      <c r="F833">
        <v>84692.93</v>
      </c>
      <c r="G833">
        <v>78546.69</v>
      </c>
      <c r="H833">
        <f>(1/(1-91/360*VLOOKUP($A833,Tbills!$B$4:$C$974,2,1)/100))^((1)/91)-1</f>
        <v>1.3457967280272598E-4</v>
      </c>
      <c r="I833">
        <f>I832*$E833/$E832*(1-(I$1+I$5+IF(AND(WEEKDAY(A833)&lt;&gt;1,WEEKDAY(A833)&lt;&gt;7),IF(A833&lt;J$2,J$1,J$3),0)))^($A833-$A832)</f>
        <v>27724.70427331324</v>
      </c>
      <c r="K833">
        <f>ROW()</f>
        <v>833</v>
      </c>
      <c r="L833">
        <f>B833/C833</f>
        <v>0.99886299033541792</v>
      </c>
    </row>
    <row r="834" spans="1:12" x14ac:dyDescent="0.25">
      <c r="A834" s="1">
        <v>39274</v>
      </c>
      <c r="B834" s="9">
        <v>16.64</v>
      </c>
      <c r="C834" s="9">
        <v>17.059999999999999</v>
      </c>
      <c r="D834">
        <v>48306.89</v>
      </c>
      <c r="E834">
        <v>44789.38</v>
      </c>
      <c r="F834">
        <v>84888.29</v>
      </c>
      <c r="G834">
        <v>78717.3</v>
      </c>
      <c r="H834">
        <f>(1/(1-91/360*VLOOKUP($A834,Tbills!$B$4:$C$974,2,1)/100))^((1)/91)-1</f>
        <v>1.3457967280272598E-4</v>
      </c>
      <c r="I834">
        <f>I833*$E834/$E833*(1-(I$1+I$5+IF(AND(WEEKDAY(A834)&lt;&gt;1,WEEKDAY(A834)&lt;&gt;7),IF(A834&lt;J$2,J$1,J$3),0)))^($A834-$A833)</f>
        <v>27450.537496231213</v>
      </c>
      <c r="K834">
        <f>ROW()</f>
        <v>834</v>
      </c>
      <c r="L834">
        <f>B834/C834</f>
        <v>0.97538100820633067</v>
      </c>
    </row>
    <row r="835" spans="1:12" x14ac:dyDescent="0.25">
      <c r="A835" s="1">
        <v>39275</v>
      </c>
      <c r="B835" s="9">
        <v>15.54</v>
      </c>
      <c r="C835" s="9">
        <v>16.55</v>
      </c>
      <c r="D835">
        <v>47311.06</v>
      </c>
      <c r="E835">
        <v>43860.03</v>
      </c>
      <c r="F835">
        <v>84427.76</v>
      </c>
      <c r="G835">
        <v>78279.649999999994</v>
      </c>
      <c r="H835">
        <f>(1/(1-91/360*VLOOKUP($A835,Tbills!$B$4:$C$974,2,1)/100))^((1)/91)-1</f>
        <v>1.3457967280272598E-4</v>
      </c>
      <c r="I835">
        <f>I834*$E835/$E834*(1-(I$1+I$5+IF(AND(WEEKDAY(A835)&lt;&gt;1,WEEKDAY(A835)&lt;&gt;7),IF(A835&lt;J$2,J$1,J$3),0)))^($A835-$A834)</f>
        <v>26880.183718093678</v>
      </c>
      <c r="K835">
        <f>ROW()</f>
        <v>835</v>
      </c>
      <c r="L835">
        <f>B835/C835</f>
        <v>0.9389728096676736</v>
      </c>
    </row>
    <row r="836" spans="1:12" x14ac:dyDescent="0.25">
      <c r="A836" s="1">
        <v>39276</v>
      </c>
      <c r="B836" s="9">
        <v>15.15</v>
      </c>
      <c r="C836" s="9">
        <v>16.5</v>
      </c>
      <c r="D836">
        <v>47504.14</v>
      </c>
      <c r="E836">
        <v>44033.13</v>
      </c>
      <c r="F836">
        <v>85397.09</v>
      </c>
      <c r="G836">
        <v>79167.86</v>
      </c>
      <c r="H836">
        <f>(1/(1-91/360*VLOOKUP($A836,Tbills!$B$4:$C$974,2,1)/100))^((1)/91)-1</f>
        <v>1.3457967280272598E-4</v>
      </c>
      <c r="I836">
        <f>I835*$E836/$E835*(1-(I$1+I$5+IF(AND(WEEKDAY(A836)&lt;&gt;1,WEEKDAY(A836)&lt;&gt;7),IF(A836&lt;J$2,J$1,J$3),0)))^($A836-$A835)</f>
        <v>26985.493962950266</v>
      </c>
      <c r="K836">
        <f>ROW()</f>
        <v>836</v>
      </c>
      <c r="L836">
        <f>B836/C836</f>
        <v>0.91818181818181821</v>
      </c>
    </row>
    <row r="837" spans="1:12" x14ac:dyDescent="0.25">
      <c r="A837" s="1">
        <v>39279</v>
      </c>
      <c r="B837" s="9">
        <v>15.59</v>
      </c>
      <c r="C837" s="9">
        <v>16.71</v>
      </c>
      <c r="D837">
        <v>48109.11</v>
      </c>
      <c r="E837">
        <v>44576.12</v>
      </c>
      <c r="F837">
        <v>86472.25</v>
      </c>
      <c r="G837">
        <v>80132.63</v>
      </c>
      <c r="H837">
        <f>(1/(1-91/360*VLOOKUP($A837,Tbills!$B$4:$C$974,2,1)/100))^((1)/91)-1</f>
        <v>1.3528279099350726E-4</v>
      </c>
      <c r="I837">
        <f>I836*$E837/$E836*(1-(I$1+I$5+IF(AND(WEEKDAY(A837)&lt;&gt;1,WEEKDAY(A837)&lt;&gt;7),IF(A837&lt;J$2,J$1,J$3),0)))^($A837-$A836)</f>
        <v>27315.905262165772</v>
      </c>
      <c r="K837">
        <f>ROW()</f>
        <v>837</v>
      </c>
      <c r="L837">
        <f>B837/C837</f>
        <v>0.93297426690604424</v>
      </c>
    </row>
    <row r="838" spans="1:12" x14ac:dyDescent="0.25">
      <c r="A838" s="1">
        <v>39280</v>
      </c>
      <c r="B838" s="9">
        <v>15.63</v>
      </c>
      <c r="C838" s="9">
        <v>16.78</v>
      </c>
      <c r="D838">
        <v>48483.73</v>
      </c>
      <c r="E838">
        <v>44917.2</v>
      </c>
      <c r="F838">
        <v>87388.31</v>
      </c>
      <c r="G838">
        <v>80970.69</v>
      </c>
      <c r="H838">
        <f>(1/(1-91/360*VLOOKUP($A838,Tbills!$B$4:$C$974,2,1)/100))^((1)/91)-1</f>
        <v>1.3528279099350726E-4</v>
      </c>
      <c r="I838">
        <f>I837*$E838/$E837*(1-(I$1+I$5+IF(AND(WEEKDAY(A838)&lt;&gt;1,WEEKDAY(A838)&lt;&gt;7),IF(A838&lt;J$2,J$1,J$3),0)))^($A838-$A837)</f>
        <v>27524.12466372905</v>
      </c>
      <c r="K838">
        <f>ROW()</f>
        <v>838</v>
      </c>
      <c r="L838">
        <f>B838/C838</f>
        <v>0.93146603098927294</v>
      </c>
    </row>
    <row r="839" spans="1:12" x14ac:dyDescent="0.25">
      <c r="A839" s="1">
        <v>39281</v>
      </c>
      <c r="B839" s="9">
        <v>16</v>
      </c>
      <c r="C839" s="9">
        <v>17.079999999999998</v>
      </c>
      <c r="D839">
        <v>50016.2</v>
      </c>
      <c r="E839">
        <v>46330.86</v>
      </c>
      <c r="F839">
        <v>89296.79</v>
      </c>
      <c r="G839">
        <v>82728.06</v>
      </c>
      <c r="H839">
        <f>(1/(1-91/360*VLOOKUP($A839,Tbills!$B$4:$C$974,2,1)/100))^((1)/91)-1</f>
        <v>1.3528279099350726E-4</v>
      </c>
      <c r="I839">
        <f>I838*$E839/$E838*(1-(I$1+I$5+IF(AND(WEEKDAY(A839)&lt;&gt;1,WEEKDAY(A839)&lt;&gt;7),IF(A839&lt;J$2,J$1,J$3),0)))^($A839-$A838)</f>
        <v>28389.56306518097</v>
      </c>
      <c r="K839">
        <f>ROW()</f>
        <v>839</v>
      </c>
      <c r="L839">
        <f>B839/C839</f>
        <v>0.93676814988290402</v>
      </c>
    </row>
    <row r="840" spans="1:12" x14ac:dyDescent="0.25">
      <c r="A840" s="1">
        <v>39282</v>
      </c>
      <c r="B840" s="9">
        <v>15.23</v>
      </c>
      <c r="C840" s="9">
        <v>16.63</v>
      </c>
      <c r="D840">
        <v>49490.9</v>
      </c>
      <c r="E840">
        <v>45838</v>
      </c>
      <c r="F840">
        <v>89365.67</v>
      </c>
      <c r="G840">
        <v>82780.679999999993</v>
      </c>
      <c r="H840">
        <f>(1/(1-91/360*VLOOKUP($A840,Tbills!$B$4:$C$974,2,1)/100))^((1)/91)-1</f>
        <v>1.3528279099350726E-4</v>
      </c>
      <c r="I840">
        <f>I839*$E840/$E839*(1-(I$1+I$5+IF(AND(WEEKDAY(A840)&lt;&gt;1,WEEKDAY(A840)&lt;&gt;7),IF(A840&lt;J$2,J$1,J$3),0)))^($A840-$A839)</f>
        <v>28086.751606296781</v>
      </c>
      <c r="K840">
        <f>ROW()</f>
        <v>840</v>
      </c>
      <c r="L840">
        <f>B840/C840</f>
        <v>0.91581479254359599</v>
      </c>
    </row>
    <row r="841" spans="1:12" x14ac:dyDescent="0.25">
      <c r="A841" s="1">
        <v>39283</v>
      </c>
      <c r="B841" s="9">
        <v>16.95</v>
      </c>
      <c r="C841" s="9">
        <v>17.690000000000001</v>
      </c>
      <c r="D841">
        <v>51019.65</v>
      </c>
      <c r="E841">
        <v>47247.71</v>
      </c>
      <c r="F841">
        <v>91191.52</v>
      </c>
      <c r="G841">
        <v>84460.79</v>
      </c>
      <c r="H841">
        <f>(1/(1-91/360*VLOOKUP($A841,Tbills!$B$4:$C$974,2,1)/100))^((1)/91)-1</f>
        <v>1.3528279099350726E-4</v>
      </c>
      <c r="I841">
        <f>I840*$E841/$E840*(1-(I$1+I$5+IF(AND(WEEKDAY(A841)&lt;&gt;1,WEEKDAY(A841)&lt;&gt;7),IF(A841&lt;J$2,J$1,J$3),0)))^($A841-$A840)</f>
        <v>28949.703734143586</v>
      </c>
      <c r="K841">
        <f>ROW()</f>
        <v>841</v>
      </c>
      <c r="L841">
        <f>B841/C841</f>
        <v>0.95816845675522888</v>
      </c>
    </row>
    <row r="842" spans="1:12" x14ac:dyDescent="0.25">
      <c r="A842" s="1">
        <v>39286</v>
      </c>
      <c r="B842" s="9">
        <v>16.809999999999999</v>
      </c>
      <c r="C842" s="9">
        <v>17.29</v>
      </c>
      <c r="D842">
        <v>50564.84</v>
      </c>
      <c r="E842">
        <v>46807.35</v>
      </c>
      <c r="F842">
        <v>90362.03</v>
      </c>
      <c r="G842">
        <v>83658.240000000005</v>
      </c>
      <c r="H842">
        <f>(1/(1-91/360*VLOOKUP($A842,Tbills!$B$4:$C$974,2,1)/100))^((1)/91)-1</f>
        <v>1.3654851834865589E-4</v>
      </c>
      <c r="I842">
        <f>I841*$E842/$E841*(1-(I$1+I$5+IF(AND(WEEKDAY(A842)&lt;&gt;1,WEEKDAY(A842)&lt;&gt;7),IF(A842&lt;J$2,J$1,J$3),0)))^($A842-$A841)</f>
        <v>28677.410503151223</v>
      </c>
      <c r="K842">
        <f>ROW()</f>
        <v>842</v>
      </c>
      <c r="L842">
        <f>B842/C842</f>
        <v>0.97223828802776169</v>
      </c>
    </row>
    <row r="843" spans="1:12" x14ac:dyDescent="0.25">
      <c r="A843" s="1">
        <v>39287</v>
      </c>
      <c r="B843" s="9">
        <v>18.55</v>
      </c>
      <c r="C843" s="9">
        <v>18.510000000000002</v>
      </c>
      <c r="D843">
        <v>52330.29</v>
      </c>
      <c r="E843">
        <v>48435.22</v>
      </c>
      <c r="F843">
        <v>94730.47</v>
      </c>
      <c r="G843">
        <v>87691.17</v>
      </c>
      <c r="H843">
        <f>(1/(1-91/360*VLOOKUP($A843,Tbills!$B$4:$C$974,2,1)/100))^((1)/91)-1</f>
        <v>1.3654851834865589E-4</v>
      </c>
      <c r="I843">
        <f>I842*$E843/$E842*(1-(I$1+I$5+IF(AND(WEEKDAY(A843)&lt;&gt;1,WEEKDAY(A843)&lt;&gt;7),IF(A843&lt;J$2,J$1,J$3),0)))^($A843-$A842)</f>
        <v>29673.902267731588</v>
      </c>
      <c r="K843">
        <f>ROW()</f>
        <v>843</v>
      </c>
      <c r="L843">
        <f>B843/C843</f>
        <v>1.0021609940572662</v>
      </c>
    </row>
    <row r="844" spans="1:12" x14ac:dyDescent="0.25">
      <c r="A844" s="1">
        <v>39288</v>
      </c>
      <c r="B844" s="9">
        <v>18.100000000000001</v>
      </c>
      <c r="C844" s="9">
        <v>18.11</v>
      </c>
      <c r="D844">
        <v>52107.06</v>
      </c>
      <c r="E844">
        <v>48221.99</v>
      </c>
      <c r="F844">
        <v>93807.35</v>
      </c>
      <c r="G844">
        <v>86824.68</v>
      </c>
      <c r="H844">
        <f>(1/(1-91/360*VLOOKUP($A844,Tbills!$B$4:$C$974,2,1)/100))^((1)/91)-1</f>
        <v>1.3654851834865589E-4</v>
      </c>
      <c r="I844">
        <f>I843*$E844/$E843*(1-(I$1+I$5+IF(AND(WEEKDAY(A844)&lt;&gt;1,WEEKDAY(A844)&lt;&gt;7),IF(A844&lt;J$2,J$1,J$3),0)))^($A844-$A843)</f>
        <v>29542.416748451753</v>
      </c>
      <c r="K844">
        <f>ROW()</f>
        <v>844</v>
      </c>
      <c r="L844">
        <f>B844/C844</f>
        <v>0.99944781888459422</v>
      </c>
    </row>
    <row r="845" spans="1:12" x14ac:dyDescent="0.25">
      <c r="A845" s="1">
        <v>39289</v>
      </c>
      <c r="B845" s="9">
        <v>20.74</v>
      </c>
      <c r="C845" s="9">
        <v>19.010000000000002</v>
      </c>
      <c r="D845">
        <v>55802.13</v>
      </c>
      <c r="E845">
        <v>51634.97</v>
      </c>
      <c r="F845">
        <v>99344.28</v>
      </c>
      <c r="G845">
        <v>91937.61</v>
      </c>
      <c r="H845">
        <f>(1/(1-91/360*VLOOKUP($A845,Tbills!$B$4:$C$974,2,1)/100))^((1)/91)-1</f>
        <v>1.3654851834865589E-4</v>
      </c>
      <c r="I845">
        <f>I844*$E845/$E844*(1-(I$1+I$5+IF(AND(WEEKDAY(A845)&lt;&gt;1,WEEKDAY(A845)&lt;&gt;7),IF(A845&lt;J$2,J$1,J$3),0)))^($A845-$A844)</f>
        <v>31632.413356162713</v>
      </c>
      <c r="K845">
        <f>ROW()</f>
        <v>845</v>
      </c>
      <c r="L845">
        <f>B845/C845</f>
        <v>1.0910047343503417</v>
      </c>
    </row>
    <row r="846" spans="1:12" x14ac:dyDescent="0.25">
      <c r="A846" s="1">
        <v>39290</v>
      </c>
      <c r="B846" s="9">
        <v>24.17</v>
      </c>
      <c r="C846" s="9">
        <v>21.23</v>
      </c>
      <c r="D846">
        <v>57511.02</v>
      </c>
      <c r="E846">
        <v>53209.19</v>
      </c>
      <c r="F846">
        <v>99543.65</v>
      </c>
      <c r="G846">
        <v>92109.56</v>
      </c>
      <c r="H846">
        <f>(1/(1-91/360*VLOOKUP($A846,Tbills!$B$4:$C$974,2,1)/100))^((1)/91)-1</f>
        <v>1.3654851834865589E-4</v>
      </c>
      <c r="I846">
        <f>I845*$E846/$E845*(1-(I$1+I$5+IF(AND(WEEKDAY(A846)&lt;&gt;1,WEEKDAY(A846)&lt;&gt;7),IF(A846&lt;J$2,J$1,J$3),0)))^($A846-$A845)</f>
        <v>32595.868138819209</v>
      </c>
      <c r="K846">
        <f>ROW()</f>
        <v>846</v>
      </c>
      <c r="L846">
        <f>B846/C846</f>
        <v>1.1384832783796515</v>
      </c>
    </row>
    <row r="847" spans="1:12" x14ac:dyDescent="0.25">
      <c r="A847" s="1">
        <v>39293</v>
      </c>
      <c r="B847" s="9">
        <v>20.87</v>
      </c>
      <c r="C847" s="9">
        <v>19.510000000000002</v>
      </c>
      <c r="D847">
        <v>55967.89</v>
      </c>
      <c r="E847">
        <v>51759.69</v>
      </c>
      <c r="F847">
        <v>97742.78</v>
      </c>
      <c r="G847">
        <v>90405.45</v>
      </c>
      <c r="H847">
        <f>(1/(1-91/360*VLOOKUP($A847,Tbills!$B$4:$C$974,2,1)/100))^((1)/91)-1</f>
        <v>1.3486091462189265E-4</v>
      </c>
      <c r="I847">
        <f>I846*$E847/$E846*(1-(I$1+I$5+IF(AND(WEEKDAY(A847)&lt;&gt;1,WEEKDAY(A847)&lt;&gt;7),IF(A847&lt;J$2,J$1,J$3),0)))^($A847-$A846)</f>
        <v>31705.170306169759</v>
      </c>
      <c r="K847">
        <f>ROW()</f>
        <v>847</v>
      </c>
      <c r="L847">
        <f>B847/C847</f>
        <v>1.0697078421322399</v>
      </c>
    </row>
    <row r="848" spans="1:12" x14ac:dyDescent="0.25">
      <c r="A848" s="1">
        <v>39294</v>
      </c>
      <c r="B848" s="9">
        <v>23.52</v>
      </c>
      <c r="C848" s="9">
        <v>21.55</v>
      </c>
      <c r="D848">
        <v>59442.93</v>
      </c>
      <c r="E848">
        <v>54966.47</v>
      </c>
      <c r="F848">
        <v>105559.43</v>
      </c>
      <c r="G848">
        <v>97623.13</v>
      </c>
      <c r="H848">
        <f>(1/(1-91/360*VLOOKUP($A848,Tbills!$B$4:$C$974,2,1)/100))^((1)/91)-1</f>
        <v>1.3486091462189265E-4</v>
      </c>
      <c r="I848">
        <f>I847*$E848/$E847*(1-(I$1+I$5+IF(AND(WEEKDAY(A848)&lt;&gt;1,WEEKDAY(A848)&lt;&gt;7),IF(A848&lt;J$2,J$1,J$3),0)))^($A848-$A847)</f>
        <v>33668.500707803585</v>
      </c>
      <c r="K848">
        <f>ROW()</f>
        <v>848</v>
      </c>
      <c r="L848">
        <f>B848/C848</f>
        <v>1.0914153132250579</v>
      </c>
    </row>
    <row r="849" spans="1:12" x14ac:dyDescent="0.25">
      <c r="A849" s="1">
        <v>39295</v>
      </c>
      <c r="B849" s="9">
        <v>23.67</v>
      </c>
      <c r="C849" s="9">
        <v>21.94</v>
      </c>
      <c r="D849">
        <v>62449.04</v>
      </c>
      <c r="E849">
        <v>57738.78</v>
      </c>
      <c r="F849">
        <v>105756.24</v>
      </c>
      <c r="G849">
        <v>97791.98</v>
      </c>
      <c r="H849">
        <f>(1/(1-91/360*VLOOKUP($A849,Tbills!$B$4:$C$974,2,1)/100))^((1)/91)-1</f>
        <v>1.3486091462189265E-4</v>
      </c>
      <c r="I849">
        <f>I848*$E849/$E848*(1-(I$1+I$5+IF(AND(WEEKDAY(A849)&lt;&gt;1,WEEKDAY(A849)&lt;&gt;7),IF(A849&lt;J$2,J$1,J$3),0)))^($A849-$A848)</f>
        <v>35365.600749665267</v>
      </c>
      <c r="K849">
        <f>ROW()</f>
        <v>849</v>
      </c>
      <c r="L849">
        <f>B849/C849</f>
        <v>1.0788514129443938</v>
      </c>
    </row>
    <row r="850" spans="1:12" x14ac:dyDescent="0.25">
      <c r="A850" s="1">
        <v>39296</v>
      </c>
      <c r="B850" s="9">
        <v>21.22</v>
      </c>
      <c r="C850" s="9">
        <v>20.75</v>
      </c>
      <c r="D850">
        <v>59842.48</v>
      </c>
      <c r="E850">
        <v>55321.04</v>
      </c>
      <c r="F850">
        <v>103928.32000000001</v>
      </c>
      <c r="G850">
        <v>96088.53</v>
      </c>
      <c r="H850">
        <f>(1/(1-91/360*VLOOKUP($A850,Tbills!$B$4:$C$974,2,1)/100))^((1)/91)-1</f>
        <v>1.3486091462189265E-4</v>
      </c>
      <c r="I850">
        <f>I849*$E850/$E849*(1-(I$1+I$5+IF(AND(WEEKDAY(A850)&lt;&gt;1,WEEKDAY(A850)&lt;&gt;7),IF(A850&lt;J$2,J$1,J$3),0)))^($A850-$A849)</f>
        <v>33883.735193539942</v>
      </c>
      <c r="K850">
        <f>ROW()</f>
        <v>850</v>
      </c>
      <c r="L850">
        <f>B850/C850</f>
        <v>1.0226506024096385</v>
      </c>
    </row>
    <row r="851" spans="1:12" x14ac:dyDescent="0.25">
      <c r="A851" s="1">
        <v>39297</v>
      </c>
      <c r="B851" s="9">
        <v>25.16</v>
      </c>
      <c r="C851" s="9">
        <v>22.97</v>
      </c>
      <c r="D851">
        <v>64824.24</v>
      </c>
      <c r="E851">
        <v>59918.94</v>
      </c>
      <c r="F851">
        <v>110019.32</v>
      </c>
      <c r="G851">
        <v>101707.09</v>
      </c>
      <c r="H851">
        <f>(1/(1-91/360*VLOOKUP($A851,Tbills!$B$4:$C$974,2,1)/100))^((1)/91)-1</f>
        <v>1.3486091462189265E-4</v>
      </c>
      <c r="I851">
        <f>I850*$E851/$E850*(1-(I$1+I$5+IF(AND(WEEKDAY(A851)&lt;&gt;1,WEEKDAY(A851)&lt;&gt;7),IF(A851&lt;J$2,J$1,J$3),0)))^($A851-$A850)</f>
        <v>36698.85979718696</v>
      </c>
      <c r="K851">
        <f>ROW()</f>
        <v>851</v>
      </c>
      <c r="L851">
        <f>B851/C851</f>
        <v>1.0953417501088376</v>
      </c>
    </row>
    <row r="852" spans="1:12" x14ac:dyDescent="0.25">
      <c r="A852" s="1">
        <v>39300</v>
      </c>
      <c r="B852" s="9">
        <v>22.6</v>
      </c>
      <c r="C852" s="9">
        <v>21.5</v>
      </c>
      <c r="D852">
        <v>63439.82</v>
      </c>
      <c r="E852">
        <v>58615.03</v>
      </c>
      <c r="F852">
        <v>108067.36</v>
      </c>
      <c r="G852">
        <v>99861.45</v>
      </c>
      <c r="H852">
        <f>(1/(1-91/360*VLOOKUP($A852,Tbills!$B$4:$C$974,2,1)/100))^((1)/91)-1</f>
        <v>1.3331417464845785E-4</v>
      </c>
      <c r="I852">
        <f>I851*$E852/$E851*(1-(I$1+I$5+IF(AND(WEEKDAY(A852)&lt;&gt;1,WEEKDAY(A852)&lt;&gt;7),IF(A852&lt;J$2,J$1,J$3),0)))^($A852-$A851)</f>
        <v>35897.14921575856</v>
      </c>
      <c r="K852">
        <f>ROW()</f>
        <v>852</v>
      </c>
      <c r="L852">
        <f>B852/C852</f>
        <v>1.0511627906976744</v>
      </c>
    </row>
    <row r="853" spans="1:12" x14ac:dyDescent="0.25">
      <c r="A853" s="1">
        <v>39301</v>
      </c>
      <c r="B853" s="9">
        <v>21.56</v>
      </c>
      <c r="C853" s="9">
        <v>20.95</v>
      </c>
      <c r="D853">
        <v>59164.15</v>
      </c>
      <c r="E853">
        <v>54656.72</v>
      </c>
      <c r="F853">
        <v>103145.55</v>
      </c>
      <c r="G853">
        <v>95300.06</v>
      </c>
      <c r="H853">
        <f>(1/(1-91/360*VLOOKUP($A853,Tbills!$B$4:$C$974,2,1)/100))^((1)/91)-1</f>
        <v>1.3331417464845785E-4</v>
      </c>
      <c r="I853">
        <f>I852*$E853/$E852*(1-(I$1+I$5+IF(AND(WEEKDAY(A853)&lt;&gt;1,WEEKDAY(A853)&lt;&gt;7),IF(A853&lt;J$2,J$1,J$3),0)))^($A853-$A852)</f>
        <v>33472.02913314609</v>
      </c>
      <c r="K853">
        <f>ROW()</f>
        <v>853</v>
      </c>
      <c r="L853">
        <f>B853/C853</f>
        <v>1.0291169451073985</v>
      </c>
    </row>
    <row r="854" spans="1:12" x14ac:dyDescent="0.25">
      <c r="A854" s="1">
        <v>39302</v>
      </c>
      <c r="B854" s="9">
        <v>21.45</v>
      </c>
      <c r="C854" s="9">
        <v>20.61</v>
      </c>
      <c r="D854">
        <v>58500.7</v>
      </c>
      <c r="E854">
        <v>54036.53</v>
      </c>
      <c r="F854">
        <v>101933.8</v>
      </c>
      <c r="G854">
        <v>94167.77</v>
      </c>
      <c r="H854">
        <f>(1/(1-91/360*VLOOKUP($A854,Tbills!$B$4:$C$974,2,1)/100))^((1)/91)-1</f>
        <v>1.3331417464845785E-4</v>
      </c>
      <c r="I854">
        <f>I853*$E854/$E853*(1-(I$1+I$5+IF(AND(WEEKDAY(A854)&lt;&gt;1,WEEKDAY(A854)&lt;&gt;7),IF(A854&lt;J$2,J$1,J$3),0)))^($A854-$A853)</f>
        <v>33091.269929190988</v>
      </c>
      <c r="K854">
        <f>ROW()</f>
        <v>854</v>
      </c>
      <c r="L854">
        <f>B854/C854</f>
        <v>1.0407569141193596</v>
      </c>
    </row>
    <row r="855" spans="1:12" x14ac:dyDescent="0.25">
      <c r="A855" s="1">
        <v>39303</v>
      </c>
      <c r="B855" s="9">
        <v>26.48</v>
      </c>
      <c r="C855" s="9">
        <v>24.68</v>
      </c>
      <c r="D855">
        <v>66737.759999999995</v>
      </c>
      <c r="E855">
        <v>61637.82</v>
      </c>
      <c r="F855">
        <v>113294.51</v>
      </c>
      <c r="G855">
        <v>104650.39</v>
      </c>
      <c r="H855">
        <f>(1/(1-91/360*VLOOKUP($A855,Tbills!$B$4:$C$974,2,1)/100))^((1)/91)-1</f>
        <v>1.3331417464845785E-4</v>
      </c>
      <c r="I855">
        <f>I854*$E855/$E854*(1-(I$1+I$5+IF(AND(WEEKDAY(A855)&lt;&gt;1,WEEKDAY(A855)&lt;&gt;7),IF(A855&lt;J$2,J$1,J$3),0)))^($A855-$A854)</f>
        <v>37745.115460244342</v>
      </c>
      <c r="K855">
        <f>ROW()</f>
        <v>855</v>
      </c>
      <c r="L855">
        <f>B855/C855</f>
        <v>1.072933549432739</v>
      </c>
    </row>
    <row r="856" spans="1:12" x14ac:dyDescent="0.25">
      <c r="A856" s="1">
        <v>39304</v>
      </c>
      <c r="B856" s="9">
        <v>28.3</v>
      </c>
      <c r="C856" s="9">
        <v>25.63</v>
      </c>
      <c r="D856">
        <v>71717.56</v>
      </c>
      <c r="E856">
        <v>66228.86</v>
      </c>
      <c r="F856">
        <v>116839.3</v>
      </c>
      <c r="G856">
        <v>107910.76</v>
      </c>
      <c r="H856">
        <f>(1/(1-91/360*VLOOKUP($A856,Tbills!$B$4:$C$974,2,1)/100))^((1)/91)-1</f>
        <v>1.3331417464845785E-4</v>
      </c>
      <c r="I856">
        <f>I855*$E856/$E855*(1-(I$1+I$5+IF(AND(WEEKDAY(A856)&lt;&gt;1,WEEKDAY(A856)&lt;&gt;7),IF(A856&lt;J$2,J$1,J$3),0)))^($A856-$A855)</f>
        <v>40555.361221182458</v>
      </c>
      <c r="K856">
        <f>ROW()</f>
        <v>856</v>
      </c>
      <c r="L856">
        <f>B856/C856</f>
        <v>1.1041747951619196</v>
      </c>
    </row>
    <row r="857" spans="1:12" x14ac:dyDescent="0.25">
      <c r="A857" s="1">
        <v>39307</v>
      </c>
      <c r="B857" s="9">
        <v>26.57</v>
      </c>
      <c r="C857" s="9">
        <v>23.84</v>
      </c>
      <c r="D857">
        <v>69963.789999999994</v>
      </c>
      <c r="E857">
        <v>64582.82</v>
      </c>
      <c r="F857">
        <v>110239.89</v>
      </c>
      <c r="G857">
        <v>101772.49</v>
      </c>
      <c r="H857">
        <f>(1/(1-91/360*VLOOKUP($A857,Tbills!$B$4:$C$974,2,1)/100))^((1)/91)-1</f>
        <v>1.2937801111823077E-4</v>
      </c>
      <c r="I857">
        <f>I856*$E857/$E856*(1-(I$1+I$5+IF(AND(WEEKDAY(A857)&lt;&gt;1,WEEKDAY(A857)&lt;&gt;7),IF(A857&lt;J$2,J$1,J$3),0)))^($A857-$A856)</f>
        <v>39543.992777441272</v>
      </c>
      <c r="K857">
        <f>ROW()</f>
        <v>857</v>
      </c>
      <c r="L857">
        <f>B857/C857</f>
        <v>1.1145134228187921</v>
      </c>
    </row>
    <row r="858" spans="1:12" x14ac:dyDescent="0.25">
      <c r="A858" s="1">
        <v>39308</v>
      </c>
      <c r="B858" s="9">
        <v>27.68</v>
      </c>
      <c r="C858" s="9">
        <v>24.85</v>
      </c>
      <c r="D858">
        <v>73010.77</v>
      </c>
      <c r="E858">
        <v>67387.100000000006</v>
      </c>
      <c r="F858">
        <v>112566.48</v>
      </c>
      <c r="G858">
        <v>103907.21</v>
      </c>
      <c r="H858">
        <f>(1/(1-91/360*VLOOKUP($A858,Tbills!$B$4:$C$974,2,1)/100))^((1)/91)-1</f>
        <v>1.2937801111823077E-4</v>
      </c>
      <c r="I858">
        <f>I857*$E858/$E857*(1-(I$1+I$5+IF(AND(WEEKDAY(A858)&lt;&gt;1,WEEKDAY(A858)&lt;&gt;7),IF(A858&lt;J$2,J$1,J$3),0)))^($A858-$A857)</f>
        <v>41259.863511026932</v>
      </c>
      <c r="K858">
        <f>ROW()</f>
        <v>858</v>
      </c>
      <c r="L858">
        <f>B858/C858</f>
        <v>1.1138832997987926</v>
      </c>
    </row>
    <row r="859" spans="1:12" x14ac:dyDescent="0.25">
      <c r="A859" s="1">
        <v>39309</v>
      </c>
      <c r="B859" s="9">
        <v>30.67</v>
      </c>
      <c r="C859" s="9">
        <v>26.75</v>
      </c>
      <c r="D859">
        <v>76190.25</v>
      </c>
      <c r="E859">
        <v>70312.960000000006</v>
      </c>
      <c r="F859">
        <v>113451.84</v>
      </c>
      <c r="G859">
        <v>104711.02</v>
      </c>
      <c r="H859">
        <f>(1/(1-91/360*VLOOKUP($A859,Tbills!$B$4:$C$974,2,1)/100))^((1)/91)-1</f>
        <v>1.2937801111823077E-4</v>
      </c>
      <c r="I859">
        <f>I858*$E859/$E858*(1-(I$1+I$5+IF(AND(WEEKDAY(A859)&lt;&gt;1,WEEKDAY(A859)&lt;&gt;7),IF(A859&lt;J$2,J$1,J$3),0)))^($A859-$A858)</f>
        <v>43050.074513739404</v>
      </c>
      <c r="K859">
        <f>ROW()</f>
        <v>859</v>
      </c>
      <c r="L859">
        <f>B859/C859</f>
        <v>1.1465420560747663</v>
      </c>
    </row>
    <row r="860" spans="1:12" x14ac:dyDescent="0.25">
      <c r="A860" s="1">
        <v>39310</v>
      </c>
      <c r="B860" s="9">
        <v>30.83</v>
      </c>
      <c r="C860" s="9">
        <v>27.09</v>
      </c>
      <c r="D860">
        <v>82194.58</v>
      </c>
      <c r="E860">
        <v>75845.02</v>
      </c>
      <c r="F860">
        <v>115056.84</v>
      </c>
      <c r="G860">
        <v>106178.82</v>
      </c>
      <c r="H860">
        <f>(1/(1-91/360*VLOOKUP($A860,Tbills!$B$4:$C$974,2,1)/100))^((1)/91)-1</f>
        <v>1.2937801111823077E-4</v>
      </c>
      <c r="I860">
        <f>I859*$E860/$E859*(1-(I$1+I$5+IF(AND(WEEKDAY(A860)&lt;&gt;1,WEEKDAY(A860)&lt;&gt;7),IF(A860&lt;J$2,J$1,J$3),0)))^($A860-$A859)</f>
        <v>46435.818289978954</v>
      </c>
      <c r="K860">
        <f>ROW()</f>
        <v>860</v>
      </c>
      <c r="L860">
        <f>B860/C860</f>
        <v>1.1380583241048357</v>
      </c>
    </row>
    <row r="861" spans="1:12" x14ac:dyDescent="0.25">
      <c r="A861" s="1">
        <v>39311</v>
      </c>
      <c r="B861" s="9">
        <v>29.99</v>
      </c>
      <c r="C861" s="9">
        <v>26.25</v>
      </c>
      <c r="D861">
        <v>79972.399999999994</v>
      </c>
      <c r="E861">
        <v>73784.69</v>
      </c>
      <c r="F861">
        <v>115163.92</v>
      </c>
      <c r="G861">
        <v>106263.9</v>
      </c>
      <c r="H861">
        <f>(1/(1-91/360*VLOOKUP($A861,Tbills!$B$4:$C$974,2,1)/100))^((1)/91)-1</f>
        <v>1.2937801111823077E-4</v>
      </c>
      <c r="I861">
        <f>I860*$E861/$E860*(1-(I$1+I$5+IF(AND(WEEKDAY(A861)&lt;&gt;1,WEEKDAY(A861)&lt;&gt;7),IF(A861&lt;J$2,J$1,J$3),0)))^($A861-$A860)</f>
        <v>45173.089729497988</v>
      </c>
      <c r="K861">
        <f>ROW()</f>
        <v>861</v>
      </c>
      <c r="L861">
        <f>B861/C861</f>
        <v>1.1424761904761904</v>
      </c>
    </row>
    <row r="862" spans="1:12" x14ac:dyDescent="0.25">
      <c r="A862" s="1">
        <v>39314</v>
      </c>
      <c r="B862" s="9">
        <v>26.33</v>
      </c>
      <c r="C862" s="9">
        <v>23.36</v>
      </c>
      <c r="D862">
        <v>73557.350000000006</v>
      </c>
      <c r="E862">
        <v>67837.350000000006</v>
      </c>
      <c r="F862">
        <v>111597.06</v>
      </c>
      <c r="G862">
        <v>102931.44</v>
      </c>
      <c r="H862">
        <f>(1/(1-91/360*VLOOKUP($A862,Tbills!$B$4:$C$974,2,1)/100))^((1)/91)-1</f>
        <v>7.9456365113639293E-5</v>
      </c>
      <c r="I862">
        <f>I861*$E862/$E861*(1-(I$1+I$5+IF(AND(WEEKDAY(A862)&lt;&gt;1,WEEKDAY(A862)&lt;&gt;7),IF(A862&lt;J$2,J$1,J$3),0)))^($A862-$A861)</f>
        <v>41528.374548872227</v>
      </c>
      <c r="K862">
        <f>ROW()</f>
        <v>862</v>
      </c>
      <c r="L862">
        <f>B862/C862</f>
        <v>1.127140410958904</v>
      </c>
    </row>
    <row r="863" spans="1:12" x14ac:dyDescent="0.25">
      <c r="A863" s="1">
        <v>39315</v>
      </c>
      <c r="B863" s="9">
        <v>25.25</v>
      </c>
      <c r="C863" s="9">
        <v>22.94</v>
      </c>
      <c r="D863">
        <v>71703.69</v>
      </c>
      <c r="E863">
        <v>66122.44</v>
      </c>
      <c r="F863">
        <v>109742.86</v>
      </c>
      <c r="G863">
        <v>101213.04</v>
      </c>
      <c r="H863">
        <f>(1/(1-91/360*VLOOKUP($A863,Tbills!$B$4:$C$974,2,1)/100))^((1)/91)-1</f>
        <v>7.9456365113639293E-5</v>
      </c>
      <c r="I863">
        <f>I862*$E863/$E862*(1-(I$1+I$5+IF(AND(WEEKDAY(A863)&lt;&gt;1,WEEKDAY(A863)&lt;&gt;7),IF(A863&lt;J$2,J$1,J$3),0)))^($A863-$A862)</f>
        <v>40477.383935379214</v>
      </c>
      <c r="K863">
        <f>ROW()</f>
        <v>863</v>
      </c>
      <c r="L863">
        <f>B863/C863</f>
        <v>1.1006974716652136</v>
      </c>
    </row>
    <row r="864" spans="1:12" x14ac:dyDescent="0.25">
      <c r="A864" s="1">
        <v>39316</v>
      </c>
      <c r="B864" s="9">
        <v>22.89</v>
      </c>
      <c r="C864" s="9">
        <v>21.38</v>
      </c>
      <c r="D864">
        <v>68251.98</v>
      </c>
      <c r="E864">
        <v>62934.15</v>
      </c>
      <c r="F864">
        <v>106852.01</v>
      </c>
      <c r="G864">
        <v>98538.84</v>
      </c>
      <c r="H864">
        <f>(1/(1-91/360*VLOOKUP($A864,Tbills!$B$4:$C$974,2,1)/100))^((1)/91)-1</f>
        <v>7.9456365113639293E-5</v>
      </c>
      <c r="I864">
        <f>I863*$E864/$E863*(1-(I$1+I$5+IF(AND(WEEKDAY(A864)&lt;&gt;1,WEEKDAY(A864)&lt;&gt;7),IF(A864&lt;J$2,J$1,J$3),0)))^($A864-$A863)</f>
        <v>38524.538273940583</v>
      </c>
      <c r="K864">
        <f>ROW()</f>
        <v>864</v>
      </c>
      <c r="L864">
        <f>B864/C864</f>
        <v>1.0706267539756782</v>
      </c>
    </row>
    <row r="865" spans="1:12" x14ac:dyDescent="0.25">
      <c r="A865" s="1">
        <v>39317</v>
      </c>
      <c r="B865" s="9">
        <v>22.62</v>
      </c>
      <c r="C865" s="9">
        <v>21.27</v>
      </c>
      <c r="D865">
        <v>69453.279999999999</v>
      </c>
      <c r="E865">
        <v>64036.85</v>
      </c>
      <c r="F865">
        <v>106896.11</v>
      </c>
      <c r="G865">
        <v>98571.68</v>
      </c>
      <c r="H865">
        <f>(1/(1-91/360*VLOOKUP($A865,Tbills!$B$4:$C$974,2,1)/100))^((1)/91)-1</f>
        <v>7.9456365113639293E-5</v>
      </c>
      <c r="I865">
        <f>I864*$E865/$E864*(1-(I$1+I$5+IF(AND(WEEKDAY(A865)&lt;&gt;1,WEEKDAY(A865)&lt;&gt;7),IF(A865&lt;J$2,J$1,J$3),0)))^($A865-$A864)</f>
        <v>39198.417879002838</v>
      </c>
      <c r="K865">
        <f>ROW()</f>
        <v>865</v>
      </c>
      <c r="L865">
        <f>B865/C865</f>
        <v>1.0634696755994359</v>
      </c>
    </row>
    <row r="866" spans="1:12" x14ac:dyDescent="0.25">
      <c r="A866" s="1">
        <v>39318</v>
      </c>
      <c r="B866" s="9">
        <v>20.72</v>
      </c>
      <c r="C866" s="9">
        <v>20.46</v>
      </c>
      <c r="D866">
        <v>66859.31</v>
      </c>
      <c r="E866">
        <v>61640.09</v>
      </c>
      <c r="F866">
        <v>104476.29</v>
      </c>
      <c r="G866">
        <v>96332.47</v>
      </c>
      <c r="H866">
        <f>(1/(1-91/360*VLOOKUP($A866,Tbills!$B$4:$C$974,2,1)/100))^((1)/91)-1</f>
        <v>7.9456365113639293E-5</v>
      </c>
      <c r="I866">
        <f>I865*$E866/$E865*(1-(I$1+I$5+IF(AND(WEEKDAY(A866)&lt;&gt;1,WEEKDAY(A866)&lt;&gt;7),IF(A866&lt;J$2,J$1,J$3),0)))^($A866-$A865)</f>
        <v>37730.220942605527</v>
      </c>
      <c r="K866">
        <f>ROW()</f>
        <v>866</v>
      </c>
      <c r="L866">
        <f>B866/C866</f>
        <v>1.0127077223851417</v>
      </c>
    </row>
    <row r="867" spans="1:12" x14ac:dyDescent="0.25">
      <c r="A867" s="1">
        <v>39321</v>
      </c>
      <c r="B867" s="9">
        <v>22.72</v>
      </c>
      <c r="C867" s="9">
        <v>21.65</v>
      </c>
      <c r="D867">
        <v>70030.570000000007</v>
      </c>
      <c r="E867">
        <v>64549.1</v>
      </c>
      <c r="F867">
        <v>105779.84</v>
      </c>
      <c r="G867">
        <v>97511.44</v>
      </c>
      <c r="H867">
        <f>(1/(1-91/360*VLOOKUP($A867,Tbills!$B$4:$C$974,2,1)/100))^((1)/91)-1</f>
        <v>1.2853473289475836E-4</v>
      </c>
      <c r="I867">
        <f>I866*$E867/$E866*(1-(I$1+I$5+IF(AND(WEEKDAY(A867)&lt;&gt;1,WEEKDAY(A867)&lt;&gt;7),IF(A867&lt;J$2,J$1,J$3),0)))^($A867-$A866)</f>
        <v>39507.431411369769</v>
      </c>
      <c r="K867">
        <f>ROW()</f>
        <v>867</v>
      </c>
      <c r="L867">
        <f>B867/C867</f>
        <v>1.0494226327944574</v>
      </c>
    </row>
    <row r="868" spans="1:12" x14ac:dyDescent="0.25">
      <c r="A868" s="1">
        <v>39322</v>
      </c>
      <c r="B868" s="9">
        <v>26.3</v>
      </c>
      <c r="C868" s="9">
        <v>25.04</v>
      </c>
      <c r="D868">
        <v>75859.48</v>
      </c>
      <c r="E868">
        <v>69913.47</v>
      </c>
      <c r="F868">
        <v>110086.75</v>
      </c>
      <c r="G868">
        <v>101469.16</v>
      </c>
      <c r="H868">
        <f>(1/(1-91/360*VLOOKUP($A868,Tbills!$B$4:$C$974,2,1)/100))^((1)/91)-1</f>
        <v>1.2853473289475836E-4</v>
      </c>
      <c r="I868">
        <f>I867*$E868/$E867*(1-(I$1+I$5+IF(AND(WEEKDAY(A868)&lt;&gt;1,WEEKDAY(A868)&lt;&gt;7),IF(A868&lt;J$2,J$1,J$3),0)))^($A868-$A867)</f>
        <v>42789.475965396894</v>
      </c>
      <c r="K868">
        <f>ROW()</f>
        <v>868</v>
      </c>
      <c r="L868">
        <f>B868/C868</f>
        <v>1.0503194888178915</v>
      </c>
    </row>
    <row r="869" spans="1:12" x14ac:dyDescent="0.25">
      <c r="A869" s="1">
        <v>39323</v>
      </c>
      <c r="B869" s="9">
        <v>23.81</v>
      </c>
      <c r="C869" s="9">
        <v>23.26</v>
      </c>
      <c r="D869">
        <v>72842.789999999994</v>
      </c>
      <c r="E869">
        <v>67124.25</v>
      </c>
      <c r="F869">
        <v>109367.3</v>
      </c>
      <c r="G869">
        <v>100792.99</v>
      </c>
      <c r="H869">
        <f>(1/(1-91/360*VLOOKUP($A869,Tbills!$B$4:$C$974,2,1)/100))^((1)/91)-1</f>
        <v>1.2853473289475836E-4</v>
      </c>
      <c r="I869">
        <f>I868*$E869/$E868*(1-(I$1+I$5+IF(AND(WEEKDAY(A869)&lt;&gt;1,WEEKDAY(A869)&lt;&gt;7),IF(A869&lt;J$2,J$1,J$3),0)))^($A869-$A868)</f>
        <v>41081.194465222216</v>
      </c>
      <c r="K869">
        <f>ROW()</f>
        <v>869</v>
      </c>
      <c r="L869">
        <f>B869/C869</f>
        <v>1.0236457437661219</v>
      </c>
    </row>
    <row r="870" spans="1:12" x14ac:dyDescent="0.25">
      <c r="A870" s="1">
        <v>39324</v>
      </c>
      <c r="B870" s="9">
        <v>25.06</v>
      </c>
      <c r="C870" s="9">
        <v>23.64</v>
      </c>
      <c r="D870">
        <v>73543.679999999993</v>
      </c>
      <c r="E870">
        <v>67761.490000000005</v>
      </c>
      <c r="F870">
        <v>110361.60000000001</v>
      </c>
      <c r="G870">
        <v>101696.39</v>
      </c>
      <c r="H870">
        <f>(1/(1-91/360*VLOOKUP($A870,Tbills!$B$4:$C$974,2,1)/100))^((1)/91)-1</f>
        <v>1.2853473289475836E-4</v>
      </c>
      <c r="I870">
        <f>I869*$E870/$E869*(1-(I$1+I$5+IF(AND(WEEKDAY(A870)&lt;&gt;1,WEEKDAY(A870)&lt;&gt;7),IF(A870&lt;J$2,J$1,J$3),0)))^($A870-$A869)</f>
        <v>41470.003288557687</v>
      </c>
      <c r="K870">
        <f>ROW()</f>
        <v>870</v>
      </c>
      <c r="L870">
        <f>B870/C870</f>
        <v>1.0600676818950929</v>
      </c>
    </row>
    <row r="871" spans="1:12" x14ac:dyDescent="0.25">
      <c r="A871" s="1">
        <v>39325</v>
      </c>
      <c r="B871" s="9">
        <v>23.38</v>
      </c>
      <c r="C871" s="9">
        <v>22.68</v>
      </c>
      <c r="D871">
        <v>71306.31</v>
      </c>
      <c r="E871">
        <v>65691.320000000007</v>
      </c>
      <c r="F871">
        <v>109364.79</v>
      </c>
      <c r="G871">
        <v>100764.78</v>
      </c>
      <c r="H871">
        <f>(1/(1-91/360*VLOOKUP($A871,Tbills!$B$4:$C$974,2,1)/100))^((1)/91)-1</f>
        <v>1.2853473289475836E-4</v>
      </c>
      <c r="I871">
        <f>I870*$E871/$E870*(1-(I$1+I$5+IF(AND(WEEKDAY(A871)&lt;&gt;1,WEEKDAY(A871)&lt;&gt;7),IF(A871&lt;J$2,J$1,J$3),0)))^($A871-$A870)</f>
        <v>40201.90359566301</v>
      </c>
      <c r="K871">
        <f>ROW()</f>
        <v>871</v>
      </c>
      <c r="L871">
        <f>B871/C871</f>
        <v>1.0308641975308641</v>
      </c>
    </row>
    <row r="872" spans="1:12" x14ac:dyDescent="0.25">
      <c r="A872" s="1">
        <v>39329</v>
      </c>
      <c r="B872" s="9">
        <v>22.78</v>
      </c>
      <c r="C872" s="9">
        <v>22.02</v>
      </c>
      <c r="D872">
        <v>68640.98</v>
      </c>
      <c r="E872">
        <v>63202.09</v>
      </c>
      <c r="F872">
        <v>107061.74</v>
      </c>
      <c r="G872">
        <v>98591.02</v>
      </c>
      <c r="H872">
        <f>(1/(1-91/360*VLOOKUP($A872,Tbills!$B$4:$C$974,2,1)/100))^((1)/91)-1</f>
        <v>1.2150995710524803E-4</v>
      </c>
      <c r="I872">
        <f>I871*$E872/$E871*(1-(I$1+I$5+IF(AND(WEEKDAY(A872)&lt;&gt;1,WEEKDAY(A872)&lt;&gt;7),IF(A872&lt;J$2,J$1,J$3),0)))^($A872-$A871)</f>
        <v>38674.089220796515</v>
      </c>
      <c r="K872">
        <f>ROW()</f>
        <v>872</v>
      </c>
      <c r="L872">
        <f>B872/C872</f>
        <v>1.0345140781108084</v>
      </c>
    </row>
    <row r="873" spans="1:12" x14ac:dyDescent="0.25">
      <c r="A873" s="1">
        <v>39330</v>
      </c>
      <c r="B873" s="9">
        <v>24.58</v>
      </c>
      <c r="C873" s="9">
        <v>23.36</v>
      </c>
      <c r="D873">
        <v>72611.34</v>
      </c>
      <c r="E873">
        <v>66850.17</v>
      </c>
      <c r="F873">
        <v>108542.13</v>
      </c>
      <c r="G873">
        <v>99942.3</v>
      </c>
      <c r="H873">
        <f>(1/(1-91/360*VLOOKUP($A873,Tbills!$B$4:$C$974,2,1)/100))^((1)/91)-1</f>
        <v>1.2150995710524803E-4</v>
      </c>
      <c r="I873">
        <f>I872*$E873/$E872*(1-(I$1+I$5+IF(AND(WEEKDAY(A873)&lt;&gt;1,WEEKDAY(A873)&lt;&gt;7),IF(A873&lt;J$2,J$1,J$3),0)))^($A873-$A872)</f>
        <v>40905.214770018181</v>
      </c>
      <c r="K873">
        <f>ROW()</f>
        <v>873</v>
      </c>
      <c r="L873">
        <f>B873/C873</f>
        <v>1.0522260273972601</v>
      </c>
    </row>
    <row r="874" spans="1:12" x14ac:dyDescent="0.25">
      <c r="A874" s="1">
        <v>39331</v>
      </c>
      <c r="B874" s="9">
        <v>23.99</v>
      </c>
      <c r="C874" s="9">
        <v>23.2</v>
      </c>
      <c r="D874">
        <v>72082.11</v>
      </c>
      <c r="E874">
        <v>66354.81</v>
      </c>
      <c r="F874">
        <v>108216.48</v>
      </c>
      <c r="G874">
        <v>99630.31</v>
      </c>
      <c r="H874">
        <f>(1/(1-91/360*VLOOKUP($A874,Tbills!$B$4:$C$974,2,1)/100))^((1)/91)-1</f>
        <v>1.2150995710524803E-4</v>
      </c>
      <c r="I874">
        <f>I873*$E874/$E873*(1-(I$1+I$5+IF(AND(WEEKDAY(A874)&lt;&gt;1,WEEKDAY(A874)&lt;&gt;7),IF(A874&lt;J$2,J$1,J$3),0)))^($A874-$A873)</f>
        <v>40600.938975716948</v>
      </c>
      <c r="K874">
        <f>ROW()</f>
        <v>874</v>
      </c>
      <c r="L874">
        <f>B874/C874</f>
        <v>1.034051724137931</v>
      </c>
    </row>
    <row r="875" spans="1:12" x14ac:dyDescent="0.25">
      <c r="A875" s="1">
        <v>39332</v>
      </c>
      <c r="B875" s="9">
        <v>26.23</v>
      </c>
      <c r="C875" s="9">
        <v>24.81</v>
      </c>
      <c r="D875">
        <v>76658.25</v>
      </c>
      <c r="E875">
        <v>70559.289999999994</v>
      </c>
      <c r="F875">
        <v>110740.29</v>
      </c>
      <c r="G875">
        <v>101941.77</v>
      </c>
      <c r="H875">
        <f>(1/(1-91/360*VLOOKUP($A875,Tbills!$B$4:$C$974,2,1)/100))^((1)/91)-1</f>
        <v>1.2150995710524803E-4</v>
      </c>
      <c r="I875">
        <f>I874*$E875/$E874*(1-(I$1+I$5+IF(AND(WEEKDAY(A875)&lt;&gt;1,WEEKDAY(A875)&lt;&gt;7),IF(A875&lt;J$2,J$1,J$3),0)))^($A875-$A874)</f>
        <v>43172.318874389595</v>
      </c>
      <c r="K875">
        <f>ROW()</f>
        <v>875</v>
      </c>
      <c r="L875">
        <f>B875/C875</f>
        <v>1.0572349858927852</v>
      </c>
    </row>
    <row r="876" spans="1:12" x14ac:dyDescent="0.25">
      <c r="A876" s="1">
        <v>39335</v>
      </c>
      <c r="B876" s="9">
        <v>27.38</v>
      </c>
      <c r="C876" s="9">
        <v>25.4</v>
      </c>
      <c r="D876">
        <v>78817.899999999994</v>
      </c>
      <c r="E876">
        <v>72521.399999999994</v>
      </c>
      <c r="F876">
        <v>111469.72</v>
      </c>
      <c r="G876">
        <v>102576.08</v>
      </c>
      <c r="H876">
        <f>(1/(1-91/360*VLOOKUP($A876,Tbills!$B$4:$C$974,2,1)/100))^((1)/91)-1</f>
        <v>1.0607141059626457E-4</v>
      </c>
      <c r="I876">
        <f>I875*$E876/$E875*(1-(I$1+I$5+IF(AND(WEEKDAY(A876)&lt;&gt;1,WEEKDAY(A876)&lt;&gt;7),IF(A876&lt;J$2,J$1,J$3),0)))^($A876-$A875)</f>
        <v>44369.023715565774</v>
      </c>
      <c r="K876">
        <f>ROW()</f>
        <v>876</v>
      </c>
      <c r="L876">
        <f>B876/C876</f>
        <v>1.0779527559055118</v>
      </c>
    </row>
    <row r="877" spans="1:12" x14ac:dyDescent="0.25">
      <c r="A877" s="1">
        <v>39336</v>
      </c>
      <c r="B877" s="9">
        <v>25.27</v>
      </c>
      <c r="C877" s="9">
        <v>23.94</v>
      </c>
      <c r="D877">
        <v>74908.55</v>
      </c>
      <c r="E877">
        <v>68916.66</v>
      </c>
      <c r="F877">
        <v>109482.85</v>
      </c>
      <c r="G877">
        <v>100736.85</v>
      </c>
      <c r="H877">
        <f>(1/(1-91/360*VLOOKUP($A877,Tbills!$B$4:$C$974,2,1)/100))^((1)/91)-1</f>
        <v>1.0607141059626457E-4</v>
      </c>
      <c r="I877">
        <f>I876*$E877/$E876*(1-(I$1+I$5+IF(AND(WEEKDAY(A877)&lt;&gt;1,WEEKDAY(A877)&lt;&gt;7),IF(A877&lt;J$2,J$1,J$3),0)))^($A877-$A876)</f>
        <v>42162.409424488353</v>
      </c>
      <c r="K877">
        <f>ROW()</f>
        <v>877</v>
      </c>
      <c r="L877">
        <f>B877/C877</f>
        <v>1.0555555555555556</v>
      </c>
    </row>
    <row r="878" spans="1:12" x14ac:dyDescent="0.25">
      <c r="A878" s="1">
        <v>39337</v>
      </c>
      <c r="B878" s="9">
        <v>24.96</v>
      </c>
      <c r="C878" s="9">
        <v>23.74</v>
      </c>
      <c r="D878">
        <v>75457.27</v>
      </c>
      <c r="E878">
        <v>69414.179999999993</v>
      </c>
      <c r="F878">
        <v>110023.16</v>
      </c>
      <c r="G878">
        <v>101223.31</v>
      </c>
      <c r="H878">
        <f>(1/(1-91/360*VLOOKUP($A878,Tbills!$B$4:$C$974,2,1)/100))^((1)/91)-1</f>
        <v>1.0607141059626457E-4</v>
      </c>
      <c r="I878">
        <f>I877*$E878/$E877*(1-(I$1+I$5+IF(AND(WEEKDAY(A878)&lt;&gt;1,WEEKDAY(A878)&lt;&gt;7),IF(A878&lt;J$2,J$1,J$3),0)))^($A878-$A877)</f>
        <v>42465.564715048145</v>
      </c>
      <c r="K878">
        <f>ROW()</f>
        <v>878</v>
      </c>
      <c r="L878">
        <f>B878/C878</f>
        <v>1.0513900589721989</v>
      </c>
    </row>
    <row r="879" spans="1:12" x14ac:dyDescent="0.25">
      <c r="A879" s="1">
        <v>39338</v>
      </c>
      <c r="B879" s="9">
        <v>24.76</v>
      </c>
      <c r="C879" s="9">
        <v>23.66</v>
      </c>
      <c r="D879">
        <v>75109.37</v>
      </c>
      <c r="E879">
        <v>69086.78</v>
      </c>
      <c r="F879">
        <v>108932.99</v>
      </c>
      <c r="G879">
        <v>100209.60000000001</v>
      </c>
      <c r="H879">
        <f>(1/(1-91/360*VLOOKUP($A879,Tbills!$B$4:$C$974,2,1)/100))^((1)/91)-1</f>
        <v>1.0607141059626457E-4</v>
      </c>
      <c r="I879">
        <f>I878*$E879/$E878*(1-(I$1+I$5+IF(AND(WEEKDAY(A879)&lt;&gt;1,WEEKDAY(A879)&lt;&gt;7),IF(A879&lt;J$2,J$1,J$3),0)))^($A879-$A878)</f>
        <v>42264.055122389029</v>
      </c>
      <c r="K879">
        <f>ROW()</f>
        <v>879</v>
      </c>
      <c r="L879">
        <f>B879/C879</f>
        <v>1.0464919695688928</v>
      </c>
    </row>
    <row r="880" spans="1:12" x14ac:dyDescent="0.25">
      <c r="A880" s="1">
        <v>39339</v>
      </c>
      <c r="B880" s="9">
        <v>24.92</v>
      </c>
      <c r="C880" s="9">
        <v>23.75</v>
      </c>
      <c r="D880">
        <v>75145.42</v>
      </c>
      <c r="E880">
        <v>69112.61</v>
      </c>
      <c r="F880">
        <v>109165.05</v>
      </c>
      <c r="G880">
        <v>100412.45</v>
      </c>
      <c r="H880">
        <f>(1/(1-91/360*VLOOKUP($A880,Tbills!$B$4:$C$974,2,1)/100))^((1)/91)-1</f>
        <v>1.0607141059626457E-4</v>
      </c>
      <c r="I880">
        <f>I879*$E880/$E879*(1-(I$1+I$5+IF(AND(WEEKDAY(A880)&lt;&gt;1,WEEKDAY(A880)&lt;&gt;7),IF(A880&lt;J$2,J$1,J$3),0)))^($A880-$A879)</f>
        <v>42278.640436341026</v>
      </c>
      <c r="K880">
        <f>ROW()</f>
        <v>880</v>
      </c>
      <c r="L880">
        <f>B880/C880</f>
        <v>1.0492631578947369</v>
      </c>
    </row>
    <row r="881" spans="1:12" x14ac:dyDescent="0.25">
      <c r="A881" s="1">
        <v>39342</v>
      </c>
      <c r="B881" s="9">
        <v>26.48</v>
      </c>
      <c r="C881" s="9">
        <v>24.5</v>
      </c>
      <c r="D881">
        <v>76934.31</v>
      </c>
      <c r="E881">
        <v>70735.89</v>
      </c>
      <c r="F881">
        <v>110286.31</v>
      </c>
      <c r="G881">
        <v>101411.85</v>
      </c>
      <c r="H881">
        <f>(1/(1-91/360*VLOOKUP($A881,Tbills!$B$4:$C$974,2,1)/100))^((1)/91)-1</f>
        <v>1.1308621380523576E-4</v>
      </c>
      <c r="I881">
        <f>I880*$E881/$E880*(1-(I$1+I$5+IF(AND(WEEKDAY(A881)&lt;&gt;1,WEEKDAY(A881)&lt;&gt;7),IF(A881&lt;J$2,J$1,J$3),0)))^($A881-$A880)</f>
        <v>43267.92422269861</v>
      </c>
      <c r="K881">
        <f>ROW()</f>
        <v>881</v>
      </c>
      <c r="L881">
        <f>B881/C881</f>
        <v>1.0808163265306123</v>
      </c>
    </row>
    <row r="882" spans="1:12" x14ac:dyDescent="0.25">
      <c r="A882" s="1">
        <v>39343</v>
      </c>
      <c r="B882" s="9">
        <v>20.350000000000001</v>
      </c>
      <c r="C882" s="9">
        <v>20.99</v>
      </c>
      <c r="D882">
        <v>67267.5</v>
      </c>
      <c r="E882">
        <v>61839.92</v>
      </c>
      <c r="F882">
        <v>105957.08</v>
      </c>
      <c r="G882">
        <v>97419.51</v>
      </c>
      <c r="H882">
        <f>(1/(1-91/360*VLOOKUP($A882,Tbills!$B$4:$C$974,2,1)/100))^((1)/91)-1</f>
        <v>1.1308621380523576E-4</v>
      </c>
      <c r="I882">
        <f>I881*$E882/$E881*(1-(I$1+I$5+IF(AND(WEEKDAY(A882)&lt;&gt;1,WEEKDAY(A882)&lt;&gt;7),IF(A882&lt;J$2,J$1,J$3),0)))^($A882-$A881)</f>
        <v>37825.32460874191</v>
      </c>
      <c r="K882">
        <f>ROW()</f>
        <v>882</v>
      </c>
      <c r="L882">
        <f>B882/C882</f>
        <v>0.96950929013816112</v>
      </c>
    </row>
    <row r="883" spans="1:12" x14ac:dyDescent="0.25">
      <c r="A883" s="1">
        <v>39344</v>
      </c>
      <c r="B883" s="9">
        <v>20.03</v>
      </c>
      <c r="C883" s="9">
        <v>20.440000000000001</v>
      </c>
      <c r="D883">
        <v>64696.36</v>
      </c>
      <c r="E883">
        <v>59469.25</v>
      </c>
      <c r="F883">
        <v>102983.06</v>
      </c>
      <c r="G883">
        <v>94674.11</v>
      </c>
      <c r="H883">
        <f>(1/(1-91/360*VLOOKUP($A883,Tbills!$B$4:$C$974,2,1)/100))^((1)/91)-1</f>
        <v>1.1308621380523576E-4</v>
      </c>
      <c r="I883">
        <f>I882*$E883/$E882*(1-(I$1+I$5+IF(AND(WEEKDAY(A883)&lt;&gt;1,WEEKDAY(A883)&lt;&gt;7),IF(A883&lt;J$2,J$1,J$3),0)))^($A883-$A882)</f>
        <v>36374.22195023208</v>
      </c>
      <c r="K883">
        <f>ROW()</f>
        <v>883</v>
      </c>
      <c r="L883">
        <f>B883/C883</f>
        <v>0.97994129158512722</v>
      </c>
    </row>
    <row r="884" spans="1:12" x14ac:dyDescent="0.25">
      <c r="A884" s="1">
        <v>39345</v>
      </c>
      <c r="B884" s="9">
        <v>20.45</v>
      </c>
      <c r="C884" s="9">
        <v>20.8</v>
      </c>
      <c r="D884">
        <v>65533.120000000003</v>
      </c>
      <c r="E884">
        <v>60231.68</v>
      </c>
      <c r="F884">
        <v>103370.35</v>
      </c>
      <c r="G884">
        <v>95019.45</v>
      </c>
      <c r="H884">
        <f>(1/(1-91/360*VLOOKUP($A884,Tbills!$B$4:$C$974,2,1)/100))^((1)/91)-1</f>
        <v>1.1308621380523576E-4</v>
      </c>
      <c r="I884">
        <f>I883*$E884/$E883*(1-(I$1+I$5+IF(AND(WEEKDAY(A884)&lt;&gt;1,WEEKDAY(A884)&lt;&gt;7),IF(A884&lt;J$2,J$1,J$3),0)))^($A884-$A883)</f>
        <v>36839.500606212379</v>
      </c>
      <c r="K884">
        <f>ROW()</f>
        <v>884</v>
      </c>
      <c r="L884">
        <f>B884/C884</f>
        <v>0.98317307692307687</v>
      </c>
    </row>
    <row r="885" spans="1:12" x14ac:dyDescent="0.25">
      <c r="A885" s="1">
        <v>39346</v>
      </c>
      <c r="B885" s="9">
        <v>19</v>
      </c>
      <c r="C885" s="9">
        <v>20.010000000000002</v>
      </c>
      <c r="D885">
        <v>62605.98</v>
      </c>
      <c r="E885">
        <v>57534.52</v>
      </c>
      <c r="F885">
        <v>100317.52</v>
      </c>
      <c r="G885">
        <v>92202.51</v>
      </c>
      <c r="H885">
        <f>(1/(1-91/360*VLOOKUP($A885,Tbills!$B$4:$C$974,2,1)/100))^((1)/91)-1</f>
        <v>1.1308621380523576E-4</v>
      </c>
      <c r="I885">
        <f>I884*$E885/$E884*(1-(I$1+I$5+IF(AND(WEEKDAY(A885)&lt;&gt;1,WEEKDAY(A885)&lt;&gt;7),IF(A885&lt;J$2,J$1,J$3),0)))^($A885-$A884)</f>
        <v>35188.824407085966</v>
      </c>
      <c r="K885">
        <f>ROW()</f>
        <v>885</v>
      </c>
      <c r="L885">
        <f>B885/C885</f>
        <v>0.94952523738130923</v>
      </c>
    </row>
    <row r="886" spans="1:12" x14ac:dyDescent="0.25">
      <c r="A886" s="1">
        <v>39349</v>
      </c>
      <c r="B886" s="9">
        <v>19.37</v>
      </c>
      <c r="C886" s="9">
        <v>19.920000000000002</v>
      </c>
      <c r="D886">
        <v>62166.02</v>
      </c>
      <c r="E886">
        <v>57110.67</v>
      </c>
      <c r="F886">
        <v>99909.11</v>
      </c>
      <c r="G886">
        <v>91795.85</v>
      </c>
      <c r="H886">
        <f>(1/(1-91/360*VLOOKUP($A886,Tbills!$B$4:$C$974,2,1)/100))^((1)/91)-1</f>
        <v>1.0663242830433184E-4</v>
      </c>
      <c r="I886">
        <f>I885*$E886/$E885*(1-(I$1+I$5+IF(AND(WEEKDAY(A886)&lt;&gt;1,WEEKDAY(A886)&lt;&gt;7),IF(A886&lt;J$2,J$1,J$3),0)))^($A886-$A885)</f>
        <v>34926.57811708493</v>
      </c>
      <c r="K886">
        <f>ROW()</f>
        <v>886</v>
      </c>
      <c r="L886">
        <f>B886/C886</f>
        <v>0.97238955823293172</v>
      </c>
    </row>
    <row r="887" spans="1:12" x14ac:dyDescent="0.25">
      <c r="A887" s="1">
        <v>39350</v>
      </c>
      <c r="B887" s="9">
        <v>18.600000000000001</v>
      </c>
      <c r="C887" s="9">
        <v>19.71</v>
      </c>
      <c r="D887">
        <v>62726.63</v>
      </c>
      <c r="E887">
        <v>57619.61</v>
      </c>
      <c r="F887">
        <v>99663.24</v>
      </c>
      <c r="G887">
        <v>91560.16</v>
      </c>
      <c r="H887">
        <f>(1/(1-91/360*VLOOKUP($A887,Tbills!$B$4:$C$974,2,1)/100))^((1)/91)-1</f>
        <v>1.0663242830433184E-4</v>
      </c>
      <c r="I887">
        <f>I886*$E887/$E886*(1-(I$1+I$5+IF(AND(WEEKDAY(A887)&lt;&gt;1,WEEKDAY(A887)&lt;&gt;7),IF(A887&lt;J$2,J$1,J$3),0)))^($A887-$A886)</f>
        <v>35236.811565624739</v>
      </c>
      <c r="K887">
        <f>ROW()</f>
        <v>887</v>
      </c>
      <c r="L887">
        <f>B887/C887</f>
        <v>0.94368340943683415</v>
      </c>
    </row>
    <row r="888" spans="1:12" x14ac:dyDescent="0.25">
      <c r="A888" s="1">
        <v>39351</v>
      </c>
      <c r="B888" s="9">
        <v>17.63</v>
      </c>
      <c r="C888" s="9">
        <v>19.02</v>
      </c>
      <c r="D888">
        <v>60295.040000000001</v>
      </c>
      <c r="E888">
        <v>55379.85</v>
      </c>
      <c r="F888">
        <v>98381.35</v>
      </c>
      <c r="G888">
        <v>90372.73</v>
      </c>
      <c r="H888">
        <f>(1/(1-91/360*VLOOKUP($A888,Tbills!$B$4:$C$974,2,1)/100))^((1)/91)-1</f>
        <v>1.0663242830433184E-4</v>
      </c>
      <c r="I888">
        <f>I887*$E888/$E887*(1-(I$1+I$5+IF(AND(WEEKDAY(A888)&lt;&gt;1,WEEKDAY(A888)&lt;&gt;7),IF(A888&lt;J$2,J$1,J$3),0)))^($A888-$A887)</f>
        <v>33866.12999549153</v>
      </c>
      <c r="K888">
        <f>ROW()</f>
        <v>888</v>
      </c>
      <c r="L888">
        <f>B888/C888</f>
        <v>0.92691903259726605</v>
      </c>
    </row>
    <row r="889" spans="1:12" x14ac:dyDescent="0.25">
      <c r="A889" s="1">
        <v>39352</v>
      </c>
      <c r="B889" s="9">
        <v>17</v>
      </c>
      <c r="C889" s="9">
        <v>18.36</v>
      </c>
      <c r="D889">
        <v>59459.37</v>
      </c>
      <c r="E889">
        <v>54606.400000000001</v>
      </c>
      <c r="F889">
        <v>97782.97</v>
      </c>
      <c r="G889">
        <v>89813.42</v>
      </c>
      <c r="H889">
        <f>(1/(1-91/360*VLOOKUP($A889,Tbills!$B$4:$C$974,2,1)/100))^((1)/91)-1</f>
        <v>1.0663242830433184E-4</v>
      </c>
      <c r="I889">
        <f>I888*$E889/$E888*(1-(I$1+I$5+IF(AND(WEEKDAY(A889)&lt;&gt;1,WEEKDAY(A889)&lt;&gt;7),IF(A889&lt;J$2,J$1,J$3),0)))^($A889-$A888)</f>
        <v>33392.185817236001</v>
      </c>
      <c r="K889">
        <f>ROW()</f>
        <v>889</v>
      </c>
      <c r="L889">
        <f>B889/C889</f>
        <v>0.92592592592592593</v>
      </c>
    </row>
    <row r="890" spans="1:12" x14ac:dyDescent="0.25">
      <c r="A890" s="1">
        <v>39353</v>
      </c>
      <c r="B890" s="9">
        <v>18</v>
      </c>
      <c r="C890" s="9">
        <v>18.98</v>
      </c>
      <c r="D890">
        <v>60312.69</v>
      </c>
      <c r="E890">
        <v>55384.25</v>
      </c>
      <c r="F890">
        <v>99356.85</v>
      </c>
      <c r="G890">
        <v>91249.45</v>
      </c>
      <c r="H890">
        <f>(1/(1-91/360*VLOOKUP($A890,Tbills!$B$4:$C$974,2,1)/100))^((1)/91)-1</f>
        <v>1.0663242830433184E-4</v>
      </c>
      <c r="I890">
        <f>I889*$E890/$E889*(1-(I$1+I$5+IF(AND(WEEKDAY(A890)&lt;&gt;1,WEEKDAY(A890)&lt;&gt;7),IF(A890&lt;J$2,J$1,J$3),0)))^($A890-$A889)</f>
        <v>33866.872113833968</v>
      </c>
      <c r="K890">
        <f>ROW()</f>
        <v>890</v>
      </c>
      <c r="L890">
        <f>B890/C890</f>
        <v>0.94836670179135929</v>
      </c>
    </row>
    <row r="891" spans="1:12" x14ac:dyDescent="0.25">
      <c r="A891" s="1">
        <v>39356</v>
      </c>
      <c r="B891" s="9">
        <v>17.84</v>
      </c>
      <c r="C891" s="9">
        <v>18.95</v>
      </c>
      <c r="D891">
        <v>58848.27</v>
      </c>
      <c r="E891">
        <v>54021.78</v>
      </c>
      <c r="F891">
        <v>99018.49</v>
      </c>
      <c r="G891">
        <v>90909.51</v>
      </c>
      <c r="H891">
        <f>(1/(1-91/360*VLOOKUP($A891,Tbills!$B$4:$C$974,2,1)/100))^((1)/91)-1</f>
        <v>1.0719347496701559E-4</v>
      </c>
      <c r="I891">
        <f>I890*$E891/$E890*(1-(I$1+I$5+IF(AND(WEEKDAY(A891)&lt;&gt;1,WEEKDAY(A891)&lt;&gt;7),IF(A891&lt;J$2,J$1,J$3),0)))^($A891-$A890)</f>
        <v>33030.88561465474</v>
      </c>
      <c r="K891">
        <f>ROW()</f>
        <v>891</v>
      </c>
      <c r="L891">
        <f>B891/C891</f>
        <v>0.94142480211081792</v>
      </c>
    </row>
    <row r="892" spans="1:12" x14ac:dyDescent="0.25">
      <c r="A892" s="1">
        <v>39357</v>
      </c>
      <c r="B892" s="9">
        <v>18.489999999999998</v>
      </c>
      <c r="C892" s="9">
        <v>19.34</v>
      </c>
      <c r="D892">
        <v>60188.38</v>
      </c>
      <c r="E892">
        <v>55246.19</v>
      </c>
      <c r="F892">
        <v>100099.43</v>
      </c>
      <c r="G892">
        <v>91892.18</v>
      </c>
      <c r="H892">
        <f>(1/(1-91/360*VLOOKUP($A892,Tbills!$B$4:$C$974,2,1)/100))^((1)/91)-1</f>
        <v>1.0719347496701559E-4</v>
      </c>
      <c r="I892">
        <f>I891*$E892/$E891*(1-(I$1+I$5+IF(AND(WEEKDAY(A892)&lt;&gt;1,WEEKDAY(A892)&lt;&gt;7),IF(A892&lt;J$2,J$1,J$3),0)))^($A892-$A891)</f>
        <v>33778.562783550187</v>
      </c>
      <c r="K892">
        <f>ROW()</f>
        <v>892</v>
      </c>
      <c r="L892">
        <f>B892/C892</f>
        <v>0.95604963805584275</v>
      </c>
    </row>
    <row r="893" spans="1:12" x14ac:dyDescent="0.25">
      <c r="A893" s="1">
        <v>39358</v>
      </c>
      <c r="B893" s="9">
        <v>18.8</v>
      </c>
      <c r="C893" s="9">
        <v>19.829999999999998</v>
      </c>
      <c r="D893">
        <v>60943.09</v>
      </c>
      <c r="E893">
        <v>55933.01</v>
      </c>
      <c r="F893">
        <v>101492.73</v>
      </c>
      <c r="G893">
        <v>93161.4</v>
      </c>
      <c r="H893">
        <f>(1/(1-91/360*VLOOKUP($A893,Tbills!$B$4:$C$974,2,1)/100))^((1)/91)-1</f>
        <v>1.0719347496701559E-4</v>
      </c>
      <c r="I893">
        <f>I892*$E893/$E892*(1-(I$1+I$5+IF(AND(WEEKDAY(A893)&lt;&gt;1,WEEKDAY(A893)&lt;&gt;7),IF(A893&lt;J$2,J$1,J$3),0)))^($A893-$A892)</f>
        <v>34197.513695993308</v>
      </c>
      <c r="K893">
        <f>ROW()</f>
        <v>893</v>
      </c>
      <c r="L893">
        <f>B893/C893</f>
        <v>0.94805849722642477</v>
      </c>
    </row>
    <row r="894" spans="1:12" x14ac:dyDescent="0.25">
      <c r="A894" s="1">
        <v>39359</v>
      </c>
      <c r="B894" s="9">
        <v>18.440000000000001</v>
      </c>
      <c r="C894" s="9">
        <v>19.670000000000002</v>
      </c>
      <c r="D894">
        <v>61447.38</v>
      </c>
      <c r="E894">
        <v>56389.85</v>
      </c>
      <c r="F894">
        <v>101727.8</v>
      </c>
      <c r="G894">
        <v>93367.18</v>
      </c>
      <c r="H894">
        <f>(1/(1-91/360*VLOOKUP($A894,Tbills!$B$4:$C$974,2,1)/100))^((1)/91)-1</f>
        <v>1.0719347496701559E-4</v>
      </c>
      <c r="I894">
        <f>I893*$E894/$E893*(1-(I$1+I$5+IF(AND(WEEKDAY(A894)&lt;&gt;1,WEEKDAY(A894)&lt;&gt;7),IF(A894&lt;J$2,J$1,J$3),0)))^($A894-$A893)</f>
        <v>34475.834455903401</v>
      </c>
      <c r="K894">
        <f>ROW()</f>
        <v>894</v>
      </c>
      <c r="L894">
        <f>B894/C894</f>
        <v>0.93746822572445343</v>
      </c>
    </row>
    <row r="895" spans="1:12" x14ac:dyDescent="0.25">
      <c r="A895" s="1">
        <v>39360</v>
      </c>
      <c r="B895" s="9">
        <v>16.91</v>
      </c>
      <c r="C895" s="9">
        <v>18.53</v>
      </c>
      <c r="D895">
        <v>58163.360000000001</v>
      </c>
      <c r="E895">
        <v>53370.080000000002</v>
      </c>
      <c r="F895">
        <v>98475.63</v>
      </c>
      <c r="G895">
        <v>90372.29</v>
      </c>
      <c r="H895">
        <f>(1/(1-91/360*VLOOKUP($A895,Tbills!$B$4:$C$974,2,1)/100))^((1)/91)-1</f>
        <v>1.0719347496701559E-4</v>
      </c>
      <c r="I895">
        <f>I894*$E895/$E894*(1-(I$1+I$5+IF(AND(WEEKDAY(A895)&lt;&gt;1,WEEKDAY(A895)&lt;&gt;7),IF(A895&lt;J$2,J$1,J$3),0)))^($A895-$A894)</f>
        <v>32628.65767692434</v>
      </c>
      <c r="K895">
        <f>ROW()</f>
        <v>895</v>
      </c>
      <c r="L895">
        <f>B895/C895</f>
        <v>0.91257420399352396</v>
      </c>
    </row>
    <row r="896" spans="1:12" x14ac:dyDescent="0.25">
      <c r="A896" s="1">
        <v>39363</v>
      </c>
      <c r="B896" s="9">
        <v>17.46</v>
      </c>
      <c r="C896" s="9">
        <v>18.93</v>
      </c>
      <c r="D896">
        <v>58957.02</v>
      </c>
      <c r="E896">
        <v>54081.17</v>
      </c>
      <c r="F896">
        <v>99429.46</v>
      </c>
      <c r="G896">
        <v>91218.57</v>
      </c>
      <c r="H896">
        <f>(1/(1-91/360*VLOOKUP($A896,Tbills!$B$4:$C$974,2,1)/100))^((1)/91)-1</f>
        <v>1.0719347496701559E-4</v>
      </c>
      <c r="I896">
        <f>I895*$E896/$E895*(1-(I$1+I$5+IF(AND(WEEKDAY(A896)&lt;&gt;1,WEEKDAY(A896)&lt;&gt;7),IF(A896&lt;J$2,J$1,J$3),0)))^($A896-$A895)</f>
        <v>33060.540663004569</v>
      </c>
      <c r="K896">
        <f>ROW()</f>
        <v>896</v>
      </c>
      <c r="L896">
        <f>B896/C896</f>
        <v>0.92234548335974653</v>
      </c>
    </row>
    <row r="897" spans="1:12" x14ac:dyDescent="0.25">
      <c r="A897" s="1">
        <v>39364</v>
      </c>
      <c r="B897" s="9">
        <v>16.12</v>
      </c>
      <c r="C897" s="9">
        <v>17.989999999999998</v>
      </c>
      <c r="D897">
        <v>56030.45</v>
      </c>
      <c r="E897">
        <v>51390.83</v>
      </c>
      <c r="F897">
        <v>97346.95</v>
      </c>
      <c r="G897">
        <v>89298.25</v>
      </c>
      <c r="H897">
        <f>(1/(1-91/360*VLOOKUP($A897,Tbills!$B$4:$C$974,2,1)/100))^((1)/91)-1</f>
        <v>1.0957824637691793E-4</v>
      </c>
      <c r="I897">
        <f>I896*$E897/$E896*(1-(I$1+I$5+IF(AND(WEEKDAY(A897)&lt;&gt;1,WEEKDAY(A897)&lt;&gt;7),IF(A897&lt;J$2,J$1,J$3),0)))^($A897-$A896)</f>
        <v>31414.996186842392</v>
      </c>
      <c r="K897">
        <f>ROW()</f>
        <v>897</v>
      </c>
      <c r="L897">
        <f>B897/C897</f>
        <v>0.89605336297943317</v>
      </c>
    </row>
    <row r="898" spans="1:12" x14ac:dyDescent="0.25">
      <c r="A898" s="1">
        <v>39365</v>
      </c>
      <c r="B898" s="9">
        <v>16.670000000000002</v>
      </c>
      <c r="C898" s="9">
        <v>18.5</v>
      </c>
      <c r="D898">
        <v>56182.46</v>
      </c>
      <c r="E898">
        <v>51524.62</v>
      </c>
      <c r="F898">
        <v>98434.17</v>
      </c>
      <c r="G898">
        <v>90285.79</v>
      </c>
      <c r="H898">
        <f>(1/(1-91/360*VLOOKUP($A898,Tbills!$B$4:$C$974,2,1)/100))^((1)/91)-1</f>
        <v>1.0957824637691793E-4</v>
      </c>
      <c r="I898">
        <f>I897*$E898/$E897*(1-(I$1+I$5+IF(AND(WEEKDAY(A898)&lt;&gt;1,WEEKDAY(A898)&lt;&gt;7),IF(A898&lt;J$2,J$1,J$3),0)))^($A898-$A897)</f>
        <v>31495.87537400968</v>
      </c>
      <c r="K898">
        <f>ROW()</f>
        <v>898</v>
      </c>
      <c r="L898">
        <f>B898/C898</f>
        <v>0.9010810810810812</v>
      </c>
    </row>
    <row r="899" spans="1:12" x14ac:dyDescent="0.25">
      <c r="A899" s="1">
        <v>39366</v>
      </c>
      <c r="B899" s="9">
        <v>18.88</v>
      </c>
      <c r="C899" s="9">
        <v>19.91</v>
      </c>
      <c r="D899">
        <v>59824.35</v>
      </c>
      <c r="E899">
        <v>54858.93</v>
      </c>
      <c r="F899">
        <v>101166.29</v>
      </c>
      <c r="G899">
        <v>92781.85</v>
      </c>
      <c r="H899">
        <f>(1/(1-91/360*VLOOKUP($A899,Tbills!$B$4:$C$974,2,1)/100))^((1)/91)-1</f>
        <v>1.0957824637691793E-4</v>
      </c>
      <c r="I899">
        <f>I898*$E899/$E898*(1-(I$1+I$5+IF(AND(WEEKDAY(A899)&lt;&gt;1,WEEKDAY(A899)&lt;&gt;7),IF(A899&lt;J$2,J$1,J$3),0)))^($A899-$A898)</f>
        <v>33533.101607197597</v>
      </c>
      <c r="K899">
        <f>ROW()</f>
        <v>899</v>
      </c>
      <c r="L899">
        <f>B899/C899</f>
        <v>0.94826720241084872</v>
      </c>
    </row>
    <row r="900" spans="1:12" x14ac:dyDescent="0.25">
      <c r="A900" s="1">
        <v>39367</v>
      </c>
      <c r="B900" s="9">
        <v>17.73</v>
      </c>
      <c r="C900" s="9">
        <v>19.239999999999998</v>
      </c>
      <c r="D900">
        <v>58657.88</v>
      </c>
      <c r="E900">
        <v>53783.26</v>
      </c>
      <c r="F900">
        <v>101103.33</v>
      </c>
      <c r="G900">
        <v>92713.94</v>
      </c>
      <c r="H900">
        <f>(1/(1-91/360*VLOOKUP($A900,Tbills!$B$4:$C$974,2,1)/100))^((1)/91)-1</f>
        <v>1.0957824637691793E-4</v>
      </c>
      <c r="I900">
        <f>I899*$E900/$E899*(1-(I$1+I$5+IF(AND(WEEKDAY(A900)&lt;&gt;1,WEEKDAY(A900)&lt;&gt;7),IF(A900&lt;J$2,J$1,J$3),0)))^($A900-$A899)</f>
        <v>32874.64119839514</v>
      </c>
      <c r="K900">
        <f>ROW()</f>
        <v>900</v>
      </c>
      <c r="L900">
        <f>B900/C900</f>
        <v>0.92151767151767161</v>
      </c>
    </row>
    <row r="901" spans="1:12" x14ac:dyDescent="0.25">
      <c r="A901" s="1">
        <v>39370</v>
      </c>
      <c r="B901" s="9">
        <v>19.25</v>
      </c>
      <c r="C901" s="9">
        <v>20.61</v>
      </c>
      <c r="D901">
        <v>61673.88</v>
      </c>
      <c r="E901">
        <v>56530.94</v>
      </c>
      <c r="F901">
        <v>104923.19</v>
      </c>
      <c r="G901">
        <v>96186.35</v>
      </c>
      <c r="H901">
        <f>(1/(1-91/360*VLOOKUP($A901,Tbills!$B$4:$C$974,2,1)/100))^((1)/91)-1</f>
        <v>1.1687609053234738E-4</v>
      </c>
      <c r="I901">
        <f>I900*$E901/$E900*(1-(I$1+I$5+IF(AND(WEEKDAY(A901)&lt;&gt;1,WEEKDAY(A901)&lt;&gt;7),IF(A901&lt;J$2,J$1,J$3),0)))^($A901-$A900)</f>
        <v>34551.159381003163</v>
      </c>
      <c r="K901">
        <f>ROW()</f>
        <v>901</v>
      </c>
      <c r="L901">
        <f>B901/C901</f>
        <v>0.93401261523532264</v>
      </c>
    </row>
    <row r="902" spans="1:12" x14ac:dyDescent="0.25">
      <c r="A902" s="1">
        <v>39371</v>
      </c>
      <c r="B902" s="9">
        <v>20.02</v>
      </c>
      <c r="C902" s="9">
        <v>21.32</v>
      </c>
      <c r="D902">
        <v>64460.47</v>
      </c>
      <c r="E902">
        <v>59078.559999999998</v>
      </c>
      <c r="F902">
        <v>107880.92</v>
      </c>
      <c r="G902">
        <v>98886.55</v>
      </c>
      <c r="H902">
        <f>(1/(1-91/360*VLOOKUP($A902,Tbills!$B$4:$C$974,2,1)/100))^((1)/91)-1</f>
        <v>1.1687609053234738E-4</v>
      </c>
      <c r="I902">
        <f>I901*$E902/$E901*(1-(I$1+I$5+IF(AND(WEEKDAY(A902)&lt;&gt;1,WEEKDAY(A902)&lt;&gt;7),IF(A902&lt;J$2,J$1,J$3),0)))^($A902-$A901)</f>
        <v>36107.201156856645</v>
      </c>
      <c r="K902">
        <f>ROW()</f>
        <v>902</v>
      </c>
      <c r="L902">
        <f>B902/C902</f>
        <v>0.93902439024390238</v>
      </c>
    </row>
    <row r="903" spans="1:12" x14ac:dyDescent="0.25">
      <c r="A903" s="1">
        <v>39372</v>
      </c>
      <c r="B903" s="9">
        <v>18.54</v>
      </c>
      <c r="C903" s="9">
        <v>20.56</v>
      </c>
      <c r="D903">
        <v>63682.27</v>
      </c>
      <c r="E903">
        <v>58358.43</v>
      </c>
      <c r="F903">
        <v>108167.94</v>
      </c>
      <c r="G903">
        <v>99138.09</v>
      </c>
      <c r="H903">
        <f>(1/(1-91/360*VLOOKUP($A903,Tbills!$B$4:$C$974,2,1)/100))^((1)/91)-1</f>
        <v>1.1687609053234738E-4</v>
      </c>
      <c r="I903">
        <f>I902*$E903/$E902*(1-(I$1+I$5+IF(AND(WEEKDAY(A903)&lt;&gt;1,WEEKDAY(A903)&lt;&gt;7),IF(A903&lt;J$2,J$1,J$3),0)))^($A903-$A902)</f>
        <v>35666.051343992905</v>
      </c>
      <c r="K903">
        <f>ROW()</f>
        <v>903</v>
      </c>
      <c r="L903">
        <f>B903/C903</f>
        <v>0.90175097276264593</v>
      </c>
    </row>
    <row r="904" spans="1:12" x14ac:dyDescent="0.25">
      <c r="A904" s="1">
        <v>39373</v>
      </c>
      <c r="B904" s="9">
        <v>18.5</v>
      </c>
      <c r="C904" s="9">
        <v>20.36</v>
      </c>
      <c r="D904">
        <v>63744.13</v>
      </c>
      <c r="E904">
        <v>58408.3</v>
      </c>
      <c r="F904">
        <v>107654.23</v>
      </c>
      <c r="G904">
        <v>98655.67</v>
      </c>
      <c r="H904">
        <f>(1/(1-91/360*VLOOKUP($A904,Tbills!$B$4:$C$974,2,1)/100))^((1)/91)-1</f>
        <v>1.1687609053234738E-4</v>
      </c>
      <c r="I904">
        <f>I903*$E904/$E903*(1-(I$1+I$5+IF(AND(WEEKDAY(A904)&lt;&gt;1,WEEKDAY(A904)&lt;&gt;7),IF(A904&lt;J$2,J$1,J$3),0)))^($A904-$A903)</f>
        <v>35695.502761695308</v>
      </c>
      <c r="K904">
        <f>ROW()</f>
        <v>904</v>
      </c>
      <c r="L904">
        <f>B904/C904</f>
        <v>0.90864440078585462</v>
      </c>
    </row>
    <row r="905" spans="1:12" x14ac:dyDescent="0.25">
      <c r="A905" s="1">
        <v>39374</v>
      </c>
      <c r="B905" s="9">
        <v>22.96</v>
      </c>
      <c r="C905" s="9">
        <v>23.35</v>
      </c>
      <c r="D905">
        <v>68120.070000000007</v>
      </c>
      <c r="E905">
        <v>62411.12</v>
      </c>
      <c r="F905">
        <v>111333.46</v>
      </c>
      <c r="G905">
        <v>102015.83</v>
      </c>
      <c r="H905">
        <f>(1/(1-91/360*VLOOKUP($A905,Tbills!$B$4:$C$974,2,1)/100))^((1)/91)-1</f>
        <v>1.1687609053234738E-4</v>
      </c>
      <c r="I905">
        <f>I904*$E905/$E904*(1-(I$1+I$5+IF(AND(WEEKDAY(A905)&lt;&gt;1,WEEKDAY(A905)&lt;&gt;7),IF(A905&lt;J$2,J$1,J$3),0)))^($A905-$A904)</f>
        <v>38140.678962227867</v>
      </c>
      <c r="K905">
        <f>ROW()</f>
        <v>905</v>
      </c>
      <c r="L905">
        <f>B905/C905</f>
        <v>0.98329764453961455</v>
      </c>
    </row>
    <row r="906" spans="1:12" x14ac:dyDescent="0.25">
      <c r="A906" s="1">
        <v>39377</v>
      </c>
      <c r="B906" s="9">
        <v>21.64</v>
      </c>
      <c r="C906" s="9">
        <v>21.81</v>
      </c>
      <c r="D906">
        <v>67221.62</v>
      </c>
      <c r="E906">
        <v>61566.080000000002</v>
      </c>
      <c r="F906">
        <v>111135.17</v>
      </c>
      <c r="G906">
        <v>101798.37</v>
      </c>
      <c r="H906">
        <f>(1/(1-91/360*VLOOKUP($A906,Tbills!$B$4:$C$974,2,1)/100))^((1)/91)-1</f>
        <v>1.0887678871207562E-4</v>
      </c>
      <c r="I906">
        <f>I905*$E906/$E905*(1-(I$1+I$5+IF(AND(WEEKDAY(A906)&lt;&gt;1,WEEKDAY(A906)&lt;&gt;7),IF(A906&lt;J$2,J$1,J$3),0)))^($A906-$A905)</f>
        <v>37621.011249344956</v>
      </c>
      <c r="K906">
        <f>ROW()</f>
        <v>906</v>
      </c>
      <c r="L906">
        <f>B906/C906</f>
        <v>0.99220541036221921</v>
      </c>
    </row>
    <row r="907" spans="1:12" x14ac:dyDescent="0.25">
      <c r="A907" s="1">
        <v>39378</v>
      </c>
      <c r="B907" s="9">
        <v>20.41</v>
      </c>
      <c r="C907" s="9">
        <v>21.01</v>
      </c>
      <c r="D907">
        <v>65174.58</v>
      </c>
      <c r="E907">
        <v>59684.56</v>
      </c>
      <c r="F907">
        <v>109621.78</v>
      </c>
      <c r="G907">
        <v>100401.04</v>
      </c>
      <c r="H907">
        <f>(1/(1-91/360*VLOOKUP($A907,Tbills!$B$4:$C$974,2,1)/100))^((1)/91)-1</f>
        <v>1.0887678871207562E-4</v>
      </c>
      <c r="I907">
        <f>I906*$E907/$E906*(1-(I$1+I$5+IF(AND(WEEKDAY(A907)&lt;&gt;1,WEEKDAY(A907)&lt;&gt;7),IF(A907&lt;J$2,J$1,J$3),0)))^($A907-$A906)</f>
        <v>36470.226944130089</v>
      </c>
      <c r="K907">
        <f>ROW()</f>
        <v>907</v>
      </c>
      <c r="L907">
        <f>B907/C907</f>
        <v>0.97144217039504988</v>
      </c>
    </row>
    <row r="908" spans="1:12" x14ac:dyDescent="0.25">
      <c r="A908" s="1">
        <v>39379</v>
      </c>
      <c r="B908" s="9">
        <v>20.8</v>
      </c>
      <c r="C908" s="9">
        <v>21.46</v>
      </c>
      <c r="D908">
        <v>66479.47</v>
      </c>
      <c r="E908">
        <v>60873.03</v>
      </c>
      <c r="F908">
        <v>110520.68</v>
      </c>
      <c r="G908">
        <v>101213.4</v>
      </c>
      <c r="H908">
        <f>(1/(1-91/360*VLOOKUP($A908,Tbills!$B$4:$C$974,2,1)/100))^((1)/91)-1</f>
        <v>1.0887678871207562E-4</v>
      </c>
      <c r="I908">
        <f>I907*$E908/$E907*(1-(I$1+I$5+IF(AND(WEEKDAY(A908)&lt;&gt;1,WEEKDAY(A908)&lt;&gt;7),IF(A908&lt;J$2,J$1,J$3),0)))^($A908-$A907)</f>
        <v>37195.371036197408</v>
      </c>
      <c r="K908">
        <f>ROW()</f>
        <v>908</v>
      </c>
      <c r="L908">
        <f>B908/C908</f>
        <v>0.96924510717614165</v>
      </c>
    </row>
    <row r="909" spans="1:12" x14ac:dyDescent="0.25">
      <c r="A909" s="1">
        <v>39380</v>
      </c>
      <c r="B909" s="9">
        <v>21.17</v>
      </c>
      <c r="C909" s="9">
        <v>21.59</v>
      </c>
      <c r="D909">
        <v>65874.86</v>
      </c>
      <c r="E909">
        <v>60312.78</v>
      </c>
      <c r="F909">
        <v>110731.97</v>
      </c>
      <c r="G909">
        <v>101395.87</v>
      </c>
      <c r="H909">
        <f>(1/(1-91/360*VLOOKUP($A909,Tbills!$B$4:$C$974,2,1)/100))^((1)/91)-1</f>
        <v>1.0887678871207562E-4</v>
      </c>
      <c r="I909">
        <f>I908*$E909/$E908*(1-(I$1+I$5+IF(AND(WEEKDAY(A909)&lt;&gt;1,WEEKDAY(A909)&lt;&gt;7),IF(A909&lt;J$2,J$1,J$3),0)))^($A909-$A908)</f>
        <v>36851.980185959044</v>
      </c>
      <c r="K909">
        <f>ROW()</f>
        <v>909</v>
      </c>
      <c r="L909">
        <f>B909/C909</f>
        <v>0.98054654932839291</v>
      </c>
    </row>
    <row r="910" spans="1:12" x14ac:dyDescent="0.25">
      <c r="A910" s="1">
        <v>39381</v>
      </c>
      <c r="B910" s="9">
        <v>19.559999999999999</v>
      </c>
      <c r="C910" s="9">
        <v>20.61</v>
      </c>
      <c r="D910">
        <v>63196.24</v>
      </c>
      <c r="E910">
        <v>57853.760000000002</v>
      </c>
      <c r="F910">
        <v>108904.15</v>
      </c>
      <c r="G910">
        <v>99711.12</v>
      </c>
      <c r="H910">
        <f>(1/(1-91/360*VLOOKUP($A910,Tbills!$B$4:$C$974,2,1)/100))^((1)/91)-1</f>
        <v>1.0887678871207562E-4</v>
      </c>
      <c r="I910">
        <f>I909*$E910/$E909*(1-(I$1+I$5+IF(AND(WEEKDAY(A910)&lt;&gt;1,WEEKDAY(A910)&lt;&gt;7),IF(A910&lt;J$2,J$1,J$3),0)))^($A910-$A909)</f>
        <v>35348.466526654011</v>
      </c>
      <c r="K910">
        <f>ROW()</f>
        <v>910</v>
      </c>
      <c r="L910">
        <f>B910/C910</f>
        <v>0.9490538573508005</v>
      </c>
    </row>
    <row r="911" spans="1:12" x14ac:dyDescent="0.25">
      <c r="A911" s="1">
        <v>39384</v>
      </c>
      <c r="B911" s="9">
        <v>19.87</v>
      </c>
      <c r="C911" s="9">
        <v>20.62</v>
      </c>
      <c r="D911">
        <v>62141.63</v>
      </c>
      <c r="E911">
        <v>56869.4</v>
      </c>
      <c r="F911">
        <v>108609.38</v>
      </c>
      <c r="G911">
        <v>99408.66</v>
      </c>
      <c r="H911">
        <f>(1/(1-91/360*VLOOKUP($A911,Tbills!$B$4:$C$974,2,1)/100))^((1)/91)-1</f>
        <v>1.0943795122275723E-4</v>
      </c>
      <c r="I911">
        <f>I910*$E911/$E910*(1-(I$1+I$5+IF(AND(WEEKDAY(A911)&lt;&gt;1,WEEKDAY(A911)&lt;&gt;7),IF(A911&lt;J$2,J$1,J$3),0)))^($A911-$A910)</f>
        <v>34744.027013817387</v>
      </c>
      <c r="K911">
        <f>ROW()</f>
        <v>911</v>
      </c>
      <c r="L911">
        <f>B911/C911</f>
        <v>0.96362754607177503</v>
      </c>
    </row>
    <row r="912" spans="1:12" x14ac:dyDescent="0.25">
      <c r="A912" s="1">
        <v>39385</v>
      </c>
      <c r="B912" s="9">
        <v>21.07</v>
      </c>
      <c r="C912" s="9">
        <v>21.46</v>
      </c>
      <c r="D912">
        <v>64283.64</v>
      </c>
      <c r="E912">
        <v>58823.45</v>
      </c>
      <c r="F912">
        <v>111337.27</v>
      </c>
      <c r="G912">
        <v>101894.58</v>
      </c>
      <c r="H912">
        <f>(1/(1-91/360*VLOOKUP($A912,Tbills!$B$4:$C$974,2,1)/100))^((1)/91)-1</f>
        <v>1.0943795122275723E-4</v>
      </c>
      <c r="I912">
        <f>I911*$E912/$E911*(1-(I$1+I$5+IF(AND(WEEKDAY(A912)&lt;&gt;1,WEEKDAY(A912)&lt;&gt;7),IF(A912&lt;J$2,J$1,J$3),0)))^($A912-$A911)</f>
        <v>35936.808593871749</v>
      </c>
      <c r="K912">
        <f>ROW()</f>
        <v>912</v>
      </c>
      <c r="L912">
        <f>B912/C912</f>
        <v>0.98182665424044735</v>
      </c>
    </row>
    <row r="913" spans="1:12" x14ac:dyDescent="0.25">
      <c r="A913" s="1">
        <v>39386</v>
      </c>
      <c r="B913" s="9">
        <v>18.53</v>
      </c>
      <c r="C913" s="9">
        <v>19.809999999999999</v>
      </c>
      <c r="D913">
        <v>59216.29</v>
      </c>
      <c r="E913">
        <v>54180.08</v>
      </c>
      <c r="F913">
        <v>107337.64</v>
      </c>
      <c r="G913">
        <v>98223.01</v>
      </c>
      <c r="H913">
        <f>(1/(1-91/360*VLOOKUP($A913,Tbills!$B$4:$C$974,2,1)/100))^((1)/91)-1</f>
        <v>1.0943795122275723E-4</v>
      </c>
      <c r="I913">
        <f>I912*$E913/$E912*(1-(I$1+I$5+IF(AND(WEEKDAY(A913)&lt;&gt;1,WEEKDAY(A913)&lt;&gt;7),IF(A913&lt;J$2,J$1,J$3),0)))^($A913-$A912)</f>
        <v>33099.098289366295</v>
      </c>
      <c r="K913">
        <f>ROW()</f>
        <v>913</v>
      </c>
      <c r="L913">
        <f>B913/C913</f>
        <v>0.93538616860171642</v>
      </c>
    </row>
    <row r="914" spans="1:12" x14ac:dyDescent="0.25">
      <c r="A914" s="1">
        <v>39387</v>
      </c>
      <c r="B914" s="9">
        <v>23.21</v>
      </c>
      <c r="C914" s="9">
        <v>22.99</v>
      </c>
      <c r="D914">
        <v>67624.25</v>
      </c>
      <c r="E914">
        <v>61867.03</v>
      </c>
      <c r="F914">
        <v>113653.12</v>
      </c>
      <c r="G914">
        <v>103991.46</v>
      </c>
      <c r="H914">
        <f>(1/(1-91/360*VLOOKUP($A914,Tbills!$B$4:$C$974,2,1)/100))^((1)/91)-1</f>
        <v>1.0943795122275723E-4</v>
      </c>
      <c r="I914">
        <f>I913*$E914/$E913*(1-(I$1+I$5+IF(AND(WEEKDAY(A914)&lt;&gt;1,WEEKDAY(A914)&lt;&gt;7),IF(A914&lt;J$2,J$1,J$3),0)))^($A914-$A913)</f>
        <v>37794.037941038674</v>
      </c>
      <c r="K914">
        <f>ROW()</f>
        <v>914</v>
      </c>
      <c r="L914">
        <f>B914/C914</f>
        <v>1.0095693779904307</v>
      </c>
    </row>
    <row r="915" spans="1:12" x14ac:dyDescent="0.25">
      <c r="A915" s="1">
        <v>39388</v>
      </c>
      <c r="B915" s="9">
        <v>23.01</v>
      </c>
      <c r="C915" s="9">
        <v>23.22</v>
      </c>
      <c r="D915">
        <v>69536.639999999999</v>
      </c>
      <c r="E915">
        <v>63609.84</v>
      </c>
      <c r="F915">
        <v>118366.84</v>
      </c>
      <c r="G915">
        <v>108293.09</v>
      </c>
      <c r="H915">
        <f>(1/(1-91/360*VLOOKUP($A915,Tbills!$B$4:$C$974,2,1)/100))^((1)/91)-1</f>
        <v>1.0943795122275723E-4</v>
      </c>
      <c r="I915">
        <f>I914*$E915/$E914*(1-(I$1+I$5+IF(AND(WEEKDAY(A915)&lt;&gt;1,WEEKDAY(A915)&lt;&gt;7),IF(A915&lt;J$2,J$1,J$3),0)))^($A915-$A914)</f>
        <v>38857.587767304532</v>
      </c>
      <c r="K915">
        <f>ROW()</f>
        <v>915</v>
      </c>
      <c r="L915">
        <f>B915/C915</f>
        <v>0.99095607235142136</v>
      </c>
    </row>
    <row r="916" spans="1:12" x14ac:dyDescent="0.25">
      <c r="A916" s="1">
        <v>39391</v>
      </c>
      <c r="B916" s="9">
        <v>24.31</v>
      </c>
      <c r="C916" s="9">
        <v>24.05</v>
      </c>
      <c r="D916">
        <v>72270.06</v>
      </c>
      <c r="E916">
        <v>66089.39</v>
      </c>
      <c r="F916">
        <v>121365.46</v>
      </c>
      <c r="G916">
        <v>111000.95</v>
      </c>
      <c r="H916">
        <f>(1/(1-91/360*VLOOKUP($A916,Tbills!$B$4:$C$974,2,1)/100))^((1)/91)-1</f>
        <v>9.9061131074718034E-5</v>
      </c>
      <c r="I916">
        <f>I915*$E916/$E915*(1-(I$1+I$5+IF(AND(WEEKDAY(A916)&lt;&gt;1,WEEKDAY(A916)&lt;&gt;7),IF(A916&lt;J$2,J$1,J$3),0)))^($A916-$A915)</f>
        <v>40368.795935668881</v>
      </c>
      <c r="K916">
        <f>ROW()</f>
        <v>916</v>
      </c>
      <c r="L916">
        <f>B916/C916</f>
        <v>1.0108108108108107</v>
      </c>
    </row>
    <row r="917" spans="1:12" x14ac:dyDescent="0.25">
      <c r="A917" s="1">
        <v>39392</v>
      </c>
      <c r="B917" s="9">
        <v>21.39</v>
      </c>
      <c r="C917" s="9">
        <v>22.27</v>
      </c>
      <c r="D917">
        <v>68621.91</v>
      </c>
      <c r="E917">
        <v>62746.69</v>
      </c>
      <c r="F917">
        <v>118847.77</v>
      </c>
      <c r="G917">
        <v>108687.27</v>
      </c>
      <c r="H917">
        <f>(1/(1-91/360*VLOOKUP($A917,Tbills!$B$4:$C$974,2,1)/100))^((1)/91)-1</f>
        <v>9.9061131074718034E-5</v>
      </c>
      <c r="I917">
        <f>I916*$E917/$E916*(1-(I$1+I$5+IF(AND(WEEKDAY(A917)&lt;&gt;1,WEEKDAY(A917)&lt;&gt;7),IF(A917&lt;J$2,J$1,J$3),0)))^($A917-$A916)</f>
        <v>38325.901583989849</v>
      </c>
      <c r="K917">
        <f>ROW()</f>
        <v>917</v>
      </c>
      <c r="L917">
        <f>B917/C917</f>
        <v>0.96048495734171535</v>
      </c>
    </row>
    <row r="918" spans="1:12" x14ac:dyDescent="0.25">
      <c r="A918" s="1">
        <v>39393</v>
      </c>
      <c r="B918" s="9">
        <v>26.49</v>
      </c>
      <c r="C918" s="9">
        <v>25.38</v>
      </c>
      <c r="D918">
        <v>76157.440000000002</v>
      </c>
      <c r="E918">
        <v>69630.83</v>
      </c>
      <c r="F918">
        <v>127332.8</v>
      </c>
      <c r="G918">
        <v>116436.13</v>
      </c>
      <c r="H918">
        <f>(1/(1-91/360*VLOOKUP($A918,Tbills!$B$4:$C$974,2,1)/100))^((1)/91)-1</f>
        <v>9.9061131074718034E-5</v>
      </c>
      <c r="I918">
        <f>I917*$E918/$E917*(1-(I$1+I$5+IF(AND(WEEKDAY(A918)&lt;&gt;1,WEEKDAY(A918)&lt;&gt;7),IF(A918&lt;J$2,J$1,J$3),0)))^($A918-$A917)</f>
        <v>42529.535310874708</v>
      </c>
      <c r="K918">
        <f>ROW()</f>
        <v>918</v>
      </c>
      <c r="L918">
        <f>B918/C918</f>
        <v>1.0437352245862883</v>
      </c>
    </row>
    <row r="919" spans="1:12" x14ac:dyDescent="0.25">
      <c r="A919" s="1">
        <v>39394</v>
      </c>
      <c r="B919" s="9">
        <v>26.16</v>
      </c>
      <c r="C919" s="9">
        <v>25.56</v>
      </c>
      <c r="D919">
        <v>75838.94</v>
      </c>
      <c r="E919">
        <v>69332.72</v>
      </c>
      <c r="F919">
        <v>126011.98</v>
      </c>
      <c r="G919">
        <v>115216.81</v>
      </c>
      <c r="H919">
        <f>(1/(1-91/360*VLOOKUP($A919,Tbills!$B$4:$C$974,2,1)/100))^((1)/91)-1</f>
        <v>9.9061131074718034E-5</v>
      </c>
      <c r="I919">
        <f>I918*$E919/$E918*(1-(I$1+I$5+IF(AND(WEEKDAY(A919)&lt;&gt;1,WEEKDAY(A919)&lt;&gt;7),IF(A919&lt;J$2,J$1,J$3),0)))^($A919-$A918)</f>
        <v>42346.235685504551</v>
      </c>
      <c r="K919">
        <f>ROW()</f>
        <v>919</v>
      </c>
      <c r="L919">
        <f>B919/C919</f>
        <v>1.023474178403756</v>
      </c>
    </row>
    <row r="920" spans="1:12" x14ac:dyDescent="0.25">
      <c r="A920" s="1">
        <v>39395</v>
      </c>
      <c r="B920" s="9">
        <v>28.5</v>
      </c>
      <c r="C920" s="9">
        <v>27.04</v>
      </c>
      <c r="D920">
        <v>80199.12</v>
      </c>
      <c r="E920">
        <v>73311.98</v>
      </c>
      <c r="F920">
        <v>129508.7</v>
      </c>
      <c r="G920">
        <v>118402.56</v>
      </c>
      <c r="H920">
        <f>(1/(1-91/360*VLOOKUP($A920,Tbills!$B$4:$C$974,2,1)/100))^((1)/91)-1</f>
        <v>9.9061131074718034E-5</v>
      </c>
      <c r="I920">
        <f>I919*$E920/$E919*(1-(I$1+I$5+IF(AND(WEEKDAY(A920)&lt;&gt;1,WEEKDAY(A920)&lt;&gt;7),IF(A920&lt;J$2,J$1,J$3),0)))^($A920-$A919)</f>
        <v>44775.353923925853</v>
      </c>
      <c r="K920">
        <f>ROW()</f>
        <v>920</v>
      </c>
      <c r="L920">
        <f>B920/C920</f>
        <v>1.0539940828402368</v>
      </c>
    </row>
    <row r="921" spans="1:12" x14ac:dyDescent="0.25">
      <c r="A921" s="1">
        <v>39398</v>
      </c>
      <c r="B921" s="9">
        <v>31.09</v>
      </c>
      <c r="C921" s="9">
        <v>27.54</v>
      </c>
      <c r="D921">
        <v>81408.05</v>
      </c>
      <c r="E921">
        <v>74395.3</v>
      </c>
      <c r="F921">
        <v>129932.67</v>
      </c>
      <c r="G921">
        <v>118754.98</v>
      </c>
      <c r="H921">
        <f>(1/(1-91/360*VLOOKUP($A921,Tbills!$B$4:$C$974,2,1)/100))^((1)/91)-1</f>
        <v>9.9061131074718034E-5</v>
      </c>
      <c r="I921">
        <f>I920*$E921/$E920*(1-(I$1+I$5+IF(AND(WEEKDAY(A921)&lt;&gt;1,WEEKDAY(A921)&lt;&gt;7),IF(A921&lt;J$2,J$1,J$3),0)))^($A921-$A920)</f>
        <v>45433.071370248057</v>
      </c>
      <c r="K921">
        <f>ROW()</f>
        <v>921</v>
      </c>
      <c r="L921">
        <f>B921/C921</f>
        <v>1.1289034132171387</v>
      </c>
    </row>
    <row r="922" spans="1:12" x14ac:dyDescent="0.25">
      <c r="A922" s="1">
        <v>39399</v>
      </c>
      <c r="B922" s="9">
        <v>24.1</v>
      </c>
      <c r="C922" s="9">
        <v>24.66</v>
      </c>
      <c r="D922">
        <v>75053.69</v>
      </c>
      <c r="E922">
        <v>68580.95</v>
      </c>
      <c r="F922">
        <v>125414.31</v>
      </c>
      <c r="G922">
        <v>114613.56</v>
      </c>
      <c r="H922">
        <f>(1/(1-91/360*VLOOKUP($A922,Tbills!$B$4:$C$974,2,1)/100))^((1)/91)-1</f>
        <v>9.5697802015015654E-5</v>
      </c>
      <c r="I922">
        <f>I921*$E922/$E921*(1-(I$1+I$5+IF(AND(WEEKDAY(A922)&lt;&gt;1,WEEKDAY(A922)&lt;&gt;7),IF(A922&lt;J$2,J$1,J$3),0)))^($A922-$A921)</f>
        <v>41881.053805066302</v>
      </c>
      <c r="K922">
        <f>ROW()</f>
        <v>922</v>
      </c>
      <c r="L922">
        <f>B922/C922</f>
        <v>0.9772911597729117</v>
      </c>
    </row>
    <row r="923" spans="1:12" x14ac:dyDescent="0.25">
      <c r="A923" s="1">
        <v>39400</v>
      </c>
      <c r="B923" s="9">
        <v>25.94</v>
      </c>
      <c r="C923" s="9">
        <v>25.65</v>
      </c>
      <c r="D923">
        <v>76253.929999999993</v>
      </c>
      <c r="E923">
        <v>69671.12</v>
      </c>
      <c r="F923">
        <v>124874.38</v>
      </c>
      <c r="G923">
        <v>114109.17</v>
      </c>
      <c r="H923">
        <f>(1/(1-91/360*VLOOKUP($A923,Tbills!$B$4:$C$974,2,1)/100))^((1)/91)-1</f>
        <v>9.5697802015015654E-5</v>
      </c>
      <c r="I923">
        <f>I922*$E923/$E922*(1-(I$1+I$5+IF(AND(WEEKDAY(A923)&lt;&gt;1,WEEKDAY(A923)&lt;&gt;7),IF(A923&lt;J$2,J$1,J$3),0)))^($A923-$A922)</f>
        <v>42545.575495707424</v>
      </c>
      <c r="K923">
        <f>ROW()</f>
        <v>923</v>
      </c>
      <c r="L923">
        <f>B923/C923</f>
        <v>1.0113060428849903</v>
      </c>
    </row>
    <row r="924" spans="1:12" x14ac:dyDescent="0.25">
      <c r="A924" s="1">
        <v>39401</v>
      </c>
      <c r="B924" s="9">
        <v>28.06</v>
      </c>
      <c r="C924" s="9">
        <v>27.44</v>
      </c>
      <c r="D924">
        <v>81232.539999999994</v>
      </c>
      <c r="E924">
        <v>74213.279999999999</v>
      </c>
      <c r="F924">
        <v>128806.73</v>
      </c>
      <c r="G924">
        <v>117691.6</v>
      </c>
      <c r="H924">
        <f>(1/(1-91/360*VLOOKUP($A924,Tbills!$B$4:$C$974,2,1)/100))^((1)/91)-1</f>
        <v>9.5697802015015654E-5</v>
      </c>
      <c r="I924">
        <f>I923*$E924/$E923*(1-(I$1+I$5+IF(AND(WEEKDAY(A924)&lt;&gt;1,WEEKDAY(A924)&lt;&gt;7),IF(A924&lt;J$2,J$1,J$3),0)))^($A924-$A923)</f>
        <v>45318.000864136797</v>
      </c>
      <c r="K924">
        <f>ROW()</f>
        <v>924</v>
      </c>
      <c r="L924">
        <f>B924/C924</f>
        <v>1.0225947521865888</v>
      </c>
    </row>
    <row r="925" spans="1:12" x14ac:dyDescent="0.25">
      <c r="A925" s="1">
        <v>39402</v>
      </c>
      <c r="B925" s="9">
        <v>25.49</v>
      </c>
      <c r="C925" s="9">
        <v>26.44</v>
      </c>
      <c r="D925">
        <v>80070.94</v>
      </c>
      <c r="E925">
        <v>73144.95</v>
      </c>
      <c r="F925">
        <v>131077.81</v>
      </c>
      <c r="G925">
        <v>119755.44</v>
      </c>
      <c r="H925">
        <f>(1/(1-91/360*VLOOKUP($A925,Tbills!$B$4:$C$974,2,1)/100))^((1)/91)-1</f>
        <v>9.5697802015015654E-5</v>
      </c>
      <c r="I925">
        <f>I924*$E925/$E924*(1-(I$1+I$5+IF(AND(WEEKDAY(A925)&lt;&gt;1,WEEKDAY(A925)&lt;&gt;7),IF(A925&lt;J$2,J$1,J$3),0)))^($A925-$A924)</f>
        <v>44664.345121771694</v>
      </c>
      <c r="K925">
        <f>ROW()</f>
        <v>925</v>
      </c>
      <c r="L925">
        <f>B925/C925</f>
        <v>0.96406959152798777</v>
      </c>
    </row>
    <row r="926" spans="1:12" x14ac:dyDescent="0.25">
      <c r="A926" s="1">
        <v>39405</v>
      </c>
      <c r="B926" s="9">
        <v>26.01</v>
      </c>
      <c r="C926" s="9">
        <v>25.66</v>
      </c>
      <c r="D926">
        <v>81300.27</v>
      </c>
      <c r="E926">
        <v>74246.95</v>
      </c>
      <c r="F926">
        <v>134415.56</v>
      </c>
      <c r="G926">
        <v>122770.49</v>
      </c>
      <c r="H926">
        <f>(1/(1-91/360*VLOOKUP($A926,Tbills!$B$4:$C$974,2,1)/100))^((1)/91)-1</f>
        <v>9.4576923533651325E-5</v>
      </c>
      <c r="I926">
        <f>I925*$E926/$E925*(1-(I$1+I$5+IF(AND(WEEKDAY(A926)&lt;&gt;1,WEEKDAY(A926)&lt;&gt;7),IF(A926&lt;J$2,J$1,J$3),0)))^($A926-$A925)</f>
        <v>45333.34448121571</v>
      </c>
      <c r="K926">
        <f>ROW()</f>
        <v>926</v>
      </c>
      <c r="L926">
        <f>B926/C926</f>
        <v>1.0136399064692128</v>
      </c>
    </row>
    <row r="927" spans="1:12" x14ac:dyDescent="0.25">
      <c r="A927" s="1">
        <v>39406</v>
      </c>
      <c r="B927" s="9">
        <v>24.88</v>
      </c>
      <c r="C927" s="9">
        <v>26.09</v>
      </c>
      <c r="D927">
        <v>79094.17</v>
      </c>
      <c r="E927">
        <v>72225.22</v>
      </c>
      <c r="F927">
        <v>133551.85</v>
      </c>
      <c r="G927">
        <v>121970</v>
      </c>
      <c r="H927">
        <f>(1/(1-91/360*VLOOKUP($A927,Tbills!$B$4:$C$974,2,1)/100))^((1)/91)-1</f>
        <v>9.4576923533651325E-5</v>
      </c>
      <c r="I927">
        <f>I926*$E927/$E926*(1-(I$1+I$5+IF(AND(WEEKDAY(A927)&lt;&gt;1,WEEKDAY(A927)&lt;&gt;7),IF(A927&lt;J$2,J$1,J$3),0)))^($A927-$A926)</f>
        <v>44097.657733636945</v>
      </c>
      <c r="K927">
        <f>ROW()</f>
        <v>927</v>
      </c>
      <c r="L927">
        <f>B927/C927</f>
        <v>0.9536220774243005</v>
      </c>
    </row>
    <row r="928" spans="1:12" x14ac:dyDescent="0.25">
      <c r="A928" s="1">
        <v>39407</v>
      </c>
      <c r="B928" s="9">
        <v>26.84</v>
      </c>
      <c r="C928" s="9">
        <v>27.42</v>
      </c>
      <c r="D928">
        <v>81004.990000000005</v>
      </c>
      <c r="E928">
        <v>73963.259999999995</v>
      </c>
      <c r="F928">
        <v>135300.71</v>
      </c>
      <c r="G928">
        <v>123555.66</v>
      </c>
      <c r="H928">
        <f>(1/(1-91/360*VLOOKUP($A928,Tbills!$B$4:$C$974,2,1)/100))^((1)/91)-1</f>
        <v>9.4576923533651325E-5</v>
      </c>
      <c r="I928">
        <f>I927*$E928/$E927*(1-(I$1+I$5+IF(AND(WEEKDAY(A928)&lt;&gt;1,WEEKDAY(A928)&lt;&gt;7),IF(A928&lt;J$2,J$1,J$3),0)))^($A928-$A927)</f>
        <v>45157.532193145249</v>
      </c>
      <c r="K928">
        <f>ROW()</f>
        <v>928</v>
      </c>
      <c r="L928">
        <f>B928/C928</f>
        <v>0.97884755652808164</v>
      </c>
    </row>
    <row r="929" spans="1:12" x14ac:dyDescent="0.25">
      <c r="A929" s="1">
        <v>39409</v>
      </c>
      <c r="B929" s="9">
        <v>25.96</v>
      </c>
      <c r="C929" s="9">
        <v>25.97</v>
      </c>
      <c r="D929">
        <v>78179.759999999995</v>
      </c>
      <c r="E929">
        <v>71369.64</v>
      </c>
      <c r="F929">
        <v>133229.37</v>
      </c>
      <c r="G929">
        <v>121640.75</v>
      </c>
      <c r="H929">
        <f>(1/(1-91/360*VLOOKUP($A929,Tbills!$B$4:$C$974,2,1)/100))^((1)/91)-1</f>
        <v>9.4576923533651325E-5</v>
      </c>
      <c r="I929">
        <f>I928*$E929/$E928*(1-(I$1+I$5+IF(AND(WEEKDAY(A929)&lt;&gt;1,WEEKDAY(A929)&lt;&gt;7),IF(A929&lt;J$2,J$1,J$3),0)))^($A929-$A928)</f>
        <v>43571.516355429187</v>
      </c>
      <c r="K929">
        <f>ROW()</f>
        <v>929</v>
      </c>
      <c r="L929">
        <f>B929/C929</f>
        <v>0.99961494031574905</v>
      </c>
    </row>
    <row r="930" spans="1:12" x14ac:dyDescent="0.25">
      <c r="A930" s="1">
        <v>39412</v>
      </c>
      <c r="B930" s="9">
        <v>28.91</v>
      </c>
      <c r="C930" s="9">
        <v>28.44</v>
      </c>
      <c r="D930">
        <v>82464.149999999994</v>
      </c>
      <c r="E930">
        <v>75260.58</v>
      </c>
      <c r="F930">
        <v>134591.74</v>
      </c>
      <c r="G930">
        <v>122850.1</v>
      </c>
      <c r="H930">
        <f>(1/(1-91/360*VLOOKUP($A930,Tbills!$B$4:$C$974,2,1)/100))^((1)/91)-1</f>
        <v>8.8554181024269596E-5</v>
      </c>
      <c r="I930">
        <f>I929*$E930/$E929*(1-(I$1+I$5+IF(AND(WEEKDAY(A930)&lt;&gt;1,WEEKDAY(A930)&lt;&gt;7),IF(A930&lt;J$2,J$1,J$3),0)))^($A930-$A929)</f>
        <v>45942.989197645249</v>
      </c>
      <c r="K930">
        <f>ROW()</f>
        <v>930</v>
      </c>
      <c r="L930">
        <f>B930/C930</f>
        <v>1.0165260196905765</v>
      </c>
    </row>
    <row r="931" spans="1:12" x14ac:dyDescent="0.25">
      <c r="A931" s="1">
        <v>39413</v>
      </c>
      <c r="B931" s="9">
        <v>26.28</v>
      </c>
      <c r="C931" s="9">
        <v>26.59</v>
      </c>
      <c r="D931">
        <v>80554.83</v>
      </c>
      <c r="E931">
        <v>73511.38</v>
      </c>
      <c r="F931">
        <v>132998.16</v>
      </c>
      <c r="G931">
        <v>121384.66</v>
      </c>
      <c r="H931">
        <f>(1/(1-91/360*VLOOKUP($A931,Tbills!$B$4:$C$974,2,1)/100))^((1)/91)-1</f>
        <v>8.8554181024269596E-5</v>
      </c>
      <c r="I931">
        <f>I930*$E931/$E930*(1-(I$1+I$5+IF(AND(WEEKDAY(A931)&lt;&gt;1,WEEKDAY(A931)&lt;&gt;7),IF(A931&lt;J$2,J$1,J$3),0)))^($A931-$A930)</f>
        <v>44873.895219815109</v>
      </c>
      <c r="K931">
        <f>ROW()</f>
        <v>931</v>
      </c>
      <c r="L931">
        <f>B931/C931</f>
        <v>0.9883414817600602</v>
      </c>
    </row>
    <row r="932" spans="1:12" x14ac:dyDescent="0.25">
      <c r="A932" s="1">
        <v>39414</v>
      </c>
      <c r="B932" s="9">
        <v>24.11</v>
      </c>
      <c r="C932" s="9">
        <v>24.25</v>
      </c>
      <c r="D932">
        <v>74378.67</v>
      </c>
      <c r="E932">
        <v>67868.73</v>
      </c>
      <c r="F932">
        <v>125826.19</v>
      </c>
      <c r="G932">
        <v>114828.2</v>
      </c>
      <c r="H932">
        <f>(1/(1-91/360*VLOOKUP($A932,Tbills!$B$4:$C$974,2,1)/100))^((1)/91)-1</f>
        <v>8.8554181024269596E-5</v>
      </c>
      <c r="I932">
        <f>I931*$E932/$E931*(1-(I$1+I$5+IF(AND(WEEKDAY(A932)&lt;&gt;1,WEEKDAY(A932)&lt;&gt;7),IF(A932&lt;J$2,J$1,J$3),0)))^($A932-$A931)</f>
        <v>41428.234206212008</v>
      </c>
      <c r="K932">
        <f>ROW()</f>
        <v>932</v>
      </c>
      <c r="L932">
        <f>B932/C932</f>
        <v>0.99422680412371134</v>
      </c>
    </row>
    <row r="933" spans="1:12" x14ac:dyDescent="0.25">
      <c r="A933" s="1">
        <v>39415</v>
      </c>
      <c r="B933" s="9">
        <v>23.97</v>
      </c>
      <c r="C933" s="9">
        <v>24.5</v>
      </c>
      <c r="D933">
        <v>75141.56</v>
      </c>
      <c r="E933">
        <v>68558.84</v>
      </c>
      <c r="F933">
        <v>126289.9</v>
      </c>
      <c r="G933">
        <v>115241.21</v>
      </c>
      <c r="H933">
        <f>(1/(1-91/360*VLOOKUP($A933,Tbills!$B$4:$C$974,2,1)/100))^((1)/91)-1</f>
        <v>8.8554181024269596E-5</v>
      </c>
      <c r="I933">
        <f>I932*$E933/$E932*(1-(I$1+I$5+IF(AND(WEEKDAY(A933)&lt;&gt;1,WEEKDAY(A933)&lt;&gt;7),IF(A933&lt;J$2,J$1,J$3),0)))^($A933-$A932)</f>
        <v>41848.285270412678</v>
      </c>
      <c r="K933">
        <f>ROW()</f>
        <v>933</v>
      </c>
      <c r="L933">
        <f>B933/C933</f>
        <v>0.97836734693877547</v>
      </c>
    </row>
    <row r="934" spans="1:12" x14ac:dyDescent="0.25">
      <c r="A934" s="1">
        <v>39416</v>
      </c>
      <c r="B934" s="9">
        <v>22.87</v>
      </c>
      <c r="C934" s="9">
        <v>23.93</v>
      </c>
      <c r="D934">
        <v>73378.77</v>
      </c>
      <c r="E934">
        <v>66944.41</v>
      </c>
      <c r="F934">
        <v>124471.74</v>
      </c>
      <c r="G934">
        <v>113571.91</v>
      </c>
      <c r="H934">
        <f>(1/(1-91/360*VLOOKUP($A934,Tbills!$B$4:$C$974,2,1)/100))^((1)/91)-1</f>
        <v>8.8554181024269596E-5</v>
      </c>
      <c r="I934">
        <f>I933*$E934/$E933*(1-(I$1+I$5+IF(AND(WEEKDAY(A934)&lt;&gt;1,WEEKDAY(A934)&lt;&gt;7),IF(A934&lt;J$2,J$1,J$3),0)))^($A934-$A933)</f>
        <v>40861.662414232473</v>
      </c>
      <c r="K934">
        <f>ROW()</f>
        <v>934</v>
      </c>
      <c r="L934">
        <f>B934/C934</f>
        <v>0.95570413706644386</v>
      </c>
    </row>
    <row r="935" spans="1:12" x14ac:dyDescent="0.25">
      <c r="A935" s="1">
        <v>39419</v>
      </c>
      <c r="B935" s="9">
        <v>23.61</v>
      </c>
      <c r="C935" s="9">
        <v>24.3</v>
      </c>
      <c r="D935">
        <v>73801.09</v>
      </c>
      <c r="E935">
        <v>67311.91</v>
      </c>
      <c r="F935">
        <v>124379.53</v>
      </c>
      <c r="G935">
        <v>113457.60000000001</v>
      </c>
      <c r="H935">
        <f>(1/(1-91/360*VLOOKUP($A935,Tbills!$B$4:$C$974,2,1)/100))^((1)/91)-1</f>
        <v>8.4494214696473335E-5</v>
      </c>
      <c r="I935">
        <f>I934*$E935/$E934*(1-(I$1+I$5+IF(AND(WEEKDAY(A935)&lt;&gt;1,WEEKDAY(A935)&lt;&gt;7),IF(A935&lt;J$2,J$1,J$3),0)))^($A935-$A934)</f>
        <v>41082.432122594793</v>
      </c>
      <c r="K935">
        <f>ROW()</f>
        <v>935</v>
      </c>
      <c r="L935">
        <f>B935/C935</f>
        <v>0.97160493827160488</v>
      </c>
    </row>
    <row r="936" spans="1:12" x14ac:dyDescent="0.25">
      <c r="A936" s="1">
        <v>39420</v>
      </c>
      <c r="B936" s="9">
        <v>23.79</v>
      </c>
      <c r="C936" s="9">
        <v>24.65</v>
      </c>
      <c r="D936">
        <v>74483.789999999994</v>
      </c>
      <c r="E936">
        <v>67928.89</v>
      </c>
      <c r="F936">
        <v>127298.85</v>
      </c>
      <c r="G936">
        <v>116110.99</v>
      </c>
      <c r="H936">
        <f>(1/(1-91/360*VLOOKUP($A936,Tbills!$B$4:$C$974,2,1)/100))^((1)/91)-1</f>
        <v>8.4494214696473335E-5</v>
      </c>
      <c r="I936">
        <f>I935*$E936/$E935*(1-(I$1+I$5+IF(AND(WEEKDAY(A936)&lt;&gt;1,WEEKDAY(A936)&lt;&gt;7),IF(A936&lt;J$2,J$1,J$3),0)))^($A936-$A935)</f>
        <v>41457.800449239381</v>
      </c>
      <c r="K936">
        <f>ROW()</f>
        <v>936</v>
      </c>
      <c r="L936">
        <f>B936/C936</f>
        <v>0.96511156186612579</v>
      </c>
    </row>
    <row r="937" spans="1:12" x14ac:dyDescent="0.25">
      <c r="A937" s="1">
        <v>39421</v>
      </c>
      <c r="B937" s="9">
        <v>22.53</v>
      </c>
      <c r="C937" s="9">
        <v>23.33</v>
      </c>
      <c r="D937">
        <v>70971.64</v>
      </c>
      <c r="E937">
        <v>64720.09</v>
      </c>
      <c r="F937">
        <v>123652.06</v>
      </c>
      <c r="G937">
        <v>112774.89</v>
      </c>
      <c r="H937">
        <f>(1/(1-91/360*VLOOKUP($A937,Tbills!$B$4:$C$974,2,1)/100))^((1)/91)-1</f>
        <v>8.4494214696473335E-5</v>
      </c>
      <c r="I937">
        <f>I936*$E937/$E936*(1-(I$1+I$5+IF(AND(WEEKDAY(A937)&lt;&gt;1,WEEKDAY(A937)&lt;&gt;7),IF(A937&lt;J$2,J$1,J$3),0)))^($A937-$A936)</f>
        <v>39498.295786900861</v>
      </c>
      <c r="K937">
        <f>ROW()</f>
        <v>937</v>
      </c>
      <c r="L937">
        <f>B937/C937</f>
        <v>0.96570938705529374</v>
      </c>
    </row>
    <row r="938" spans="1:12" x14ac:dyDescent="0.25">
      <c r="A938" s="1">
        <v>39422</v>
      </c>
      <c r="B938" s="9">
        <v>20.96</v>
      </c>
      <c r="C938" s="9">
        <v>22.1</v>
      </c>
      <c r="D938">
        <v>67388.09</v>
      </c>
      <c r="E938">
        <v>61446.73</v>
      </c>
      <c r="F938">
        <v>119241.75</v>
      </c>
      <c r="G938">
        <v>108743.01</v>
      </c>
      <c r="H938">
        <f>(1/(1-91/360*VLOOKUP($A938,Tbills!$B$4:$C$974,2,1)/100))^((1)/91)-1</f>
        <v>8.4494214696473335E-5</v>
      </c>
      <c r="I938">
        <f>I937*$E938/$E937*(1-(I$1+I$5+IF(AND(WEEKDAY(A938)&lt;&gt;1,WEEKDAY(A938)&lt;&gt;7),IF(A938&lt;J$2,J$1,J$3),0)))^($A938-$A937)</f>
        <v>37499.504368532362</v>
      </c>
      <c r="K938">
        <f>ROW()</f>
        <v>938</v>
      </c>
      <c r="L938">
        <f>B938/C938</f>
        <v>0.94841628959276014</v>
      </c>
    </row>
    <row r="939" spans="1:12" x14ac:dyDescent="0.25">
      <c r="A939" s="1">
        <v>39423</v>
      </c>
      <c r="B939" s="9">
        <v>20.85</v>
      </c>
      <c r="C939" s="9">
        <v>22.18</v>
      </c>
      <c r="D939">
        <v>68348.33</v>
      </c>
      <c r="E939">
        <v>62317.120000000003</v>
      </c>
      <c r="F939">
        <v>119952.07</v>
      </c>
      <c r="G939">
        <v>109381.6</v>
      </c>
      <c r="H939">
        <f>(1/(1-91/360*VLOOKUP($A939,Tbills!$B$4:$C$974,2,1)/100))^((1)/91)-1</f>
        <v>8.4494214696473335E-5</v>
      </c>
      <c r="I939">
        <f>I938*$E939/$E938*(1-(I$1+I$5+IF(AND(WEEKDAY(A939)&lt;&gt;1,WEEKDAY(A939)&lt;&gt;7),IF(A939&lt;J$2,J$1,J$3),0)))^($A939-$A938)</f>
        <v>38029.589026179136</v>
      </c>
      <c r="K939">
        <f>ROW()</f>
        <v>939</v>
      </c>
      <c r="L939">
        <f>B939/C939</f>
        <v>0.94003606853020749</v>
      </c>
    </row>
    <row r="940" spans="1:12" x14ac:dyDescent="0.25">
      <c r="A940" s="1">
        <v>39426</v>
      </c>
      <c r="B940" s="9">
        <v>20.74</v>
      </c>
      <c r="C940" s="9">
        <v>21.93</v>
      </c>
      <c r="D940">
        <v>66940.38</v>
      </c>
      <c r="E940">
        <v>61017.62</v>
      </c>
      <c r="F940">
        <v>118662.63</v>
      </c>
      <c r="G940">
        <v>108178.06</v>
      </c>
      <c r="H940">
        <f>(1/(1-91/360*VLOOKUP($A940,Tbills!$B$4:$C$974,2,1)/100))^((1)/91)-1</f>
        <v>8.3654410946598645E-5</v>
      </c>
      <c r="I940">
        <f>I939*$E940/$E939*(1-(I$1+I$5+IF(AND(WEEKDAY(A940)&lt;&gt;1,WEEKDAY(A940)&lt;&gt;7),IF(A940&lt;J$2,J$1,J$3),0)))^($A940-$A939)</f>
        <v>37233.343863518683</v>
      </c>
      <c r="K940">
        <f>ROW()</f>
        <v>940</v>
      </c>
      <c r="L940">
        <f>B940/C940</f>
        <v>0.94573643410852704</v>
      </c>
    </row>
    <row r="941" spans="1:12" x14ac:dyDescent="0.25">
      <c r="A941" s="1">
        <v>39427</v>
      </c>
      <c r="B941" s="9">
        <v>23.59</v>
      </c>
      <c r="C941" s="9">
        <v>24.12</v>
      </c>
      <c r="D941">
        <v>70517.58</v>
      </c>
      <c r="E941">
        <v>64273.21</v>
      </c>
      <c r="F941">
        <v>122250.14</v>
      </c>
      <c r="G941">
        <v>111439.54</v>
      </c>
      <c r="H941">
        <f>(1/(1-91/360*VLOOKUP($A941,Tbills!$B$4:$C$974,2,1)/100))^((1)/91)-1</f>
        <v>8.3654410946598645E-5</v>
      </c>
      <c r="I941">
        <f>I940*$E941/$E940*(1-(I$1+I$5+IF(AND(WEEKDAY(A941)&lt;&gt;1,WEEKDAY(A941)&lt;&gt;7),IF(A941&lt;J$2,J$1,J$3),0)))^($A941-$A940)</f>
        <v>39218.79755964889</v>
      </c>
      <c r="K941">
        <f>ROW()</f>
        <v>941</v>
      </c>
      <c r="L941">
        <f>B941/C941</f>
        <v>0.97802653399668316</v>
      </c>
    </row>
    <row r="942" spans="1:12" x14ac:dyDescent="0.25">
      <c r="A942" s="1">
        <v>39428</v>
      </c>
      <c r="B942" s="9">
        <v>22.47</v>
      </c>
      <c r="C942" s="9">
        <v>23.29</v>
      </c>
      <c r="D942">
        <v>69621.100000000006</v>
      </c>
      <c r="E942">
        <v>63450.73</v>
      </c>
      <c r="F942">
        <v>120137.19</v>
      </c>
      <c r="G942">
        <v>109504.12</v>
      </c>
      <c r="H942">
        <f>(1/(1-91/360*VLOOKUP($A942,Tbills!$B$4:$C$974,2,1)/100))^((1)/91)-1</f>
        <v>8.3654410946598645E-5</v>
      </c>
      <c r="I942">
        <f>I941*$E942/$E941*(1-(I$1+I$5+IF(AND(WEEKDAY(A942)&lt;&gt;1,WEEKDAY(A942)&lt;&gt;7),IF(A942&lt;J$2,J$1,J$3),0)))^($A942-$A941)</f>
        <v>38715.815640885579</v>
      </c>
      <c r="K942">
        <f>ROW()</f>
        <v>942</v>
      </c>
      <c r="L942">
        <f>B942/C942</f>
        <v>0.96479175611850576</v>
      </c>
    </row>
    <row r="943" spans="1:12" x14ac:dyDescent="0.25">
      <c r="A943" s="1">
        <v>39429</v>
      </c>
      <c r="B943" s="9">
        <v>22.56</v>
      </c>
      <c r="C943" s="9">
        <v>23.52</v>
      </c>
      <c r="D943">
        <v>69978.81</v>
      </c>
      <c r="E943">
        <v>63771.43</v>
      </c>
      <c r="F943">
        <v>122501.16</v>
      </c>
      <c r="G943">
        <v>111649.7</v>
      </c>
      <c r="H943">
        <f>(1/(1-91/360*VLOOKUP($A943,Tbills!$B$4:$C$974,2,1)/100))^((1)/91)-1</f>
        <v>8.3654410946598645E-5</v>
      </c>
      <c r="I943">
        <f>I942*$E943/$E942*(1-(I$1+I$5+IF(AND(WEEKDAY(A943)&lt;&gt;1,WEEKDAY(A943)&lt;&gt;7),IF(A943&lt;J$2,J$1,J$3),0)))^($A943-$A942)</f>
        <v>38910.378211168332</v>
      </c>
      <c r="K943">
        <f>ROW()</f>
        <v>943</v>
      </c>
      <c r="L943">
        <f>B943/C943</f>
        <v>0.95918367346938771</v>
      </c>
    </row>
    <row r="944" spans="1:12" x14ac:dyDescent="0.25">
      <c r="A944" s="1">
        <v>39430</v>
      </c>
      <c r="B944" s="9">
        <v>23.27</v>
      </c>
      <c r="C944" s="9">
        <v>24.21</v>
      </c>
      <c r="D944">
        <v>72034.25</v>
      </c>
      <c r="E944">
        <v>65639.210000000006</v>
      </c>
      <c r="F944">
        <v>124884.83</v>
      </c>
      <c r="G944">
        <v>113812.88</v>
      </c>
      <c r="H944">
        <f>(1/(1-91/360*VLOOKUP($A944,Tbills!$B$4:$C$974,2,1)/100))^((1)/91)-1</f>
        <v>8.3654410946598645E-5</v>
      </c>
      <c r="I944">
        <f>I943*$E944/$E943*(1-(I$1+I$5+IF(AND(WEEKDAY(A944)&lt;&gt;1,WEEKDAY(A944)&lt;&gt;7),IF(A944&lt;J$2,J$1,J$3),0)))^($A944-$A943)</f>
        <v>40048.859089597659</v>
      </c>
      <c r="K944">
        <f>ROW()</f>
        <v>944</v>
      </c>
      <c r="L944">
        <f>B944/C944</f>
        <v>0.9611730689797604</v>
      </c>
    </row>
    <row r="945" spans="1:12" x14ac:dyDescent="0.25">
      <c r="A945" s="1">
        <v>39433</v>
      </c>
      <c r="B945" s="9">
        <v>24.52</v>
      </c>
      <c r="C945" s="9">
        <v>25.53</v>
      </c>
      <c r="D945">
        <v>74479.320000000007</v>
      </c>
      <c r="E945">
        <v>67850.740000000005</v>
      </c>
      <c r="F945">
        <v>129040.7</v>
      </c>
      <c r="G945">
        <v>117571.74</v>
      </c>
      <c r="H945">
        <f>(1/(1-91/360*VLOOKUP($A945,Tbills!$B$4:$C$974,2,1)/100))^((1)/91)-1</f>
        <v>8.3654410946598645E-5</v>
      </c>
      <c r="I945">
        <f>I944*$E945/$E944*(1-(I$1+I$5+IF(AND(WEEKDAY(A945)&lt;&gt;1,WEEKDAY(A945)&lt;&gt;7),IF(A945&lt;J$2,J$1,J$3),0)))^($A945-$A944)</f>
        <v>41394.621013245989</v>
      </c>
      <c r="K945">
        <f>ROW()</f>
        <v>945</v>
      </c>
      <c r="L945">
        <f>B945/C945</f>
        <v>0.9604386995691343</v>
      </c>
    </row>
    <row r="946" spans="1:12" x14ac:dyDescent="0.25">
      <c r="A946" s="1">
        <v>39434</v>
      </c>
      <c r="B946" s="9">
        <v>22.64</v>
      </c>
      <c r="C946" s="9">
        <v>24.67</v>
      </c>
      <c r="D946">
        <v>71851.69</v>
      </c>
      <c r="E946">
        <v>65451.29</v>
      </c>
      <c r="F946">
        <v>126176.44</v>
      </c>
      <c r="G946">
        <v>114952.22</v>
      </c>
      <c r="H946">
        <f>(1/(1-91/360*VLOOKUP($A946,Tbills!$B$4:$C$974,2,1)/100))^((1)/91)-1</f>
        <v>8.3654410946598645E-5</v>
      </c>
      <c r="I946">
        <f>I945*$E946/$E945*(1-(I$1+I$5+IF(AND(WEEKDAY(A946)&lt;&gt;1,WEEKDAY(A946)&lt;&gt;7),IF(A946&lt;J$2,J$1,J$3),0)))^($A946-$A945)</f>
        <v>39929.607322031356</v>
      </c>
      <c r="K946">
        <f>ROW()</f>
        <v>946</v>
      </c>
      <c r="L946">
        <f>B946/C946</f>
        <v>0.91771382245642474</v>
      </c>
    </row>
    <row r="947" spans="1:12" x14ac:dyDescent="0.25">
      <c r="A947" s="1">
        <v>39435</v>
      </c>
      <c r="B947" s="9">
        <v>21.68</v>
      </c>
      <c r="C947" s="9">
        <v>23.81</v>
      </c>
      <c r="D947">
        <v>71419.05</v>
      </c>
      <c r="E947">
        <v>65051.71</v>
      </c>
      <c r="F947">
        <v>125580.04</v>
      </c>
      <c r="G947">
        <v>114399.26</v>
      </c>
      <c r="H947">
        <f>(1/(1-91/360*VLOOKUP($A947,Tbills!$B$4:$C$974,2,1)/100))^((1)/91)-1</f>
        <v>8.3654410946598645E-5</v>
      </c>
      <c r="I947">
        <f>I946*$E947/$E946*(1-(I$1+I$5+IF(AND(WEEKDAY(A947)&lt;&gt;1,WEEKDAY(A947)&lt;&gt;7),IF(A947&lt;J$2,J$1,J$3),0)))^($A947-$A946)</f>
        <v>39684.695498493187</v>
      </c>
      <c r="K947">
        <f>ROW()</f>
        <v>947</v>
      </c>
      <c r="L947">
        <f>B947/C947</f>
        <v>0.9105417891642168</v>
      </c>
    </row>
    <row r="948" spans="1:12" x14ac:dyDescent="0.25">
      <c r="A948" s="1">
        <v>39436</v>
      </c>
      <c r="B948" s="9">
        <v>20.58</v>
      </c>
      <c r="C948" s="9">
        <v>22.87</v>
      </c>
      <c r="D948">
        <v>70688.929999999993</v>
      </c>
      <c r="E948">
        <v>64381.24</v>
      </c>
      <c r="F948">
        <v>124032.39</v>
      </c>
      <c r="G948">
        <v>112979.83</v>
      </c>
      <c r="H948">
        <f>(1/(1-91/360*VLOOKUP($A948,Tbills!$B$4:$C$974,2,1)/100))^((1)/91)-1</f>
        <v>8.3654410946598645E-5</v>
      </c>
      <c r="I948">
        <f>I947*$E948/$E947*(1-(I$1+I$5+IF(AND(WEEKDAY(A948)&lt;&gt;1,WEEKDAY(A948)&lt;&gt;7),IF(A948&lt;J$2,J$1,J$3),0)))^($A948-$A947)</f>
        <v>39274.546459370431</v>
      </c>
      <c r="K948">
        <f>ROW()</f>
        <v>948</v>
      </c>
      <c r="L948">
        <f>B948/C948</f>
        <v>0.89986882378661992</v>
      </c>
    </row>
    <row r="949" spans="1:12" x14ac:dyDescent="0.25">
      <c r="A949" s="1">
        <v>39437</v>
      </c>
      <c r="B949" s="9">
        <v>18.47</v>
      </c>
      <c r="C949" s="9">
        <v>21.5</v>
      </c>
      <c r="D949">
        <v>67648.97</v>
      </c>
      <c r="E949">
        <v>61607.16</v>
      </c>
      <c r="F949">
        <v>120567.71</v>
      </c>
      <c r="G949">
        <v>109814.44</v>
      </c>
      <c r="H949">
        <f>(1/(1-91/360*VLOOKUP($A949,Tbills!$B$4:$C$974,2,1)/100))^((1)/91)-1</f>
        <v>8.3654410946598645E-5</v>
      </c>
      <c r="I949">
        <f>I948*$E949/$E948*(1-(I$1+I$5+IF(AND(WEEKDAY(A949)&lt;&gt;1,WEEKDAY(A949)&lt;&gt;7),IF(A949&lt;J$2,J$1,J$3),0)))^($A949-$A948)</f>
        <v>37581.190777189622</v>
      </c>
      <c r="K949">
        <f>ROW()</f>
        <v>949</v>
      </c>
      <c r="L949">
        <f>B949/C949</f>
        <v>0.85906976744186037</v>
      </c>
    </row>
    <row r="950" spans="1:12" x14ac:dyDescent="0.25">
      <c r="A950" s="1">
        <v>39440</v>
      </c>
      <c r="B950" s="9">
        <v>18.600000000000001</v>
      </c>
      <c r="C950" s="9">
        <v>21.14</v>
      </c>
      <c r="D950">
        <v>65258.1</v>
      </c>
      <c r="E950">
        <v>59414.36</v>
      </c>
      <c r="F950">
        <v>119654.51</v>
      </c>
      <c r="G950">
        <v>108955.13</v>
      </c>
      <c r="H950">
        <f>(1/(1-91/360*VLOOKUP($A950,Tbills!$B$4:$C$974,2,1)/100))^((1)/91)-1</f>
        <v>9.1495103510474962E-5</v>
      </c>
      <c r="I950">
        <f>I949*$E950/$E949*(1-(I$1+I$5+IF(AND(WEEKDAY(A950)&lt;&gt;1,WEEKDAY(A950)&lt;&gt;7),IF(A950&lt;J$2,J$1,J$3),0)))^($A950-$A949)</f>
        <v>36240.425699290477</v>
      </c>
      <c r="K950">
        <f>ROW()</f>
        <v>950</v>
      </c>
      <c r="L950">
        <f>B950/C950</f>
        <v>0.87984862819299914</v>
      </c>
    </row>
    <row r="951" spans="1:12" x14ac:dyDescent="0.25">
      <c r="A951" s="1">
        <v>39442</v>
      </c>
      <c r="B951" s="9">
        <v>18.66</v>
      </c>
      <c r="C951" s="9">
        <v>20.93</v>
      </c>
      <c r="D951">
        <v>64802.89</v>
      </c>
      <c r="E951">
        <v>58989.04</v>
      </c>
      <c r="F951">
        <v>119348.54</v>
      </c>
      <c r="G951">
        <v>108656.58</v>
      </c>
      <c r="H951">
        <f>(1/(1-91/360*VLOOKUP($A951,Tbills!$B$4:$C$974,2,1)/100))^((1)/91)-1</f>
        <v>9.1495103510474962E-5</v>
      </c>
      <c r="I951">
        <f>I950*$E951/$E950*(1-(I$1+I$5+IF(AND(WEEKDAY(A951)&lt;&gt;1,WEEKDAY(A951)&lt;&gt;7),IF(A951&lt;J$2,J$1,J$3),0)))^($A951-$A950)</f>
        <v>35978.927096819876</v>
      </c>
      <c r="K951">
        <f>ROW()</f>
        <v>951</v>
      </c>
      <c r="L951">
        <f>B951/C951</f>
        <v>0.89154323936932633</v>
      </c>
    </row>
    <row r="952" spans="1:12" x14ac:dyDescent="0.25">
      <c r="A952" s="1">
        <v>39443</v>
      </c>
      <c r="B952" s="9">
        <v>20.260000000000002</v>
      </c>
      <c r="C952" s="9">
        <v>22.05</v>
      </c>
      <c r="D952">
        <v>66873.33</v>
      </c>
      <c r="E952">
        <v>60868.33</v>
      </c>
      <c r="F952">
        <v>121626.86</v>
      </c>
      <c r="G952">
        <v>110720.85</v>
      </c>
      <c r="H952">
        <f>(1/(1-91/360*VLOOKUP($A952,Tbills!$B$4:$C$974,2,1)/100))^((1)/91)-1</f>
        <v>9.1495103510474962E-5</v>
      </c>
      <c r="I952">
        <f>I951*$E952/$E951*(1-(I$1+I$5+IF(AND(WEEKDAY(A952)&lt;&gt;1,WEEKDAY(A952)&lt;&gt;7),IF(A952&lt;J$2,J$1,J$3),0)))^($A952-$A951)</f>
        <v>37124.08624094996</v>
      </c>
      <c r="K952">
        <f>ROW()</f>
        <v>952</v>
      </c>
      <c r="L952">
        <f>B952/C952</f>
        <v>0.91882086167800459</v>
      </c>
    </row>
    <row r="953" spans="1:12" x14ac:dyDescent="0.25">
      <c r="A953" s="1">
        <v>39444</v>
      </c>
      <c r="B953" s="9">
        <v>20.74</v>
      </c>
      <c r="C953" s="9">
        <v>22.56</v>
      </c>
      <c r="D953">
        <v>67247.95</v>
      </c>
      <c r="E953">
        <v>61203.74</v>
      </c>
      <c r="F953">
        <v>121603.26</v>
      </c>
      <c r="G953">
        <v>110689.24</v>
      </c>
      <c r="H953">
        <f>(1/(1-91/360*VLOOKUP($A953,Tbills!$B$4:$C$974,2,1)/100))^((1)/91)-1</f>
        <v>9.1495103510474962E-5</v>
      </c>
      <c r="I953">
        <f>I952*$E953/$E952*(1-(I$1+I$5+IF(AND(WEEKDAY(A953)&lt;&gt;1,WEEKDAY(A953)&lt;&gt;7),IF(A953&lt;J$2,J$1,J$3),0)))^($A953-$A952)</f>
        <v>37327.581671795248</v>
      </c>
      <c r="K953">
        <f>ROW()</f>
        <v>953</v>
      </c>
      <c r="L953">
        <f>B953/C953</f>
        <v>0.91932624113475181</v>
      </c>
    </row>
    <row r="954" spans="1:12" x14ac:dyDescent="0.25">
      <c r="A954" s="1">
        <v>39447</v>
      </c>
      <c r="B954" s="9">
        <v>22.5</v>
      </c>
      <c r="C954" s="9">
        <v>23.31</v>
      </c>
      <c r="D954">
        <v>68347.02</v>
      </c>
      <c r="E954">
        <v>62187.23</v>
      </c>
      <c r="F954">
        <v>124424.12</v>
      </c>
      <c r="G954">
        <v>113226.54</v>
      </c>
      <c r="H954">
        <f>(1/(1-91/360*VLOOKUP($A954,Tbills!$B$4:$C$974,2,1)/100))^((1)/91)-1</f>
        <v>9.2335513236285749E-5</v>
      </c>
      <c r="I954">
        <f>I953*$E954/$E953*(1-(I$1+I$5+IF(AND(WEEKDAY(A954)&lt;&gt;1,WEEKDAY(A954)&lt;&gt;7),IF(A954&lt;J$2,J$1,J$3),0)))^($A954-$A953)</f>
        <v>37924.129820417817</v>
      </c>
      <c r="K954">
        <f>ROW()</f>
        <v>954</v>
      </c>
      <c r="L954">
        <f>B954/C954</f>
        <v>0.96525096525096532</v>
      </c>
    </row>
    <row r="955" spans="1:12" x14ac:dyDescent="0.25">
      <c r="A955" s="1">
        <v>39449</v>
      </c>
      <c r="B955" s="9">
        <v>23.17</v>
      </c>
      <c r="C955" s="9">
        <v>23.6</v>
      </c>
      <c r="D955">
        <v>69936.679999999993</v>
      </c>
      <c r="E955">
        <v>63622.14</v>
      </c>
      <c r="F955">
        <v>125688.31</v>
      </c>
      <c r="G955">
        <v>114356.05</v>
      </c>
      <c r="H955">
        <f>(1/(1-91/360*VLOOKUP($A955,Tbills!$B$4:$C$974,2,1)/100))^((1)/91)-1</f>
        <v>9.2335513236285749E-5</v>
      </c>
      <c r="I955">
        <f>I954*$E955/$E954*(1-(I$1+I$5+IF(AND(WEEKDAY(A955)&lt;&gt;1,WEEKDAY(A955)&lt;&gt;7),IF(A955&lt;J$2,J$1,J$3),0)))^($A955-$A954)</f>
        <v>38796.960072941372</v>
      </c>
      <c r="K955">
        <f>ROW()</f>
        <v>955</v>
      </c>
      <c r="L955">
        <f>B955/C955</f>
        <v>0.98177966101694913</v>
      </c>
    </row>
    <row r="956" spans="1:12" x14ac:dyDescent="0.25">
      <c r="A956" s="1">
        <v>39450</v>
      </c>
      <c r="B956" s="9">
        <v>22.49</v>
      </c>
      <c r="C956" s="9">
        <v>22.81</v>
      </c>
      <c r="D956">
        <v>69350.09</v>
      </c>
      <c r="E956">
        <v>63082.63</v>
      </c>
      <c r="F956">
        <v>125673.84</v>
      </c>
      <c r="G956">
        <v>114332.33</v>
      </c>
      <c r="H956">
        <f>(1/(1-91/360*VLOOKUP($A956,Tbills!$B$4:$C$974,2,1)/100))^((1)/91)-1</f>
        <v>9.2335513236285749E-5</v>
      </c>
      <c r="I956">
        <f>I955*$E956/$E955*(1-(I$1+I$5+IF(AND(WEEKDAY(A956)&lt;&gt;1,WEEKDAY(A956)&lt;&gt;7),IF(A956&lt;J$2,J$1,J$3),0)))^($A956-$A955)</f>
        <v>38466.858743479541</v>
      </c>
      <c r="K956">
        <f>ROW()</f>
        <v>956</v>
      </c>
      <c r="L956">
        <f>B956/C956</f>
        <v>0.98597106532222711</v>
      </c>
    </row>
    <row r="957" spans="1:12" x14ac:dyDescent="0.25">
      <c r="A957" s="1">
        <v>39451</v>
      </c>
      <c r="B957" s="9">
        <v>23.94</v>
      </c>
      <c r="C957" s="9">
        <v>23.69</v>
      </c>
      <c r="D957">
        <v>72223.100000000006</v>
      </c>
      <c r="E957">
        <v>65690.17</v>
      </c>
      <c r="F957">
        <v>128488.97</v>
      </c>
      <c r="G957">
        <v>116882.85</v>
      </c>
      <c r="H957">
        <f>(1/(1-91/360*VLOOKUP($A957,Tbills!$B$4:$C$974,2,1)/100))^((1)/91)-1</f>
        <v>9.2335513236285749E-5</v>
      </c>
      <c r="I957">
        <f>I956*$E957/$E956*(1-(I$1+I$5+IF(AND(WEEKDAY(A957)&lt;&gt;1,WEEKDAY(A957)&lt;&gt;7),IF(A957&lt;J$2,J$1,J$3),0)))^($A957-$A956)</f>
        <v>40055.745911985949</v>
      </c>
      <c r="K957">
        <f>ROW()</f>
        <v>957</v>
      </c>
      <c r="L957">
        <f>B957/C957</f>
        <v>1.0105529759392149</v>
      </c>
    </row>
    <row r="958" spans="1:12" x14ac:dyDescent="0.25">
      <c r="A958" s="1">
        <v>39454</v>
      </c>
      <c r="B958" s="9">
        <v>23.79</v>
      </c>
      <c r="C958" s="9">
        <v>23.22</v>
      </c>
      <c r="D958">
        <v>70752.399999999994</v>
      </c>
      <c r="E958">
        <v>64334.31</v>
      </c>
      <c r="F958">
        <v>126850.81</v>
      </c>
      <c r="G958">
        <v>115360.28</v>
      </c>
      <c r="H958">
        <f>(1/(1-91/360*VLOOKUP($A958,Tbills!$B$4:$C$974,2,1)/100))^((1)/91)-1</f>
        <v>8.8694206912043327E-5</v>
      </c>
      <c r="I958">
        <f>I957*$E958/$E957*(1-(I$1+I$5+IF(AND(WEEKDAY(A958)&lt;&gt;1,WEEKDAY(A958)&lt;&gt;7),IF(A958&lt;J$2,J$1,J$3),0)))^($A958-$A957)</f>
        <v>39225.600818329396</v>
      </c>
      <c r="K958">
        <f>ROW()</f>
        <v>958</v>
      </c>
      <c r="L958">
        <f>B958/C958</f>
        <v>1.024547803617571</v>
      </c>
    </row>
    <row r="959" spans="1:12" x14ac:dyDescent="0.25">
      <c r="A959" s="1">
        <v>39455</v>
      </c>
      <c r="B959" s="9">
        <v>25.43</v>
      </c>
      <c r="C959" s="9">
        <v>25.49</v>
      </c>
      <c r="D959">
        <v>74212.820000000007</v>
      </c>
      <c r="E959">
        <v>67475.12</v>
      </c>
      <c r="F959">
        <v>130998.37</v>
      </c>
      <c r="G959">
        <v>119121.91</v>
      </c>
      <c r="H959">
        <f>(1/(1-91/360*VLOOKUP($A959,Tbills!$B$4:$C$974,2,1)/100))^((1)/91)-1</f>
        <v>8.8694206912043327E-5</v>
      </c>
      <c r="I959">
        <f>I958*$E959/$E958*(1-(I$1+I$5+IF(AND(WEEKDAY(A959)&lt;&gt;1,WEEKDAY(A959)&lt;&gt;7),IF(A959&lt;J$2,J$1,J$3),0)))^($A959-$A958)</f>
        <v>41139.416632342225</v>
      </c>
      <c r="K959">
        <f>ROW()</f>
        <v>959</v>
      </c>
      <c r="L959">
        <f>B959/C959</f>
        <v>0.99764613573950578</v>
      </c>
    </row>
    <row r="960" spans="1:12" x14ac:dyDescent="0.25">
      <c r="A960" s="1">
        <v>39456</v>
      </c>
      <c r="B960" s="9">
        <v>24.12</v>
      </c>
      <c r="C960" s="9">
        <v>24.5</v>
      </c>
      <c r="D960">
        <v>73450.75</v>
      </c>
      <c r="E960">
        <v>66776.25</v>
      </c>
      <c r="F960">
        <v>128235.73</v>
      </c>
      <c r="G960">
        <v>116599.17</v>
      </c>
      <c r="H960">
        <f>(1/(1-91/360*VLOOKUP($A960,Tbills!$B$4:$C$974,2,1)/100))^((1)/91)-1</f>
        <v>8.8694206912043327E-5</v>
      </c>
      <c r="I960">
        <f>I959*$E960/$E959*(1-(I$1+I$5+IF(AND(WEEKDAY(A960)&lt;&gt;1,WEEKDAY(A960)&lt;&gt;7),IF(A960&lt;J$2,J$1,J$3),0)))^($A960-$A959)</f>
        <v>40712.146087273482</v>
      </c>
      <c r="K960">
        <f>ROW()</f>
        <v>960</v>
      </c>
      <c r="L960">
        <f>B960/C960</f>
        <v>0.98448979591836738</v>
      </c>
    </row>
    <row r="961" spans="1:12" x14ac:dyDescent="0.25">
      <c r="A961" s="1">
        <v>39457</v>
      </c>
      <c r="B961" s="9">
        <v>23.45</v>
      </c>
      <c r="C961" s="9">
        <v>23.95</v>
      </c>
      <c r="D961">
        <v>71080.58</v>
      </c>
      <c r="E961">
        <v>64615.53</v>
      </c>
      <c r="F961">
        <v>126129.84</v>
      </c>
      <c r="G961">
        <v>114674.03</v>
      </c>
      <c r="H961">
        <f>(1/(1-91/360*VLOOKUP($A961,Tbills!$B$4:$C$974,2,1)/100))^((1)/91)-1</f>
        <v>8.8694206912043327E-5</v>
      </c>
      <c r="I961">
        <f>I960*$E961/$E960*(1-(I$1+I$5+IF(AND(WEEKDAY(A961)&lt;&gt;1,WEEKDAY(A961)&lt;&gt;7),IF(A961&lt;J$2,J$1,J$3),0)))^($A961-$A960)</f>
        <v>39393.664978351808</v>
      </c>
      <c r="K961">
        <f>ROW()</f>
        <v>961</v>
      </c>
      <c r="L961">
        <f>B961/C961</f>
        <v>0.97912317327766174</v>
      </c>
    </row>
    <row r="962" spans="1:12" x14ac:dyDescent="0.25">
      <c r="A962" s="1">
        <v>39458</v>
      </c>
      <c r="B962" s="9">
        <v>23.68</v>
      </c>
      <c r="C962" s="9">
        <v>24.5</v>
      </c>
      <c r="D962">
        <v>74377.740000000005</v>
      </c>
      <c r="E962">
        <v>67607.070000000007</v>
      </c>
      <c r="F962">
        <v>133079.5</v>
      </c>
      <c r="G962">
        <v>120982.32</v>
      </c>
      <c r="H962">
        <f>(1/(1-91/360*VLOOKUP($A962,Tbills!$B$4:$C$974,2,1)/100))^((1)/91)-1</f>
        <v>8.8694206912043327E-5</v>
      </c>
      <c r="I962">
        <f>I961*$E962/$E961*(1-(I$1+I$5+IF(AND(WEEKDAY(A962)&lt;&gt;1,WEEKDAY(A962)&lt;&gt;7),IF(A962&lt;J$2,J$1,J$3),0)))^($A962-$A961)</f>
        <v>41216.308997984757</v>
      </c>
      <c r="K962">
        <f>ROW()</f>
        <v>962</v>
      </c>
      <c r="L962">
        <f>B962/C962</f>
        <v>0.966530612244898</v>
      </c>
    </row>
    <row r="963" spans="1:12" x14ac:dyDescent="0.25">
      <c r="A963" s="1">
        <v>39461</v>
      </c>
      <c r="B963" s="9">
        <v>22.9</v>
      </c>
      <c r="C963" s="9">
        <v>23.67</v>
      </c>
      <c r="D963">
        <v>71221.17</v>
      </c>
      <c r="E963">
        <v>64719.85</v>
      </c>
      <c r="F963">
        <v>130096.54</v>
      </c>
      <c r="G963">
        <v>118238.33</v>
      </c>
      <c r="H963">
        <f>(1/(1-91/360*VLOOKUP($A963,Tbills!$B$4:$C$974,2,1)/100))^((1)/91)-1</f>
        <v>8.5894031805588966E-5</v>
      </c>
      <c r="I963">
        <f>I962*$E963/$E962*(1-(I$1+I$5+IF(AND(WEEKDAY(A963)&lt;&gt;1,WEEKDAY(A963)&lt;&gt;7),IF(A963&lt;J$2,J$1,J$3),0)))^($A963-$A962)</f>
        <v>39452.724877303874</v>
      </c>
      <c r="K963">
        <f>ROW()</f>
        <v>963</v>
      </c>
      <c r="L963">
        <f>B963/C963</f>
        <v>0.96746937051119553</v>
      </c>
    </row>
    <row r="964" spans="1:12" x14ac:dyDescent="0.25">
      <c r="A964" s="1">
        <v>39462</v>
      </c>
      <c r="B964" s="9">
        <v>23.34</v>
      </c>
      <c r="C964" s="9">
        <v>24.39</v>
      </c>
      <c r="D964">
        <v>71711.53</v>
      </c>
      <c r="E964">
        <v>65159.89</v>
      </c>
      <c r="F964">
        <v>129348.87</v>
      </c>
      <c r="G964">
        <v>117548.65</v>
      </c>
      <c r="H964">
        <f>(1/(1-91/360*VLOOKUP($A964,Tbills!$B$4:$C$974,2,1)/100))^((1)/91)-1</f>
        <v>8.5894031805588966E-5</v>
      </c>
      <c r="I964">
        <f>I963*$E964/$E963*(1-(I$1+I$5+IF(AND(WEEKDAY(A964)&lt;&gt;1,WEEKDAY(A964)&lt;&gt;7),IF(A964&lt;J$2,J$1,J$3),0)))^($A964-$A963)</f>
        <v>39719.827233044663</v>
      </c>
      <c r="K964">
        <f>ROW()</f>
        <v>964</v>
      </c>
      <c r="L964">
        <f>B964/C964</f>
        <v>0.95694956949569487</v>
      </c>
    </row>
    <row r="965" spans="1:12" x14ac:dyDescent="0.25">
      <c r="A965" s="1">
        <v>39463</v>
      </c>
      <c r="B965" s="9">
        <v>24.38</v>
      </c>
      <c r="C965" s="9">
        <v>24.36</v>
      </c>
      <c r="D965">
        <v>71007.39</v>
      </c>
      <c r="E965">
        <v>64514.49</v>
      </c>
      <c r="F965">
        <v>128906.25</v>
      </c>
      <c r="G965">
        <v>117136.31</v>
      </c>
      <c r="H965">
        <f>(1/(1-91/360*VLOOKUP($A965,Tbills!$B$4:$C$974,2,1)/100))^((1)/91)-1</f>
        <v>8.5894031805588966E-5</v>
      </c>
      <c r="I965">
        <f>I964*$E965/$E964*(1-(I$1+I$5+IF(AND(WEEKDAY(A965)&lt;&gt;1,WEEKDAY(A965)&lt;&gt;7),IF(A965&lt;J$2,J$1,J$3),0)))^($A965-$A964)</f>
        <v>39325.276346354774</v>
      </c>
      <c r="K965">
        <f>ROW()</f>
        <v>965</v>
      </c>
      <c r="L965">
        <f>B965/C965</f>
        <v>1.0008210180623973</v>
      </c>
    </row>
    <row r="966" spans="1:12" x14ac:dyDescent="0.25">
      <c r="A966" s="1">
        <v>39464</v>
      </c>
      <c r="B966" s="9">
        <v>28.46</v>
      </c>
      <c r="C966" s="9">
        <v>26.44</v>
      </c>
      <c r="D966">
        <v>76588.75</v>
      </c>
      <c r="E966">
        <v>69579.95</v>
      </c>
      <c r="F966">
        <v>137572.81</v>
      </c>
      <c r="G966">
        <v>125001.5</v>
      </c>
      <c r="H966">
        <f>(1/(1-91/360*VLOOKUP($A966,Tbills!$B$4:$C$974,2,1)/100))^((1)/91)-1</f>
        <v>8.5894031805588966E-5</v>
      </c>
      <c r="I966">
        <f>I965*$E966/$E965*(1-(I$1+I$5+IF(AND(WEEKDAY(A966)&lt;&gt;1,WEEKDAY(A966)&lt;&gt;7),IF(A966&lt;J$2,J$1,J$3),0)))^($A966-$A965)</f>
        <v>42411.744212075981</v>
      </c>
      <c r="K966">
        <f>ROW()</f>
        <v>966</v>
      </c>
      <c r="L966">
        <f>B966/C966</f>
        <v>1.0763993948562784</v>
      </c>
    </row>
    <row r="967" spans="1:12" x14ac:dyDescent="0.25">
      <c r="A967" s="1">
        <v>39465</v>
      </c>
      <c r="B967" s="9">
        <v>27.18</v>
      </c>
      <c r="C967" s="9">
        <v>25.99</v>
      </c>
      <c r="D967">
        <v>77316.45</v>
      </c>
      <c r="E967">
        <v>70235.08</v>
      </c>
      <c r="F967">
        <v>136276.44</v>
      </c>
      <c r="G967">
        <v>123812.85</v>
      </c>
      <c r="H967">
        <f>(1/(1-91/360*VLOOKUP($A967,Tbills!$B$4:$C$974,2,1)/100))^((1)/91)-1</f>
        <v>8.5894031805588966E-5</v>
      </c>
      <c r="I967">
        <f>I966*$E967/$E966*(1-(I$1+I$5+IF(AND(WEEKDAY(A967)&lt;&gt;1,WEEKDAY(A967)&lt;&gt;7),IF(A967&lt;J$2,J$1,J$3),0)))^($A967-$A966)</f>
        <v>42809.84042660072</v>
      </c>
      <c r="K967">
        <f>ROW()</f>
        <v>967</v>
      </c>
      <c r="L967">
        <f>B967/C967</f>
        <v>1.045786841092728</v>
      </c>
    </row>
    <row r="968" spans="1:12" x14ac:dyDescent="0.25">
      <c r="A968" s="1">
        <v>39469</v>
      </c>
      <c r="B968" s="9">
        <v>31.01</v>
      </c>
      <c r="C968" s="9">
        <v>27.39</v>
      </c>
      <c r="D968">
        <v>78419.28</v>
      </c>
      <c r="E968">
        <v>71212.77</v>
      </c>
      <c r="F968">
        <v>134827.1</v>
      </c>
      <c r="G968">
        <v>122453.52</v>
      </c>
      <c r="H968">
        <f>(1/(1-91/360*VLOOKUP($A968,Tbills!$B$4:$C$974,2,1)/100))^((1)/91)-1</f>
        <v>6.6033502856832627E-5</v>
      </c>
      <c r="I968">
        <f>I967*$E968/$E967*(1-(I$1+I$5+IF(AND(WEEKDAY(A968)&lt;&gt;1,WEEKDAY(A968)&lt;&gt;7),IF(A968&lt;J$2,J$1,J$3),0)))^($A968-$A967)</f>
        <v>43400.769765231358</v>
      </c>
      <c r="K968">
        <f>ROW()</f>
        <v>968</v>
      </c>
      <c r="L968">
        <f>B968/C968</f>
        <v>1.1321650237312888</v>
      </c>
    </row>
    <row r="969" spans="1:12" x14ac:dyDescent="0.25">
      <c r="A969" s="1">
        <v>39470</v>
      </c>
      <c r="B969" s="9">
        <v>29.02</v>
      </c>
      <c r="C969" s="9">
        <v>26.25</v>
      </c>
      <c r="D969">
        <v>74759.38</v>
      </c>
      <c r="E969">
        <v>67884.5</v>
      </c>
      <c r="F969">
        <v>130699.63</v>
      </c>
      <c r="G969">
        <v>118696.75</v>
      </c>
      <c r="H969">
        <f>(1/(1-91/360*VLOOKUP($A969,Tbills!$B$4:$C$974,2,1)/100))^((1)/91)-1</f>
        <v>6.6033502856832627E-5</v>
      </c>
      <c r="I969">
        <f>I968*$E969/$E968*(1-(I$1+I$5+IF(AND(WEEKDAY(A969)&lt;&gt;1,WEEKDAY(A969)&lt;&gt;7),IF(A969&lt;J$2,J$1,J$3),0)))^($A969-$A968)</f>
        <v>41371.158575790978</v>
      </c>
      <c r="K969">
        <f>ROW()</f>
        <v>969</v>
      </c>
      <c r="L969">
        <f>B969/C969</f>
        <v>1.1055238095238096</v>
      </c>
    </row>
    <row r="970" spans="1:12" x14ac:dyDescent="0.25">
      <c r="A970" s="1">
        <v>39471</v>
      </c>
      <c r="B970" s="9">
        <v>27.78</v>
      </c>
      <c r="C970" s="9">
        <v>26</v>
      </c>
      <c r="D970">
        <v>74856.58</v>
      </c>
      <c r="E970">
        <v>67968.28</v>
      </c>
      <c r="F970">
        <v>131264.59</v>
      </c>
      <c r="G970">
        <v>119201.99</v>
      </c>
      <c r="H970">
        <f>(1/(1-91/360*VLOOKUP($A970,Tbills!$B$4:$C$974,2,1)/100))^((1)/91)-1</f>
        <v>6.6033502856832627E-5</v>
      </c>
      <c r="I970">
        <f>I969*$E970/$E969*(1-(I$1+I$5+IF(AND(WEEKDAY(A970)&lt;&gt;1,WEEKDAY(A970)&lt;&gt;7),IF(A970&lt;J$2,J$1,J$3),0)))^($A970-$A969)</f>
        <v>41421.02540296752</v>
      </c>
      <c r="K970">
        <f>ROW()</f>
        <v>970</v>
      </c>
      <c r="L970">
        <f>B970/C970</f>
        <v>1.0684615384615386</v>
      </c>
    </row>
    <row r="971" spans="1:12" x14ac:dyDescent="0.25">
      <c r="A971" s="1">
        <v>39472</v>
      </c>
      <c r="B971" s="9">
        <v>29.08</v>
      </c>
      <c r="C971" s="9">
        <v>26.86</v>
      </c>
      <c r="D971">
        <v>75887.53</v>
      </c>
      <c r="E971">
        <v>68899.87</v>
      </c>
      <c r="F971">
        <v>132998.51999999999</v>
      </c>
      <c r="G971">
        <v>120768.71</v>
      </c>
      <c r="H971">
        <f>(1/(1-91/360*VLOOKUP($A971,Tbills!$B$4:$C$974,2,1)/100))^((1)/91)-1</f>
        <v>6.6033502856832627E-5</v>
      </c>
      <c r="I971">
        <f>I970*$E971/$E970*(1-(I$1+I$5+IF(AND(WEEKDAY(A971)&lt;&gt;1,WEEKDAY(A971)&lt;&gt;7),IF(A971&lt;J$2,J$1,J$3),0)))^($A971-$A970)</f>
        <v>41987.544291897175</v>
      </c>
      <c r="K971">
        <f>ROW()</f>
        <v>971</v>
      </c>
      <c r="L971">
        <f>B971/C971</f>
        <v>1.0826507818317199</v>
      </c>
    </row>
    <row r="972" spans="1:12" x14ac:dyDescent="0.25">
      <c r="A972" s="1">
        <v>39475</v>
      </c>
      <c r="B972" s="9">
        <v>27.78</v>
      </c>
      <c r="C972" s="9">
        <v>25.97</v>
      </c>
      <c r="D972">
        <v>74355.73</v>
      </c>
      <c r="E972">
        <v>67495.47</v>
      </c>
      <c r="F972">
        <v>131243.94</v>
      </c>
      <c r="G972">
        <v>119151.55</v>
      </c>
      <c r="H972">
        <f>(1/(1-91/360*VLOOKUP($A972,Tbills!$B$4:$C$974,2,1)/100))^((1)/91)-1</f>
        <v>6.5055400529479002E-5</v>
      </c>
      <c r="I972">
        <f>I971*$E972/$E971*(1-(I$1+I$5+IF(AND(WEEKDAY(A972)&lt;&gt;1,WEEKDAY(A972)&lt;&gt;7),IF(A972&lt;J$2,J$1,J$3),0)))^($A972-$A971)</f>
        <v>41128.154055343119</v>
      </c>
      <c r="K972">
        <f>ROW()</f>
        <v>972</v>
      </c>
      <c r="L972">
        <f>B972/C972</f>
        <v>1.0696958028494417</v>
      </c>
    </row>
    <row r="973" spans="1:12" x14ac:dyDescent="0.25">
      <c r="A973" s="1">
        <v>39476</v>
      </c>
      <c r="B973" s="9">
        <v>27.32</v>
      </c>
      <c r="C973" s="9">
        <v>25.65</v>
      </c>
      <c r="D973">
        <v>74399.759999999995</v>
      </c>
      <c r="E973">
        <v>67531.039999999994</v>
      </c>
      <c r="F973">
        <v>130536.31</v>
      </c>
      <c r="G973">
        <v>118501.36</v>
      </c>
      <c r="H973">
        <f>(1/(1-91/360*VLOOKUP($A973,Tbills!$B$4:$C$974,2,1)/100))^((1)/91)-1</f>
        <v>6.5055400529479002E-5</v>
      </c>
      <c r="I973">
        <f>I972*$E973/$E972*(1-(I$1+I$5+IF(AND(WEEKDAY(A973)&lt;&gt;1,WEEKDAY(A973)&lt;&gt;7),IF(A973&lt;J$2,J$1,J$3),0)))^($A973-$A972)</f>
        <v>41148.644761672564</v>
      </c>
      <c r="K973">
        <f>ROW()</f>
        <v>973</v>
      </c>
      <c r="L973">
        <f>B973/C973</f>
        <v>1.0651072124756336</v>
      </c>
    </row>
    <row r="974" spans="1:12" x14ac:dyDescent="0.25">
      <c r="A974" s="1">
        <v>39477</v>
      </c>
      <c r="B974" s="9">
        <v>27.62</v>
      </c>
      <c r="C974" s="9">
        <v>26.08</v>
      </c>
      <c r="D974">
        <v>74582.58</v>
      </c>
      <c r="E974">
        <v>67692.59</v>
      </c>
      <c r="F974">
        <v>131712.54999999999</v>
      </c>
      <c r="G974">
        <v>119561.45</v>
      </c>
      <c r="H974">
        <f>(1/(1-91/360*VLOOKUP($A974,Tbills!$B$4:$C$974,2,1)/100))^((1)/91)-1</f>
        <v>6.5055400529479002E-5</v>
      </c>
      <c r="I974">
        <f>I973*$E974/$E973*(1-(I$1+I$5+IF(AND(WEEKDAY(A974)&lt;&gt;1,WEEKDAY(A974)&lt;&gt;7),IF(A974&lt;J$2,J$1,J$3),0)))^($A974-$A973)</f>
        <v>41245.895358402602</v>
      </c>
      <c r="K974">
        <f>ROW()</f>
        <v>974</v>
      </c>
      <c r="L974">
        <f>B974/C974</f>
        <v>1.0590490797546013</v>
      </c>
    </row>
    <row r="975" spans="1:12" x14ac:dyDescent="0.25">
      <c r="A975" s="1">
        <v>39478</v>
      </c>
      <c r="B975" s="9">
        <v>26.2</v>
      </c>
      <c r="C975" s="9">
        <v>25.21</v>
      </c>
      <c r="D975">
        <v>73473.83</v>
      </c>
      <c r="E975">
        <v>66681.86</v>
      </c>
      <c r="F975">
        <v>128873.42</v>
      </c>
      <c r="G975">
        <v>116976.46</v>
      </c>
      <c r="H975">
        <f>(1/(1-91/360*VLOOKUP($A975,Tbills!$B$4:$C$974,2,1)/100))^((1)/91)-1</f>
        <v>6.5055400529479002E-5</v>
      </c>
      <c r="I975">
        <f>I974*$E975/$E974*(1-(I$1+I$5+IF(AND(WEEKDAY(A975)&lt;&gt;1,WEEKDAY(A975)&lt;&gt;7),IF(A975&lt;J$2,J$1,J$3),0)))^($A975-$A974)</f>
        <v>40628.876810877606</v>
      </c>
      <c r="K975">
        <f>ROW()</f>
        <v>975</v>
      </c>
      <c r="L975">
        <f>B975/C975</f>
        <v>1.0392701309004362</v>
      </c>
    </row>
    <row r="976" spans="1:12" x14ac:dyDescent="0.25">
      <c r="A976" s="1">
        <v>39479</v>
      </c>
      <c r="B976" s="9">
        <v>24.02</v>
      </c>
      <c r="C976" s="9">
        <v>24.11</v>
      </c>
      <c r="D976">
        <v>71546.23</v>
      </c>
      <c r="E976">
        <v>64928.11</v>
      </c>
      <c r="F976">
        <v>123781.2</v>
      </c>
      <c r="G976">
        <v>112346.72</v>
      </c>
      <c r="H976">
        <f>(1/(1-91/360*VLOOKUP($A976,Tbills!$B$4:$C$974,2,1)/100))^((1)/91)-1</f>
        <v>6.5055400529479002E-5</v>
      </c>
      <c r="I976">
        <f>I975*$E976/$E975*(1-(I$1+I$5+IF(AND(WEEKDAY(A976)&lt;&gt;1,WEEKDAY(A976)&lt;&gt;7),IF(A976&lt;J$2,J$1,J$3),0)))^($A976-$A975)</f>
        <v>39559.18890598393</v>
      </c>
      <c r="K976">
        <f>ROW()</f>
        <v>976</v>
      </c>
      <c r="L976">
        <f>B976/C976</f>
        <v>0.99626710908336791</v>
      </c>
    </row>
    <row r="977" spans="1:12" x14ac:dyDescent="0.25">
      <c r="A977" s="1">
        <v>39482</v>
      </c>
      <c r="B977" s="9">
        <v>25.99</v>
      </c>
      <c r="C977" s="9">
        <v>25.36</v>
      </c>
      <c r="D977">
        <v>74105.02</v>
      </c>
      <c r="E977">
        <v>67237.53</v>
      </c>
      <c r="F977">
        <v>126951.57</v>
      </c>
      <c r="G977">
        <v>115202.29</v>
      </c>
      <c r="H977">
        <f>(1/(1-91/360*VLOOKUP($A977,Tbills!$B$4:$C$974,2,1)/100))^((1)/91)-1</f>
        <v>6.2121621492661205E-5</v>
      </c>
      <c r="I977">
        <f>I976*$E977/$E976*(1-(I$1+I$5+IF(AND(WEEKDAY(A977)&lt;&gt;1,WEEKDAY(A977)&lt;&gt;7),IF(A977&lt;J$2,J$1,J$3),0)))^($A977-$A976)</f>
        <v>40962.729512655147</v>
      </c>
      <c r="K977">
        <f>ROW()</f>
        <v>977</v>
      </c>
      <c r="L977">
        <f>B977/C977</f>
        <v>1.0248422712933754</v>
      </c>
    </row>
    <row r="978" spans="1:12" x14ac:dyDescent="0.25">
      <c r="A978" s="1">
        <v>39483</v>
      </c>
      <c r="B978" s="9">
        <v>28.24</v>
      </c>
      <c r="C978" s="9">
        <v>26.99</v>
      </c>
      <c r="D978">
        <v>78296.789999999994</v>
      </c>
      <c r="E978">
        <v>71036.66</v>
      </c>
      <c r="F978">
        <v>132964.03</v>
      </c>
      <c r="G978">
        <v>120651.14</v>
      </c>
      <c r="H978">
        <f>(1/(1-91/360*VLOOKUP($A978,Tbills!$B$4:$C$974,2,1)/100))^((1)/91)-1</f>
        <v>6.2121621492661205E-5</v>
      </c>
      <c r="I978">
        <f>I977*$E978/$E977*(1-(I$1+I$5+IF(AND(WEEKDAY(A978)&lt;&gt;1,WEEKDAY(A978)&lt;&gt;7),IF(A978&lt;J$2,J$1,J$3),0)))^($A978-$A977)</f>
        <v>43276.006434068091</v>
      </c>
      <c r="K978">
        <f>ROW()</f>
        <v>978</v>
      </c>
      <c r="L978">
        <f>B978/C978</f>
        <v>1.0463134494257131</v>
      </c>
    </row>
    <row r="979" spans="1:12" x14ac:dyDescent="0.25">
      <c r="A979" s="1">
        <v>39484</v>
      </c>
      <c r="B979" s="9">
        <v>28.97</v>
      </c>
      <c r="C979" s="9">
        <v>27.61</v>
      </c>
      <c r="D979">
        <v>80393.070000000007</v>
      </c>
      <c r="E979">
        <v>72934.149999999994</v>
      </c>
      <c r="F979">
        <v>135710.23000000001</v>
      </c>
      <c r="G979">
        <v>123135.54</v>
      </c>
      <c r="H979">
        <f>(1/(1-91/360*VLOOKUP($A979,Tbills!$B$4:$C$974,2,1)/100))^((1)/91)-1</f>
        <v>6.2121621492661205E-5</v>
      </c>
      <c r="I979">
        <f>I978*$E979/$E978*(1-(I$1+I$5+IF(AND(WEEKDAY(A979)&lt;&gt;1,WEEKDAY(A979)&lt;&gt;7),IF(A979&lt;J$2,J$1,J$3),0)))^($A979-$A978)</f>
        <v>44430.691800940062</v>
      </c>
      <c r="K979">
        <f>ROW()</f>
        <v>979</v>
      </c>
      <c r="L979">
        <f>B979/C979</f>
        <v>1.0492575153929735</v>
      </c>
    </row>
    <row r="980" spans="1:12" x14ac:dyDescent="0.25">
      <c r="A980" s="1">
        <v>39485</v>
      </c>
      <c r="B980" s="9">
        <v>27.66</v>
      </c>
      <c r="C980" s="9">
        <v>26.74</v>
      </c>
      <c r="D980">
        <v>79182.960000000006</v>
      </c>
      <c r="E980">
        <v>71831.78</v>
      </c>
      <c r="F980">
        <v>134608.93</v>
      </c>
      <c r="G980">
        <v>122128.63</v>
      </c>
      <c r="H980">
        <f>(1/(1-91/360*VLOOKUP($A980,Tbills!$B$4:$C$974,2,1)/100))^((1)/91)-1</f>
        <v>6.2121621492661205E-5</v>
      </c>
      <c r="I980">
        <f>I979*$E980/$E979*(1-(I$1+I$5+IF(AND(WEEKDAY(A980)&lt;&gt;1,WEEKDAY(A980)&lt;&gt;7),IF(A980&lt;J$2,J$1,J$3),0)))^($A980-$A979)</f>
        <v>43757.881148852553</v>
      </c>
      <c r="K980">
        <f>ROW()</f>
        <v>980</v>
      </c>
      <c r="L980">
        <f>B980/C980</f>
        <v>1.0344053851907256</v>
      </c>
    </row>
    <row r="981" spans="1:12" x14ac:dyDescent="0.25">
      <c r="A981" s="1">
        <v>39486</v>
      </c>
      <c r="B981" s="9">
        <v>28.01</v>
      </c>
      <c r="C981" s="9">
        <v>27.06</v>
      </c>
      <c r="D981">
        <v>80595.94</v>
      </c>
      <c r="E981">
        <v>73109.119999999995</v>
      </c>
      <c r="F981">
        <v>137366.85999999999</v>
      </c>
      <c r="G981">
        <v>124623.27</v>
      </c>
      <c r="H981">
        <f>(1/(1-91/360*VLOOKUP($A981,Tbills!$B$4:$C$974,2,1)/100))^((1)/91)-1</f>
        <v>6.2121621492661205E-5</v>
      </c>
      <c r="I981">
        <f>I980*$E981/$E980*(1-(I$1+I$5+IF(AND(WEEKDAY(A981)&lt;&gt;1,WEEKDAY(A981)&lt;&gt;7),IF(A981&lt;J$2,J$1,J$3),0)))^($A981-$A980)</f>
        <v>44534.719241926068</v>
      </c>
      <c r="K981">
        <f>ROW()</f>
        <v>981</v>
      </c>
      <c r="L981">
        <f>B981/C981</f>
        <v>1.0351071692535108</v>
      </c>
    </row>
    <row r="982" spans="1:12" x14ac:dyDescent="0.25">
      <c r="A982" s="1">
        <v>39489</v>
      </c>
      <c r="B982" s="9">
        <v>27.6</v>
      </c>
      <c r="C982" s="9">
        <v>26.67</v>
      </c>
      <c r="D982">
        <v>78796.539999999994</v>
      </c>
      <c r="E982">
        <v>71463.25</v>
      </c>
      <c r="F982">
        <v>136246.01999999999</v>
      </c>
      <c r="G982">
        <v>123583.18</v>
      </c>
      <c r="H982">
        <f>(1/(1-91/360*VLOOKUP($A982,Tbills!$B$4:$C$974,2,1)/100))^((1)/91)-1</f>
        <v>6.2680375505053121E-5</v>
      </c>
      <c r="I982">
        <f>I981*$E982/$E981*(1-(I$1+I$5+IF(AND(WEEKDAY(A982)&lt;&gt;1,WEEKDAY(A982)&lt;&gt;7),IF(A982&lt;J$2,J$1,J$3),0)))^($A982-$A981)</f>
        <v>43528.37403037613</v>
      </c>
      <c r="K982">
        <f>ROW()</f>
        <v>982</v>
      </c>
      <c r="L982">
        <f>B982/C982</f>
        <v>1.0348706411698538</v>
      </c>
    </row>
    <row r="983" spans="1:12" x14ac:dyDescent="0.25">
      <c r="A983" s="1">
        <v>39490</v>
      </c>
      <c r="B983" s="9">
        <v>26.33</v>
      </c>
      <c r="C983" s="9">
        <v>26.11</v>
      </c>
      <c r="D983">
        <v>77774.58</v>
      </c>
      <c r="E983">
        <v>70531.92</v>
      </c>
      <c r="F983">
        <v>134476.84</v>
      </c>
      <c r="G983">
        <v>121970.68</v>
      </c>
      <c r="H983">
        <f>(1/(1-91/360*VLOOKUP($A983,Tbills!$B$4:$C$974,2,1)/100))^((1)/91)-1</f>
        <v>6.2680375505053121E-5</v>
      </c>
      <c r="I983">
        <f>I982*$E983/$E982*(1-(I$1+I$5+IF(AND(WEEKDAY(A983)&lt;&gt;1,WEEKDAY(A983)&lt;&gt;7),IF(A983&lt;J$2,J$1,J$3),0)))^($A983-$A982)</f>
        <v>42959.863646707614</v>
      </c>
      <c r="K983">
        <f>ROW()</f>
        <v>983</v>
      </c>
      <c r="L983">
        <f>B983/C983</f>
        <v>1.008425890463424</v>
      </c>
    </row>
    <row r="984" spans="1:12" x14ac:dyDescent="0.25">
      <c r="A984" s="1">
        <v>39491</v>
      </c>
      <c r="B984" s="9">
        <v>24.88</v>
      </c>
      <c r="C984" s="9">
        <v>25.29</v>
      </c>
      <c r="D984">
        <v>75075.850000000006</v>
      </c>
      <c r="E984">
        <v>68080.08</v>
      </c>
      <c r="F984">
        <v>132354.5</v>
      </c>
      <c r="G984">
        <v>120038.07</v>
      </c>
      <c r="H984">
        <f>(1/(1-91/360*VLOOKUP($A984,Tbills!$B$4:$C$974,2,1)/100))^((1)/91)-1</f>
        <v>6.2680375505053121E-5</v>
      </c>
      <c r="I984">
        <f>I983*$E984/$E983*(1-(I$1+I$5+IF(AND(WEEKDAY(A984)&lt;&gt;1,WEEKDAY(A984)&lt;&gt;7),IF(A984&lt;J$2,J$1,J$3),0)))^($A984-$A983)</f>
        <v>41465.294271534869</v>
      </c>
      <c r="K984">
        <f>ROW()</f>
        <v>984</v>
      </c>
      <c r="L984">
        <f>B984/C984</f>
        <v>0.98378805852115458</v>
      </c>
    </row>
    <row r="985" spans="1:12" x14ac:dyDescent="0.25">
      <c r="A985" s="1">
        <v>39492</v>
      </c>
      <c r="B985" s="9">
        <v>25.54</v>
      </c>
      <c r="C985" s="9">
        <v>25.47</v>
      </c>
      <c r="D985">
        <v>76132.3</v>
      </c>
      <c r="E985">
        <v>69033.820000000007</v>
      </c>
      <c r="F985">
        <v>133360.5</v>
      </c>
      <c r="G985">
        <v>120942.93</v>
      </c>
      <c r="H985">
        <f>(1/(1-91/360*VLOOKUP($A985,Tbills!$B$4:$C$974,2,1)/100))^((1)/91)-1</f>
        <v>6.2680375505053121E-5</v>
      </c>
      <c r="I985">
        <f>I984*$E985/$E984*(1-(I$1+I$5+IF(AND(WEEKDAY(A985)&lt;&gt;1,WEEKDAY(A985)&lt;&gt;7),IF(A985&lt;J$2,J$1,J$3),0)))^($A985-$A984)</f>
        <v>42044.97578259858</v>
      </c>
      <c r="K985">
        <f>ROW()</f>
        <v>985</v>
      </c>
      <c r="L985">
        <f>B985/C985</f>
        <v>1.0027483313702394</v>
      </c>
    </row>
    <row r="986" spans="1:12" x14ac:dyDescent="0.25">
      <c r="A986" s="1">
        <v>39493</v>
      </c>
      <c r="B986" s="9">
        <v>25.02</v>
      </c>
      <c r="C986" s="9">
        <v>25.44</v>
      </c>
      <c r="D986">
        <v>75415.48</v>
      </c>
      <c r="E986">
        <v>68379.509999999995</v>
      </c>
      <c r="F986">
        <v>132632.60999999999</v>
      </c>
      <c r="G986">
        <v>120275.23</v>
      </c>
      <c r="H986">
        <f>(1/(1-91/360*VLOOKUP($A986,Tbills!$B$4:$C$974,2,1)/100))^((1)/91)-1</f>
        <v>6.2680375505053121E-5</v>
      </c>
      <c r="I986">
        <f>I985*$E986/$E985*(1-(I$1+I$5+IF(AND(WEEKDAY(A986)&lt;&gt;1,WEEKDAY(A986)&lt;&gt;7),IF(A986&lt;J$2,J$1,J$3),0)))^($A986-$A985)</f>
        <v>41645.270913148714</v>
      </c>
      <c r="K986">
        <f>ROW()</f>
        <v>986</v>
      </c>
      <c r="L986">
        <f>B986/C986</f>
        <v>0.98349056603773577</v>
      </c>
    </row>
    <row r="987" spans="1:12" x14ac:dyDescent="0.25">
      <c r="A987" s="1">
        <v>39497</v>
      </c>
      <c r="B987" s="9">
        <v>25.59</v>
      </c>
      <c r="C987" s="9">
        <v>25.47</v>
      </c>
      <c r="D987">
        <v>74503.69</v>
      </c>
      <c r="E987">
        <v>67535.64</v>
      </c>
      <c r="F987">
        <v>131078.72</v>
      </c>
      <c r="G987">
        <v>118835.96</v>
      </c>
      <c r="H987">
        <f>(1/(1-91/360*VLOOKUP($A987,Tbills!$B$4:$C$974,2,1)/100))^((1)/91)-1</f>
        <v>6.1283544322776606E-5</v>
      </c>
      <c r="I987">
        <f>I986*$E987/$E986*(1-(I$1+I$5+IF(AND(WEEKDAY(A987)&lt;&gt;1,WEEKDAY(A987)&lt;&gt;7),IF(A987&lt;J$2,J$1,J$3),0)))^($A987-$A986)</f>
        <v>41126.594842741302</v>
      </c>
      <c r="K987">
        <f>ROW()</f>
        <v>987</v>
      </c>
      <c r="L987">
        <f>B987/C987</f>
        <v>1.0047114252061249</v>
      </c>
    </row>
    <row r="988" spans="1:12" x14ac:dyDescent="0.25">
      <c r="A988" s="1">
        <v>39498</v>
      </c>
      <c r="B988" s="9">
        <v>24.4</v>
      </c>
      <c r="C988" s="9">
        <v>24.67</v>
      </c>
      <c r="D988">
        <v>74024.86</v>
      </c>
      <c r="E988">
        <v>67097.460000000006</v>
      </c>
      <c r="F988">
        <v>131300.26</v>
      </c>
      <c r="G988">
        <v>119029.52</v>
      </c>
      <c r="H988">
        <f>(1/(1-91/360*VLOOKUP($A988,Tbills!$B$4:$C$974,2,1)/100))^((1)/91)-1</f>
        <v>6.1283544322776606E-5</v>
      </c>
      <c r="I988">
        <f>I987*$E988/$E987*(1-(I$1+I$5+IF(AND(WEEKDAY(A988)&lt;&gt;1,WEEKDAY(A988)&lt;&gt;7),IF(A988&lt;J$2,J$1,J$3),0)))^($A988-$A987)</f>
        <v>40858.58473846539</v>
      </c>
      <c r="K988">
        <f>ROW()</f>
        <v>988</v>
      </c>
      <c r="L988">
        <f>B988/C988</f>
        <v>0.98905553303607607</v>
      </c>
    </row>
    <row r="989" spans="1:12" x14ac:dyDescent="0.25">
      <c r="A989" s="1">
        <v>39499</v>
      </c>
      <c r="B989" s="9">
        <v>25.12</v>
      </c>
      <c r="C989" s="9">
        <v>25.09</v>
      </c>
      <c r="D989">
        <v>73961.52</v>
      </c>
      <c r="E989">
        <v>67035.929999999993</v>
      </c>
      <c r="F989">
        <v>131040.04</v>
      </c>
      <c r="G989">
        <v>118786.33</v>
      </c>
      <c r="H989">
        <f>(1/(1-91/360*VLOOKUP($A989,Tbills!$B$4:$C$974,2,1)/100))^((1)/91)-1</f>
        <v>6.1283544322776606E-5</v>
      </c>
      <c r="I989">
        <f>I988*$E989/$E988*(1-(I$1+I$5+IF(AND(WEEKDAY(A989)&lt;&gt;1,WEEKDAY(A989)&lt;&gt;7),IF(A989&lt;J$2,J$1,J$3),0)))^($A989-$A988)</f>
        <v>40819.942118092178</v>
      </c>
      <c r="K989">
        <f>ROW()</f>
        <v>989</v>
      </c>
      <c r="L989">
        <f>B989/C989</f>
        <v>1.0011956954962136</v>
      </c>
    </row>
    <row r="990" spans="1:12" x14ac:dyDescent="0.25">
      <c r="A990" s="1">
        <v>39500</v>
      </c>
      <c r="B990" s="9">
        <v>24.06</v>
      </c>
      <c r="C990" s="9">
        <v>24.4</v>
      </c>
      <c r="D990">
        <v>72336.960000000006</v>
      </c>
      <c r="E990">
        <v>65559.38</v>
      </c>
      <c r="F990">
        <v>130791.6</v>
      </c>
      <c r="G990">
        <v>118553.84</v>
      </c>
      <c r="H990">
        <f>(1/(1-91/360*VLOOKUP($A990,Tbills!$B$4:$C$974,2,1)/100))^((1)/91)-1</f>
        <v>6.1283544322776606E-5</v>
      </c>
      <c r="I990">
        <f>I989*$E990/$E989*(1-(I$1+I$5+IF(AND(WEEKDAY(A990)&lt;&gt;1,WEEKDAY(A990)&lt;&gt;7),IF(A990&lt;J$2,J$1,J$3),0)))^($A990-$A989)</f>
        <v>39919.683553783456</v>
      </c>
      <c r="K990">
        <f>ROW()</f>
        <v>990</v>
      </c>
      <c r="L990">
        <f>B990/C990</f>
        <v>0.98606557377049175</v>
      </c>
    </row>
    <row r="991" spans="1:12" x14ac:dyDescent="0.25">
      <c r="A991" s="1">
        <v>39503</v>
      </c>
      <c r="B991" s="9">
        <v>23.03</v>
      </c>
      <c r="C991" s="9">
        <v>23.93</v>
      </c>
      <c r="D991">
        <v>70429.990000000005</v>
      </c>
      <c r="E991">
        <v>63819.03</v>
      </c>
      <c r="F991">
        <v>127652.15</v>
      </c>
      <c r="G991">
        <v>115686.34</v>
      </c>
      <c r="H991">
        <f>(1/(1-91/360*VLOOKUP($A991,Tbills!$B$4:$C$974,2,1)/100))^((1)/91)-1</f>
        <v>6.0166208597944859E-5</v>
      </c>
      <c r="I991">
        <f>I990*$E991/$E990*(1-(I$1+I$5+IF(AND(WEEKDAY(A991)&lt;&gt;1,WEEKDAY(A991)&lt;&gt;7),IF(A991&lt;J$2,J$1,J$3),0)))^($A991-$A990)</f>
        <v>38856.615547648318</v>
      </c>
      <c r="K991">
        <f>ROW()</f>
        <v>991</v>
      </c>
      <c r="L991">
        <f>B991/C991</f>
        <v>0.96239030505641465</v>
      </c>
    </row>
    <row r="992" spans="1:12" x14ac:dyDescent="0.25">
      <c r="A992" s="1">
        <v>39504</v>
      </c>
      <c r="B992" s="9">
        <v>21.9</v>
      </c>
      <c r="C992" s="9">
        <v>23.11</v>
      </c>
      <c r="D992">
        <v>69303.850000000006</v>
      </c>
      <c r="E992">
        <v>62794.75</v>
      </c>
      <c r="F992">
        <v>126871.46</v>
      </c>
      <c r="G992">
        <v>114971.87</v>
      </c>
      <c r="H992">
        <f>(1/(1-91/360*VLOOKUP($A992,Tbills!$B$4:$C$974,2,1)/100))^((1)/91)-1</f>
        <v>6.0166208597944859E-5</v>
      </c>
      <c r="I992">
        <f>I991*$E992/$E991*(1-(I$1+I$5+IF(AND(WEEKDAY(A992)&lt;&gt;1,WEEKDAY(A992)&lt;&gt;7),IF(A992&lt;J$2,J$1,J$3),0)))^($A992-$A991)</f>
        <v>38231.876410932018</v>
      </c>
      <c r="K992">
        <f>ROW()</f>
        <v>992</v>
      </c>
      <c r="L992">
        <f>B992/C992</f>
        <v>0.94764171354392035</v>
      </c>
    </row>
    <row r="993" spans="1:12" x14ac:dyDescent="0.25">
      <c r="A993" s="1">
        <v>39505</v>
      </c>
      <c r="B993" s="9">
        <v>22.69</v>
      </c>
      <c r="C993" s="9">
        <v>23.69</v>
      </c>
      <c r="D993">
        <v>69885.17</v>
      </c>
      <c r="E993">
        <v>63317.69</v>
      </c>
      <c r="F993">
        <v>126714.07</v>
      </c>
      <c r="G993">
        <v>114822.32</v>
      </c>
      <c r="H993">
        <f>(1/(1-91/360*VLOOKUP($A993,Tbills!$B$4:$C$974,2,1)/100))^((1)/91)-1</f>
        <v>6.0166208597944859E-5</v>
      </c>
      <c r="I993">
        <f>I992*$E993/$E992*(1-(I$1+I$5+IF(AND(WEEKDAY(A993)&lt;&gt;1,WEEKDAY(A993)&lt;&gt;7),IF(A993&lt;J$2,J$1,J$3),0)))^($A993-$A992)</f>
        <v>38549.153560991952</v>
      </c>
      <c r="K993">
        <f>ROW()</f>
        <v>993</v>
      </c>
      <c r="L993">
        <f>B993/C993</f>
        <v>0.95778809624314054</v>
      </c>
    </row>
    <row r="994" spans="1:12" x14ac:dyDescent="0.25">
      <c r="A994" s="1">
        <v>39506</v>
      </c>
      <c r="B994" s="9">
        <v>23.53</v>
      </c>
      <c r="C994" s="9">
        <v>24.29</v>
      </c>
      <c r="D994">
        <v>71873.37</v>
      </c>
      <c r="E994">
        <v>65115.24</v>
      </c>
      <c r="F994">
        <v>130314.45</v>
      </c>
      <c r="G994">
        <v>118077.9</v>
      </c>
      <c r="H994">
        <f>(1/(1-91/360*VLOOKUP($A994,Tbills!$B$4:$C$974,2,1)/100))^((1)/91)-1</f>
        <v>6.0166208597944859E-5</v>
      </c>
      <c r="I994">
        <f>I993*$E994/$E993*(1-(I$1+I$5+IF(AND(WEEKDAY(A994)&lt;&gt;1,WEEKDAY(A994)&lt;&gt;7),IF(A994&lt;J$2,J$1,J$3),0)))^($A994-$A993)</f>
        <v>39642.399722560876</v>
      </c>
      <c r="K994">
        <f>ROW()</f>
        <v>994</v>
      </c>
      <c r="L994">
        <f>B994/C994</f>
        <v>0.9687114038699054</v>
      </c>
    </row>
    <row r="995" spans="1:12" x14ac:dyDescent="0.25">
      <c r="A995" s="1">
        <v>39507</v>
      </c>
      <c r="B995" s="9">
        <v>26.54</v>
      </c>
      <c r="C995" s="9">
        <v>26.39</v>
      </c>
      <c r="D995">
        <v>75999.429999999993</v>
      </c>
      <c r="E995">
        <v>68849.41</v>
      </c>
      <c r="F995">
        <v>135432.24</v>
      </c>
      <c r="G995">
        <v>122708.03</v>
      </c>
      <c r="H995">
        <f>(1/(1-91/360*VLOOKUP($A995,Tbills!$B$4:$C$974,2,1)/100))^((1)/91)-1</f>
        <v>6.0166208597944859E-5</v>
      </c>
      <c r="I995">
        <f>I994*$E995/$E994*(1-(I$1+I$5+IF(AND(WEEKDAY(A995)&lt;&gt;1,WEEKDAY(A995)&lt;&gt;7),IF(A995&lt;J$2,J$1,J$3),0)))^($A995-$A994)</f>
        <v>41914.570477921428</v>
      </c>
      <c r="K995">
        <f>ROW()</f>
        <v>995</v>
      </c>
      <c r="L995">
        <f>B995/C995</f>
        <v>1.0056839712012124</v>
      </c>
    </row>
    <row r="996" spans="1:12" x14ac:dyDescent="0.25">
      <c r="A996" s="1">
        <v>39510</v>
      </c>
      <c r="B996" s="9">
        <v>26.28</v>
      </c>
      <c r="C996" s="9">
        <v>26.08</v>
      </c>
      <c r="D996">
        <v>75975.87</v>
      </c>
      <c r="E996">
        <v>68815.64</v>
      </c>
      <c r="F996">
        <v>135421.32</v>
      </c>
      <c r="G996">
        <v>122675.99</v>
      </c>
      <c r="H996">
        <f>(1/(1-91/360*VLOOKUP($A996,Tbills!$B$4:$C$974,2,1)/100))^((1)/91)-1</f>
        <v>4.9836294109484314E-5</v>
      </c>
      <c r="I996">
        <f>I995*$E996/$E995*(1-(I$1+I$5+IF(AND(WEEKDAY(A996)&lt;&gt;1,WEEKDAY(A996)&lt;&gt;7),IF(A996&lt;J$2,J$1,J$3),0)))^($A996-$A995)</f>
        <v>41890.396361451749</v>
      </c>
      <c r="K996">
        <f>ROW()</f>
        <v>996</v>
      </c>
      <c r="L996">
        <f>B996/C996</f>
        <v>1.0076687116564418</v>
      </c>
    </row>
    <row r="997" spans="1:12" x14ac:dyDescent="0.25">
      <c r="A997" s="1">
        <v>39511</v>
      </c>
      <c r="B997" s="9">
        <v>25.52</v>
      </c>
      <c r="C997" s="9">
        <v>25.76</v>
      </c>
      <c r="D997">
        <v>74676.25</v>
      </c>
      <c r="E997">
        <v>67635.070000000007</v>
      </c>
      <c r="F997">
        <v>135380.9</v>
      </c>
      <c r="G997">
        <v>122633.26</v>
      </c>
      <c r="H997">
        <f>(1/(1-91/360*VLOOKUP($A997,Tbills!$B$4:$C$974,2,1)/100))^((1)/91)-1</f>
        <v>4.9836294109484314E-5</v>
      </c>
      <c r="I997">
        <f>I996*$E997/$E996*(1-(I$1+I$5+IF(AND(WEEKDAY(A997)&lt;&gt;1,WEEKDAY(A997)&lt;&gt;7),IF(A997&lt;J$2,J$1,J$3),0)))^($A997-$A996)</f>
        <v>41170.559272542792</v>
      </c>
      <c r="K997">
        <f>ROW()</f>
        <v>997</v>
      </c>
      <c r="L997">
        <f>B997/C997</f>
        <v>0.99068322981366452</v>
      </c>
    </row>
    <row r="998" spans="1:12" x14ac:dyDescent="0.25">
      <c r="A998" s="1">
        <v>39512</v>
      </c>
      <c r="B998" s="9">
        <v>24.6</v>
      </c>
      <c r="C998" s="9">
        <v>24.91</v>
      </c>
      <c r="D998">
        <v>72828.56</v>
      </c>
      <c r="E998">
        <v>65958.23</v>
      </c>
      <c r="F998">
        <v>131513.96</v>
      </c>
      <c r="G998">
        <v>119124.32</v>
      </c>
      <c r="H998">
        <f>(1/(1-91/360*VLOOKUP($A998,Tbills!$B$4:$C$974,2,1)/100))^((1)/91)-1</f>
        <v>4.9836294109484314E-5</v>
      </c>
      <c r="I998">
        <f>I997*$E998/$E997*(1-(I$1+I$5+IF(AND(WEEKDAY(A998)&lt;&gt;1,WEEKDAY(A998)&lt;&gt;7),IF(A998&lt;J$2,J$1,J$3),0)))^($A998-$A997)</f>
        <v>40148.684691729824</v>
      </c>
      <c r="K998">
        <f>ROW()</f>
        <v>998</v>
      </c>
      <c r="L998">
        <f>B998/C998</f>
        <v>0.98755519871537545</v>
      </c>
    </row>
    <row r="999" spans="1:12" x14ac:dyDescent="0.25">
      <c r="A999" s="1">
        <v>39513</v>
      </c>
      <c r="B999" s="9">
        <v>27.55</v>
      </c>
      <c r="C999" s="9">
        <v>27</v>
      </c>
      <c r="D999">
        <v>77892.66</v>
      </c>
      <c r="E999">
        <v>70541.320000000007</v>
      </c>
      <c r="F999">
        <v>136549.4</v>
      </c>
      <c r="G999">
        <v>123679.44</v>
      </c>
      <c r="H999">
        <f>(1/(1-91/360*VLOOKUP($A999,Tbills!$B$4:$C$974,2,1)/100))^((1)/91)-1</f>
        <v>4.9836294109484314E-5</v>
      </c>
      <c r="I999">
        <f>I998*$E999/$E998*(1-(I$1+I$5+IF(AND(WEEKDAY(A999)&lt;&gt;1,WEEKDAY(A999)&lt;&gt;7),IF(A999&lt;J$2,J$1,J$3),0)))^($A999-$A998)</f>
        <v>42937.170113008367</v>
      </c>
      <c r="K999">
        <f>ROW()</f>
        <v>999</v>
      </c>
      <c r="L999">
        <f>B999/C999</f>
        <v>1.0203703703703704</v>
      </c>
    </row>
    <row r="1000" spans="1:12" x14ac:dyDescent="0.25">
      <c r="A1000" s="1">
        <v>39514</v>
      </c>
      <c r="B1000" s="9">
        <v>27.49</v>
      </c>
      <c r="C1000" s="9">
        <v>27.11</v>
      </c>
      <c r="D1000">
        <v>77846.91</v>
      </c>
      <c r="E1000">
        <v>70496.37</v>
      </c>
      <c r="F1000">
        <v>136107.89000000001</v>
      </c>
      <c r="G1000">
        <v>123273.38</v>
      </c>
      <c r="H1000">
        <f>(1/(1-91/360*VLOOKUP($A1000,Tbills!$B$4:$C$974,2,1)/100))^((1)/91)-1</f>
        <v>4.9836294109484314E-5</v>
      </c>
      <c r="I1000">
        <f>I999*$E1000/$E999*(1-(I$1+I$5+IF(AND(WEEKDAY(A1000)&lt;&gt;1,WEEKDAY(A1000)&lt;&gt;7),IF(A1000&lt;J$2,J$1,J$3),0)))^($A1000-$A999)</f>
        <v>42908.575504586624</v>
      </c>
      <c r="K1000">
        <f>ROW()</f>
        <v>1000</v>
      </c>
      <c r="L1000">
        <f>B1000/C1000</f>
        <v>1.0140169679085207</v>
      </c>
    </row>
    <row r="1001" spans="1:12" x14ac:dyDescent="0.25">
      <c r="A1001" s="1">
        <v>39517</v>
      </c>
      <c r="B1001" s="9">
        <v>29.38</v>
      </c>
      <c r="C1001" s="9">
        <v>28.33</v>
      </c>
      <c r="D1001">
        <v>80078.61</v>
      </c>
      <c r="E1001">
        <v>72506.81</v>
      </c>
      <c r="F1001">
        <v>138812.51</v>
      </c>
      <c r="G1001">
        <v>125704.54</v>
      </c>
      <c r="H1001">
        <f>(1/(1-91/360*VLOOKUP($A1001,Tbills!$B$4:$C$974,2,1)/100))^((1)/91)-1</f>
        <v>3.951618686892644E-5</v>
      </c>
      <c r="I1001">
        <f>I1000*$E1001/$E1000*(1-(I$1+I$5+IF(AND(WEEKDAY(A1001)&lt;&gt;1,WEEKDAY(A1001)&lt;&gt;7),IF(A1001&lt;J$2,J$1,J$3),0)))^($A1001-$A1000)</f>
        <v>44128.448620778545</v>
      </c>
      <c r="K1001">
        <f>ROW()</f>
        <v>1001</v>
      </c>
      <c r="L1001">
        <f>B1001/C1001</f>
        <v>1.0370631839039888</v>
      </c>
    </row>
    <row r="1002" spans="1:12" x14ac:dyDescent="0.25">
      <c r="A1002" s="1">
        <v>39518</v>
      </c>
      <c r="B1002" s="9">
        <v>26.36</v>
      </c>
      <c r="C1002" s="9">
        <v>26.09</v>
      </c>
      <c r="D1002">
        <v>75599.86</v>
      </c>
      <c r="E1002">
        <v>68448.679999999993</v>
      </c>
      <c r="F1002">
        <v>133567.53</v>
      </c>
      <c r="G1002">
        <v>120949.87</v>
      </c>
      <c r="H1002">
        <f>(1/(1-91/360*VLOOKUP($A1002,Tbills!$B$4:$C$974,2,1)/100))^((1)/91)-1</f>
        <v>3.951618686892644E-5</v>
      </c>
      <c r="I1002">
        <f>I1001*$E1002/$E1001*(1-(I$1+I$5+IF(AND(WEEKDAY(A1002)&lt;&gt;1,WEEKDAY(A1002)&lt;&gt;7),IF(A1002&lt;J$2,J$1,J$3),0)))^($A1002-$A1001)</f>
        <v>41657.427301855576</v>
      </c>
      <c r="K1002">
        <f>ROW()</f>
        <v>1002</v>
      </c>
      <c r="L1002">
        <f>B1002/C1002</f>
        <v>1.0103487926408585</v>
      </c>
    </row>
    <row r="1003" spans="1:12" x14ac:dyDescent="0.25">
      <c r="A1003" s="1">
        <v>39519</v>
      </c>
      <c r="B1003" s="9">
        <v>27.22</v>
      </c>
      <c r="C1003" s="9">
        <v>27.37</v>
      </c>
      <c r="D1003">
        <v>77828.12</v>
      </c>
      <c r="E1003">
        <v>70463.460000000006</v>
      </c>
      <c r="F1003">
        <v>136310.04999999999</v>
      </c>
      <c r="G1003">
        <v>123428.54</v>
      </c>
      <c r="H1003">
        <f>(1/(1-91/360*VLOOKUP($A1003,Tbills!$B$4:$C$974,2,1)/100))^((1)/91)-1</f>
        <v>3.951618686892644E-5</v>
      </c>
      <c r="I1003">
        <f>I1002*$E1003/$E1002*(1-(I$1+I$5+IF(AND(WEEKDAY(A1003)&lt;&gt;1,WEEKDAY(A1003)&lt;&gt;7),IF(A1003&lt;J$2,J$1,J$3),0)))^($A1003-$A1002)</f>
        <v>42882.375839665212</v>
      </c>
      <c r="K1003">
        <f>ROW()</f>
        <v>1003</v>
      </c>
      <c r="L1003">
        <f>B1003/C1003</f>
        <v>0.99451954694921441</v>
      </c>
    </row>
    <row r="1004" spans="1:12" x14ac:dyDescent="0.25">
      <c r="A1004" s="1">
        <v>39520</v>
      </c>
      <c r="B1004" s="9">
        <v>27.29</v>
      </c>
      <c r="C1004" s="9">
        <v>27.18</v>
      </c>
      <c r="D1004">
        <v>78104.25</v>
      </c>
      <c r="E1004">
        <v>70710.67</v>
      </c>
      <c r="F1004">
        <v>137549.76000000001</v>
      </c>
      <c r="G1004">
        <v>124546.22</v>
      </c>
      <c r="H1004">
        <f>(1/(1-91/360*VLOOKUP($A1004,Tbills!$B$4:$C$974,2,1)/100))^((1)/91)-1</f>
        <v>3.951618686892644E-5</v>
      </c>
      <c r="I1004">
        <f>I1003*$E1004/$E1003*(1-(I$1+I$5+IF(AND(WEEKDAY(A1004)&lt;&gt;1,WEEKDAY(A1004)&lt;&gt;7),IF(A1004&lt;J$2,J$1,J$3),0)))^($A1004-$A1003)</f>
        <v>43031.584000398208</v>
      </c>
      <c r="K1004">
        <f>ROW()</f>
        <v>1004</v>
      </c>
      <c r="L1004">
        <f>B1004/C1004</f>
        <v>1.004047093451067</v>
      </c>
    </row>
    <row r="1005" spans="1:12" x14ac:dyDescent="0.25">
      <c r="A1005" s="1">
        <v>39521</v>
      </c>
      <c r="B1005" s="9">
        <v>31.16</v>
      </c>
      <c r="C1005" s="9">
        <v>29.36</v>
      </c>
      <c r="D1005">
        <v>82772</v>
      </c>
      <c r="E1005">
        <v>74933.77</v>
      </c>
      <c r="F1005">
        <v>141895.46</v>
      </c>
      <c r="G1005">
        <v>128476.17</v>
      </c>
      <c r="H1005">
        <f>(1/(1-91/360*VLOOKUP($A1005,Tbills!$B$4:$C$974,2,1)/100))^((1)/91)-1</f>
        <v>3.951618686892644E-5</v>
      </c>
      <c r="I1005">
        <f>I1004*$E1005/$E1004*(1-(I$1+I$5+IF(AND(WEEKDAY(A1005)&lt;&gt;1,WEEKDAY(A1005)&lt;&gt;7),IF(A1005&lt;J$2,J$1,J$3),0)))^($A1005-$A1004)</f>
        <v>45600.275857817949</v>
      </c>
      <c r="K1005">
        <f>ROW()</f>
        <v>1005</v>
      </c>
      <c r="L1005">
        <f>B1005/C1005</f>
        <v>1.061307901907357</v>
      </c>
    </row>
    <row r="1006" spans="1:12" x14ac:dyDescent="0.25">
      <c r="A1006" s="1">
        <v>39524</v>
      </c>
      <c r="B1006" s="9">
        <v>32.24</v>
      </c>
      <c r="C1006" s="9">
        <v>29.58</v>
      </c>
      <c r="D1006">
        <v>83259.179999999993</v>
      </c>
      <c r="E1006">
        <v>75365.929999999993</v>
      </c>
      <c r="F1006">
        <v>141862.32</v>
      </c>
      <c r="G1006">
        <v>128430.94</v>
      </c>
      <c r="H1006">
        <f>(1/(1-91/360*VLOOKUP($A1006,Tbills!$B$4:$C$974,2,1)/100))^((1)/91)-1</f>
        <v>3.0598583303786953E-5</v>
      </c>
      <c r="I1006">
        <f>I1005*$E1006/$E1005*(1-(I$1+I$5+IF(AND(WEEKDAY(A1006)&lt;&gt;1,WEEKDAY(A1006)&lt;&gt;7),IF(A1006&lt;J$2,J$1,J$3),0)))^($A1006-$A1005)</f>
        <v>45859.305013934296</v>
      </c>
      <c r="K1006">
        <f>ROW()</f>
        <v>1006</v>
      </c>
      <c r="L1006">
        <f>B1006/C1006</f>
        <v>1.0899256254225829</v>
      </c>
    </row>
    <row r="1007" spans="1:12" x14ac:dyDescent="0.25">
      <c r="A1007" s="1">
        <v>39525</v>
      </c>
      <c r="B1007" s="9">
        <v>25.79</v>
      </c>
      <c r="C1007" s="9">
        <v>26.01</v>
      </c>
      <c r="D1007">
        <v>76142.67</v>
      </c>
      <c r="E1007">
        <v>68921.78</v>
      </c>
      <c r="F1007">
        <v>134166.99</v>
      </c>
      <c r="G1007">
        <v>121460.27</v>
      </c>
      <c r="H1007">
        <f>(1/(1-91/360*VLOOKUP($A1007,Tbills!$B$4:$C$974,2,1)/100))^((1)/91)-1</f>
        <v>3.0598583303786953E-5</v>
      </c>
      <c r="I1007">
        <f>I1006*$E1007/$E1006*(1-(I$1+I$5+IF(AND(WEEKDAY(A1007)&lt;&gt;1,WEEKDAY(A1007)&lt;&gt;7),IF(A1007&lt;J$2,J$1,J$3),0)))^($A1007-$A1006)</f>
        <v>41936.907124145444</v>
      </c>
      <c r="K1007">
        <f>ROW()</f>
        <v>1007</v>
      </c>
      <c r="L1007">
        <f>B1007/C1007</f>
        <v>0.99154171472510566</v>
      </c>
    </row>
    <row r="1008" spans="1:12" x14ac:dyDescent="0.25">
      <c r="A1008" s="1">
        <v>39526</v>
      </c>
      <c r="B1008" s="9">
        <v>29.84</v>
      </c>
      <c r="C1008" s="9">
        <v>28.78</v>
      </c>
      <c r="D1008">
        <v>79661.509999999995</v>
      </c>
      <c r="E1008">
        <v>72104.81</v>
      </c>
      <c r="F1008">
        <v>137665.25</v>
      </c>
      <c r="G1008">
        <v>124623.5</v>
      </c>
      <c r="H1008">
        <f>(1/(1-91/360*VLOOKUP($A1008,Tbills!$B$4:$C$974,2,1)/100))^((1)/91)-1</f>
        <v>3.0598583303786953E-5</v>
      </c>
      <c r="I1008">
        <f>I1007*$E1008/$E1007*(1-(I$1+I$5+IF(AND(WEEKDAY(A1008)&lt;&gt;1,WEEKDAY(A1008)&lt;&gt;7),IF(A1008&lt;J$2,J$1,J$3),0)))^($A1008-$A1007)</f>
        <v>43872.42657734824</v>
      </c>
      <c r="K1008">
        <f>ROW()</f>
        <v>1008</v>
      </c>
      <c r="L1008">
        <f>B1008/C1008</f>
        <v>1.0368311327310631</v>
      </c>
    </row>
    <row r="1009" spans="1:12" x14ac:dyDescent="0.25">
      <c r="A1009" s="1">
        <v>39527</v>
      </c>
      <c r="B1009" s="9">
        <v>26.62</v>
      </c>
      <c r="C1009" s="9">
        <v>27.29</v>
      </c>
      <c r="D1009">
        <v>78464.22</v>
      </c>
      <c r="E1009">
        <v>71018.89</v>
      </c>
      <c r="F1009">
        <v>136394.32999999999</v>
      </c>
      <c r="G1009">
        <v>123469.17</v>
      </c>
      <c r="H1009">
        <f>(1/(1-91/360*VLOOKUP($A1009,Tbills!$B$4:$C$974,2,1)/100))^((1)/91)-1</f>
        <v>3.0598583303786953E-5</v>
      </c>
      <c r="I1009">
        <f>I1008*$E1009/$E1008*(1-(I$1+I$5+IF(AND(WEEKDAY(A1009)&lt;&gt;1,WEEKDAY(A1009)&lt;&gt;7),IF(A1009&lt;J$2,J$1,J$3),0)))^($A1009-$A1008)</f>
        <v>43210.451637834005</v>
      </c>
      <c r="K1009">
        <f>ROW()</f>
        <v>1009</v>
      </c>
      <c r="L1009">
        <f>B1009/C1009</f>
        <v>0.97544888237449623</v>
      </c>
    </row>
    <row r="1010" spans="1:12" x14ac:dyDescent="0.25">
      <c r="A1010" s="1">
        <v>39531</v>
      </c>
      <c r="B1010" s="9">
        <v>25.73</v>
      </c>
      <c r="C1010" s="9">
        <v>25.96</v>
      </c>
      <c r="D1010">
        <v>76664.03</v>
      </c>
      <c r="E1010">
        <v>69380.83</v>
      </c>
      <c r="F1010">
        <v>134319.70000000001</v>
      </c>
      <c r="G1010">
        <v>121576.03</v>
      </c>
      <c r="H1010">
        <f>(1/(1-91/360*VLOOKUP($A1010,Tbills!$B$4:$C$974,2,1)/100))^((1)/91)-1</f>
        <v>3.3384548608239584E-5</v>
      </c>
      <c r="I1010">
        <f>I1009*$E1010/$E1009*(1-(I$1+I$5+IF(AND(WEEKDAY(A1010)&lt;&gt;1,WEEKDAY(A1010)&lt;&gt;7),IF(A1010&lt;J$2,J$1,J$3),0)))^($A1010-$A1009)</f>
        <v>42208.939642642879</v>
      </c>
      <c r="K1010">
        <f>ROW()</f>
        <v>1010</v>
      </c>
      <c r="L1010">
        <f>B1010/C1010</f>
        <v>0.99114021571648692</v>
      </c>
    </row>
    <row r="1011" spans="1:12" x14ac:dyDescent="0.25">
      <c r="A1011" s="1">
        <v>39532</v>
      </c>
      <c r="B1011" s="9">
        <v>25.72</v>
      </c>
      <c r="C1011" s="9">
        <v>26.18</v>
      </c>
      <c r="D1011">
        <v>76666.59</v>
      </c>
      <c r="E1011">
        <v>69380.83</v>
      </c>
      <c r="F1011">
        <v>134829.48000000001</v>
      </c>
      <c r="G1011">
        <v>122033.38</v>
      </c>
      <c r="H1011">
        <f>(1/(1-91/360*VLOOKUP($A1011,Tbills!$B$4:$C$974,2,1)/100))^((1)/91)-1</f>
        <v>3.3384548608239584E-5</v>
      </c>
      <c r="I1011">
        <f>I1010*$E1011/$E1010*(1-(I$1+I$5+IF(AND(WEEKDAY(A1011)&lt;&gt;1,WEEKDAY(A1011)&lt;&gt;7),IF(A1011&lt;J$2,J$1,J$3),0)))^($A1011-$A1010)</f>
        <v>42207.725412872336</v>
      </c>
      <c r="K1011">
        <f>ROW()</f>
        <v>1011</v>
      </c>
      <c r="L1011">
        <f>B1011/C1011</f>
        <v>0.9824293353705118</v>
      </c>
    </row>
    <row r="1012" spans="1:12" x14ac:dyDescent="0.25">
      <c r="A1012" s="1">
        <v>39533</v>
      </c>
      <c r="B1012" s="9">
        <v>26.08</v>
      </c>
      <c r="C1012" s="9">
        <v>26.61</v>
      </c>
      <c r="D1012">
        <v>78400.100000000006</v>
      </c>
      <c r="E1012">
        <v>70947.289999999994</v>
      </c>
      <c r="F1012">
        <v>137364.04</v>
      </c>
      <c r="G1012">
        <v>124323.32</v>
      </c>
      <c r="H1012">
        <f>(1/(1-91/360*VLOOKUP($A1012,Tbills!$B$4:$C$974,2,1)/100))^((1)/91)-1</f>
        <v>3.3384548608239584E-5</v>
      </c>
      <c r="I1012">
        <f>I1011*$E1012/$E1011*(1-(I$1+I$5+IF(AND(WEEKDAY(A1012)&lt;&gt;1,WEEKDAY(A1012)&lt;&gt;7),IF(A1012&lt;J$2,J$1,J$3),0)))^($A1012-$A1011)</f>
        <v>43159.437430684346</v>
      </c>
      <c r="K1012">
        <f>ROW()</f>
        <v>1012</v>
      </c>
      <c r="L1012">
        <f>B1012/C1012</f>
        <v>0.98008267568583241</v>
      </c>
    </row>
    <row r="1013" spans="1:12" x14ac:dyDescent="0.25">
      <c r="A1013" s="1">
        <v>39534</v>
      </c>
      <c r="B1013" s="9">
        <v>25.88</v>
      </c>
      <c r="C1013" s="9">
        <v>26.28</v>
      </c>
      <c r="D1013">
        <v>77841.95</v>
      </c>
      <c r="E1013">
        <v>70439.83</v>
      </c>
      <c r="F1013">
        <v>137114.64000000001</v>
      </c>
      <c r="G1013">
        <v>124093.45</v>
      </c>
      <c r="H1013">
        <f>(1/(1-91/360*VLOOKUP($A1013,Tbills!$B$4:$C$974,2,1)/100))^((1)/91)-1</f>
        <v>3.3384548608239584E-5</v>
      </c>
      <c r="I1013">
        <f>I1012*$E1013/$E1012*(1-(I$1+I$5+IF(AND(WEEKDAY(A1013)&lt;&gt;1,WEEKDAY(A1013)&lt;&gt;7),IF(A1013&lt;J$2,J$1,J$3),0)))^($A1013-$A1012)</f>
        <v>42849.501077941393</v>
      </c>
      <c r="K1013">
        <f>ROW()</f>
        <v>1013</v>
      </c>
      <c r="L1013">
        <f>B1013/C1013</f>
        <v>0.98477929984779289</v>
      </c>
    </row>
    <row r="1014" spans="1:12" x14ac:dyDescent="0.25">
      <c r="A1014" s="1">
        <v>39535</v>
      </c>
      <c r="B1014" s="9">
        <v>25.71</v>
      </c>
      <c r="C1014" s="9">
        <v>26.24</v>
      </c>
      <c r="D1014">
        <v>77884.62</v>
      </c>
      <c r="E1014">
        <v>70476.09</v>
      </c>
      <c r="F1014">
        <v>137711.32</v>
      </c>
      <c r="G1014">
        <v>124629.32</v>
      </c>
      <c r="H1014">
        <f>(1/(1-91/360*VLOOKUP($A1014,Tbills!$B$4:$C$974,2,1)/100))^((1)/91)-1</f>
        <v>3.3384548608239584E-5</v>
      </c>
      <c r="I1014">
        <f>I1013*$E1014/$E1013*(1-(I$1+I$5+IF(AND(WEEKDAY(A1014)&lt;&gt;1,WEEKDAY(A1014)&lt;&gt;7),IF(A1014&lt;J$2,J$1,J$3),0)))^($A1014-$A1013)</f>
        <v>42870.325234840253</v>
      </c>
      <c r="K1014">
        <f>ROW()</f>
        <v>1014</v>
      </c>
      <c r="L1014">
        <f>B1014/C1014</f>
        <v>0.97980182926829273</v>
      </c>
    </row>
    <row r="1015" spans="1:12" x14ac:dyDescent="0.25">
      <c r="A1015" s="1">
        <v>39538</v>
      </c>
      <c r="B1015" s="9">
        <v>25.61</v>
      </c>
      <c r="C1015" s="9">
        <v>25.64</v>
      </c>
      <c r="D1015">
        <v>76488.33</v>
      </c>
      <c r="E1015">
        <v>69205.56</v>
      </c>
      <c r="F1015">
        <v>136918.20000000001</v>
      </c>
      <c r="G1015">
        <v>123899.06</v>
      </c>
      <c r="H1015">
        <f>(1/(1-91/360*VLOOKUP($A1015,Tbills!$B$4:$C$974,2,1)/100))^((1)/91)-1</f>
        <v>4.0073780077420906E-5</v>
      </c>
      <c r="I1015">
        <f>I1014*$E1015/$E1014*(1-(I$1+I$5+IF(AND(WEEKDAY(A1015)&lt;&gt;1,WEEKDAY(A1015)&lt;&gt;7),IF(A1015&lt;J$2,J$1,J$3),0)))^($A1015-$A1014)</f>
        <v>42093.833924707993</v>
      </c>
      <c r="K1015">
        <f>ROW()</f>
        <v>1015</v>
      </c>
      <c r="L1015">
        <f>B1015/C1015</f>
        <v>0.99882995319812784</v>
      </c>
    </row>
    <row r="1016" spans="1:12" x14ac:dyDescent="0.25">
      <c r="A1016" s="1">
        <v>39539</v>
      </c>
      <c r="B1016" s="9">
        <v>22.68</v>
      </c>
      <c r="C1016" s="9">
        <v>23.61</v>
      </c>
      <c r="D1016">
        <v>71298.3</v>
      </c>
      <c r="E1016">
        <v>64506.92</v>
      </c>
      <c r="F1016">
        <v>131194.82</v>
      </c>
      <c r="G1016">
        <v>118714.93</v>
      </c>
      <c r="H1016">
        <f>(1/(1-91/360*VLOOKUP($A1016,Tbills!$B$4:$C$974,2,1)/100))^((1)/91)-1</f>
        <v>4.0073780077420906E-5</v>
      </c>
      <c r="I1016">
        <f>I1015*$E1016/$E1015*(1-(I$1+I$5+IF(AND(WEEKDAY(A1016)&lt;&gt;1,WEEKDAY(A1016)&lt;&gt;7),IF(A1016&lt;J$2,J$1,J$3),0)))^($A1016-$A1015)</f>
        <v>39234.787853041904</v>
      </c>
      <c r="K1016">
        <f>ROW()</f>
        <v>1016</v>
      </c>
      <c r="L1016">
        <f>B1016/C1016</f>
        <v>0.96060991105463789</v>
      </c>
    </row>
    <row r="1017" spans="1:12" x14ac:dyDescent="0.25">
      <c r="A1017" s="1">
        <v>39540</v>
      </c>
      <c r="B1017" s="9">
        <v>23.43</v>
      </c>
      <c r="C1017" s="9">
        <v>24.3</v>
      </c>
      <c r="D1017">
        <v>72534.44</v>
      </c>
      <c r="E1017">
        <v>65622.73</v>
      </c>
      <c r="F1017">
        <v>131126.29</v>
      </c>
      <c r="G1017">
        <v>118648.16</v>
      </c>
      <c r="H1017">
        <f>(1/(1-91/360*VLOOKUP($A1017,Tbills!$B$4:$C$974,2,1)/100))^((1)/91)-1</f>
        <v>4.0073780077420906E-5</v>
      </c>
      <c r="I1017">
        <f>I1016*$E1017/$E1016*(1-(I$1+I$5+IF(AND(WEEKDAY(A1017)&lt;&gt;1,WEEKDAY(A1017)&lt;&gt;7),IF(A1017&lt;J$2,J$1,J$3),0)))^($A1017-$A1016)</f>
        <v>39912.304344260891</v>
      </c>
      <c r="K1017">
        <f>ROW()</f>
        <v>1017</v>
      </c>
      <c r="L1017">
        <f>B1017/C1017</f>
        <v>0.96419753086419746</v>
      </c>
    </row>
    <row r="1018" spans="1:12" x14ac:dyDescent="0.25">
      <c r="A1018" s="1">
        <v>39541</v>
      </c>
      <c r="B1018" s="9">
        <v>23.21</v>
      </c>
      <c r="C1018" s="9">
        <v>24.12</v>
      </c>
      <c r="D1018">
        <v>71887.39</v>
      </c>
      <c r="E1018">
        <v>65034.7</v>
      </c>
      <c r="F1018">
        <v>131051.72</v>
      </c>
      <c r="G1018">
        <v>118575.93</v>
      </c>
      <c r="H1018">
        <f>(1/(1-91/360*VLOOKUP($A1018,Tbills!$B$4:$C$974,2,1)/100))^((1)/91)-1</f>
        <v>4.0073780077420906E-5</v>
      </c>
      <c r="I1018">
        <f>I1017*$E1018/$E1017*(1-(I$1+I$5+IF(AND(WEEKDAY(A1018)&lt;&gt;1,WEEKDAY(A1018)&lt;&gt;7),IF(A1018&lt;J$2,J$1,J$3),0)))^($A1018-$A1017)</f>
        <v>39553.521606839451</v>
      </c>
      <c r="K1018">
        <f>ROW()</f>
        <v>1018</v>
      </c>
      <c r="L1018">
        <f>B1018/C1018</f>
        <v>0.96227197346600335</v>
      </c>
    </row>
    <row r="1019" spans="1:12" x14ac:dyDescent="0.25">
      <c r="A1019" s="1">
        <v>39542</v>
      </c>
      <c r="B1019" s="9">
        <v>22.45</v>
      </c>
      <c r="C1019" s="9">
        <v>23.52</v>
      </c>
      <c r="D1019">
        <v>71526.61</v>
      </c>
      <c r="E1019">
        <v>64705.71</v>
      </c>
      <c r="F1019">
        <v>130453.06</v>
      </c>
      <c r="G1019">
        <v>118029.51</v>
      </c>
      <c r="H1019">
        <f>(1/(1-91/360*VLOOKUP($A1019,Tbills!$B$4:$C$974,2,1)/100))^((1)/91)-1</f>
        <v>4.0073780077420906E-5</v>
      </c>
      <c r="I1019">
        <f>I1018*$E1019/$E1018*(1-(I$1+I$5+IF(AND(WEEKDAY(A1019)&lt;&gt;1,WEEKDAY(A1019)&lt;&gt;7),IF(A1019&lt;J$2,J$1,J$3),0)))^($A1019-$A1018)</f>
        <v>39352.300752659896</v>
      </c>
      <c r="K1019">
        <f>ROW()</f>
        <v>1019</v>
      </c>
      <c r="L1019">
        <f>B1019/C1019</f>
        <v>0.95450680272108845</v>
      </c>
    </row>
    <row r="1020" spans="1:12" x14ac:dyDescent="0.25">
      <c r="A1020" s="1">
        <v>39545</v>
      </c>
      <c r="B1020" s="9">
        <v>22.42</v>
      </c>
      <c r="C1020" s="9">
        <v>23.2</v>
      </c>
      <c r="D1020">
        <v>69249.09</v>
      </c>
      <c r="E1020">
        <v>62637.599999999999</v>
      </c>
      <c r="F1020">
        <v>128879.5</v>
      </c>
      <c r="G1020">
        <v>116591.62</v>
      </c>
      <c r="H1020">
        <f>(1/(1-91/360*VLOOKUP($A1020,Tbills!$B$4:$C$974,2,1)/100))^((1)/91)-1</f>
        <v>4.0352587408198914E-5</v>
      </c>
      <c r="I1020">
        <f>I1019*$E1020/$E1019*(1-(I$1+I$5+IF(AND(WEEKDAY(A1020)&lt;&gt;1,WEEKDAY(A1020)&lt;&gt;7),IF(A1020&lt;J$2,J$1,J$3),0)))^($A1020-$A1019)</f>
        <v>38091.243455819327</v>
      </c>
      <c r="K1020">
        <f>ROW()</f>
        <v>1020</v>
      </c>
      <c r="L1020">
        <f>B1020/C1020</f>
        <v>0.96637931034482771</v>
      </c>
    </row>
    <row r="1021" spans="1:12" x14ac:dyDescent="0.25">
      <c r="A1021" s="1">
        <v>39546</v>
      </c>
      <c r="B1021" s="9">
        <v>22.36</v>
      </c>
      <c r="C1021" s="9">
        <v>23.07</v>
      </c>
      <c r="D1021">
        <v>68883.83</v>
      </c>
      <c r="E1021">
        <v>62304.69</v>
      </c>
      <c r="F1021">
        <v>129340.3</v>
      </c>
      <c r="G1021">
        <v>117003.78</v>
      </c>
      <c r="H1021">
        <f>(1/(1-91/360*VLOOKUP($A1021,Tbills!$B$4:$C$974,2,1)/100))^((1)/91)-1</f>
        <v>4.0352587408198914E-5</v>
      </c>
      <c r="I1021">
        <f>I1020*$E1021/$E1020*(1-(I$1+I$5+IF(AND(WEEKDAY(A1021)&lt;&gt;1,WEEKDAY(A1021)&lt;&gt;7),IF(A1021&lt;J$2,J$1,J$3),0)))^($A1021-$A1020)</f>
        <v>37887.703923469642</v>
      </c>
      <c r="K1021">
        <f>ROW()</f>
        <v>1021</v>
      </c>
      <c r="L1021">
        <f>B1021/C1021</f>
        <v>0.96922410056350239</v>
      </c>
    </row>
    <row r="1022" spans="1:12" x14ac:dyDescent="0.25">
      <c r="A1022" s="1">
        <v>39547</v>
      </c>
      <c r="B1022" s="9">
        <v>22.81</v>
      </c>
      <c r="C1022" s="9">
        <v>23.55</v>
      </c>
      <c r="D1022">
        <v>70609.919999999998</v>
      </c>
      <c r="E1022">
        <v>63863.41</v>
      </c>
      <c r="F1022">
        <v>131681.01</v>
      </c>
      <c r="G1022">
        <v>119116.51</v>
      </c>
      <c r="H1022">
        <f>(1/(1-91/360*VLOOKUP($A1022,Tbills!$B$4:$C$974,2,1)/100))^((1)/91)-1</f>
        <v>4.0352587408198914E-5</v>
      </c>
      <c r="I1022">
        <f>I1021*$E1022/$E1021*(1-(I$1+I$5+IF(AND(WEEKDAY(A1022)&lt;&gt;1,WEEKDAY(A1022)&lt;&gt;7),IF(A1022&lt;J$2,J$1,J$3),0)))^($A1022-$A1021)</f>
        <v>38834.44992021253</v>
      </c>
      <c r="K1022">
        <f>ROW()</f>
        <v>1022</v>
      </c>
      <c r="L1022">
        <f>B1022/C1022</f>
        <v>0.96857749469214427</v>
      </c>
    </row>
    <row r="1023" spans="1:12" x14ac:dyDescent="0.25">
      <c r="A1023" s="1">
        <v>39548</v>
      </c>
      <c r="B1023" s="9">
        <v>21.98</v>
      </c>
      <c r="C1023" s="9">
        <v>23.06</v>
      </c>
      <c r="D1023">
        <v>69385.820000000007</v>
      </c>
      <c r="E1023">
        <v>62753.69</v>
      </c>
      <c r="F1023">
        <v>129375.36</v>
      </c>
      <c r="G1023">
        <v>117026.05</v>
      </c>
      <c r="H1023">
        <f>(1/(1-91/360*VLOOKUP($A1023,Tbills!$B$4:$C$974,2,1)/100))^((1)/91)-1</f>
        <v>4.0352587408198914E-5</v>
      </c>
      <c r="I1023">
        <f>I1022*$E1023/$E1022*(1-(I$1+I$5+IF(AND(WEEKDAY(A1023)&lt;&gt;1,WEEKDAY(A1023)&lt;&gt;7),IF(A1023&lt;J$2,J$1,J$3),0)))^($A1023-$A1022)</f>
        <v>38158.546904860625</v>
      </c>
      <c r="K1023">
        <f>ROW()</f>
        <v>1023</v>
      </c>
      <c r="L1023">
        <f>B1023/C1023</f>
        <v>0.95316565481352999</v>
      </c>
    </row>
    <row r="1024" spans="1:12" x14ac:dyDescent="0.25">
      <c r="A1024" s="1">
        <v>39549</v>
      </c>
      <c r="B1024" s="9">
        <v>23.46</v>
      </c>
      <c r="C1024" s="9">
        <v>24.19</v>
      </c>
      <c r="D1024">
        <v>71446.720000000001</v>
      </c>
      <c r="E1024">
        <v>64615.07</v>
      </c>
      <c r="F1024">
        <v>133420.24</v>
      </c>
      <c r="G1024">
        <v>120680.11</v>
      </c>
      <c r="H1024">
        <f>(1/(1-91/360*VLOOKUP($A1024,Tbills!$B$4:$C$974,2,1)/100))^((1)/91)-1</f>
        <v>4.0352587408198914E-5</v>
      </c>
      <c r="I1024">
        <f>I1023*$E1024/$E1023*(1-(I$1+I$5+IF(AND(WEEKDAY(A1024)&lt;&gt;1,WEEKDAY(A1024)&lt;&gt;7),IF(A1024&lt;J$2,J$1,J$3),0)))^($A1024-$A1023)</f>
        <v>39289.26331889764</v>
      </c>
      <c r="K1024">
        <f>ROW()</f>
        <v>1024</v>
      </c>
      <c r="L1024">
        <f>B1024/C1024</f>
        <v>0.96982224059528732</v>
      </c>
    </row>
    <row r="1025" spans="1:12" x14ac:dyDescent="0.25">
      <c r="A1025" s="1">
        <v>39552</v>
      </c>
      <c r="B1025" s="9">
        <v>23.82</v>
      </c>
      <c r="C1025" s="9">
        <v>24.41</v>
      </c>
      <c r="D1025">
        <v>71177.13</v>
      </c>
      <c r="E1025">
        <v>64363.44</v>
      </c>
      <c r="F1025">
        <v>132610.21</v>
      </c>
      <c r="G1025">
        <v>119932.82</v>
      </c>
      <c r="H1025">
        <f>(1/(1-91/360*VLOOKUP($A1025,Tbills!$B$4:$C$974,2,1)/100))^((1)/91)-1</f>
        <v>2.9484397083834324E-5</v>
      </c>
      <c r="I1025">
        <f>I1024*$E1025/$E1024*(1-(I$1+I$5+IF(AND(WEEKDAY(A1025)&lt;&gt;1,WEEKDAY(A1025)&lt;&gt;7),IF(A1025&lt;J$2,J$1,J$3),0)))^($A1025-$A1024)</f>
        <v>39132.882009136847</v>
      </c>
      <c r="K1025">
        <f>ROW()</f>
        <v>1025</v>
      </c>
      <c r="L1025">
        <f>B1025/C1025</f>
        <v>0.97582957804178616</v>
      </c>
    </row>
    <row r="1026" spans="1:12" x14ac:dyDescent="0.25">
      <c r="A1026" s="1">
        <v>39553</v>
      </c>
      <c r="B1026" s="9">
        <v>22.78</v>
      </c>
      <c r="C1026" s="9">
        <v>23.7</v>
      </c>
      <c r="D1026">
        <v>69756.23</v>
      </c>
      <c r="E1026">
        <v>63076.66</v>
      </c>
      <c r="F1026">
        <v>131398.32999999999</v>
      </c>
      <c r="G1026">
        <v>118833.26</v>
      </c>
      <c r="H1026">
        <f>(1/(1-91/360*VLOOKUP($A1026,Tbills!$B$4:$C$974,2,1)/100))^((1)/91)-1</f>
        <v>2.9484397083834324E-5</v>
      </c>
      <c r="I1026">
        <f>I1025*$E1026/$E1025*(1-(I$1+I$5+IF(AND(WEEKDAY(A1026)&lt;&gt;1,WEEKDAY(A1026)&lt;&gt;7),IF(A1026&lt;J$2,J$1,J$3),0)))^($A1026-$A1025)</f>
        <v>38349.418324492508</v>
      </c>
      <c r="K1026">
        <f>ROW()</f>
        <v>1026</v>
      </c>
      <c r="L1026">
        <f>B1026/C1026</f>
        <v>0.96118143459915617</v>
      </c>
    </row>
    <row r="1027" spans="1:12" x14ac:dyDescent="0.25">
      <c r="A1027" s="1">
        <v>39554</v>
      </c>
      <c r="B1027" s="9">
        <v>20.53</v>
      </c>
      <c r="C1027" s="9">
        <v>21.82</v>
      </c>
      <c r="D1027">
        <v>65614.64</v>
      </c>
      <c r="E1027">
        <v>59329.79</v>
      </c>
      <c r="F1027">
        <v>126461.85</v>
      </c>
      <c r="G1027">
        <v>114365.33</v>
      </c>
      <c r="H1027">
        <f>(1/(1-91/360*VLOOKUP($A1027,Tbills!$B$4:$C$974,2,1)/100))^((1)/91)-1</f>
        <v>2.9484397083834324E-5</v>
      </c>
      <c r="I1027">
        <f>I1026*$E1027/$E1026*(1-(I$1+I$5+IF(AND(WEEKDAY(A1027)&lt;&gt;1,WEEKDAY(A1027)&lt;&gt;7),IF(A1027&lt;J$2,J$1,J$3),0)))^($A1027-$A1026)</f>
        <v>36070.354439263363</v>
      </c>
      <c r="K1027">
        <f>ROW()</f>
        <v>1027</v>
      </c>
      <c r="L1027">
        <f>B1027/C1027</f>
        <v>0.94087992667277731</v>
      </c>
    </row>
    <row r="1028" spans="1:12" x14ac:dyDescent="0.25">
      <c r="A1028" s="1">
        <v>39555</v>
      </c>
      <c r="B1028" s="9">
        <v>20.37</v>
      </c>
      <c r="C1028" s="9">
        <v>21.75</v>
      </c>
      <c r="D1028">
        <v>65845.09</v>
      </c>
      <c r="E1028">
        <v>59536.42</v>
      </c>
      <c r="F1028">
        <v>126647.9</v>
      </c>
      <c r="G1028">
        <v>114530.21</v>
      </c>
      <c r="H1028">
        <f>(1/(1-91/360*VLOOKUP($A1028,Tbills!$B$4:$C$974,2,1)/100))^((1)/91)-1</f>
        <v>2.9484397083834324E-5</v>
      </c>
      <c r="I1028">
        <f>I1027*$E1028/$E1027*(1-(I$1+I$5+IF(AND(WEEKDAY(A1028)&lt;&gt;1,WEEKDAY(A1028)&lt;&gt;7),IF(A1028&lt;J$2,J$1,J$3),0)))^($A1028-$A1027)</f>
        <v>36194.936709773669</v>
      </c>
      <c r="K1028">
        <f>ROW()</f>
        <v>1028</v>
      </c>
      <c r="L1028">
        <f>B1028/C1028</f>
        <v>0.93655172413793109</v>
      </c>
    </row>
    <row r="1029" spans="1:12" x14ac:dyDescent="0.25">
      <c r="A1029" s="1">
        <v>39556</v>
      </c>
      <c r="B1029" s="9">
        <v>20.13</v>
      </c>
      <c r="C1029" s="9">
        <v>21.37</v>
      </c>
      <c r="D1029">
        <v>63505.65</v>
      </c>
      <c r="E1029">
        <v>57419.37</v>
      </c>
      <c r="F1029">
        <v>124807.07</v>
      </c>
      <c r="G1029">
        <v>112862.13</v>
      </c>
      <c r="H1029">
        <f>(1/(1-91/360*VLOOKUP($A1029,Tbills!$B$4:$C$974,2,1)/100))^((1)/91)-1</f>
        <v>2.9484397083834324E-5</v>
      </c>
      <c r="I1029">
        <f>I1028*$E1029/$E1028*(1-(I$1+I$5+IF(AND(WEEKDAY(A1029)&lt;&gt;1,WEEKDAY(A1029)&lt;&gt;7),IF(A1029&lt;J$2,J$1,J$3),0)))^($A1029-$A1028)</f>
        <v>34906.880135337306</v>
      </c>
      <c r="K1029">
        <f>ROW()</f>
        <v>1029</v>
      </c>
      <c r="L1029">
        <f>B1029/C1029</f>
        <v>0.94197473093121187</v>
      </c>
    </row>
    <row r="1030" spans="1:12" x14ac:dyDescent="0.25">
      <c r="A1030" s="1">
        <v>39559</v>
      </c>
      <c r="B1030" s="9">
        <v>20.5</v>
      </c>
      <c r="C1030" s="9">
        <v>21.46</v>
      </c>
      <c r="D1030">
        <v>62668.58</v>
      </c>
      <c r="E1030">
        <v>56657.45</v>
      </c>
      <c r="F1030">
        <v>125910.56</v>
      </c>
      <c r="G1030">
        <v>113850.02</v>
      </c>
      <c r="H1030">
        <f>(1/(1-91/360*VLOOKUP($A1030,Tbills!$B$4:$C$974,2,1)/100))^((1)/91)-1</f>
        <v>3.6728649784878442E-5</v>
      </c>
      <c r="I1030">
        <f>I1029*$E1030/$E1029*(1-(I$1+I$5+IF(AND(WEEKDAY(A1030)&lt;&gt;1,WEEKDAY(A1030)&lt;&gt;7),IF(A1030&lt;J$2,J$1,J$3),0)))^($A1030-$A1029)</f>
        <v>34440.714685827916</v>
      </c>
      <c r="K1030">
        <f>ROW()</f>
        <v>1030</v>
      </c>
      <c r="L1030">
        <f>B1030/C1030</f>
        <v>0.95526561043802416</v>
      </c>
    </row>
    <row r="1031" spans="1:12" x14ac:dyDescent="0.25">
      <c r="A1031" s="1">
        <v>39560</v>
      </c>
      <c r="B1031" s="9">
        <v>20.87</v>
      </c>
      <c r="C1031" s="9">
        <v>21.8</v>
      </c>
      <c r="D1031">
        <v>63188.14</v>
      </c>
      <c r="E1031">
        <v>57125.1</v>
      </c>
      <c r="F1031">
        <v>125704.99</v>
      </c>
      <c r="G1031">
        <v>113659.96</v>
      </c>
      <c r="H1031">
        <f>(1/(1-91/360*VLOOKUP($A1031,Tbills!$B$4:$C$974,2,1)/100))^((1)/91)-1</f>
        <v>3.6728649784878442E-5</v>
      </c>
      <c r="I1031">
        <f>I1030*$E1031/$E1030*(1-(I$1+I$5+IF(AND(WEEKDAY(A1031)&lt;&gt;1,WEEKDAY(A1031)&lt;&gt;7),IF(A1031&lt;J$2,J$1,J$3),0)))^($A1031-$A1030)</f>
        <v>34723.989046789153</v>
      </c>
      <c r="K1031">
        <f>ROW()</f>
        <v>1031</v>
      </c>
      <c r="L1031">
        <f>B1031/C1031</f>
        <v>0.95733944954128447</v>
      </c>
    </row>
    <row r="1032" spans="1:12" x14ac:dyDescent="0.25">
      <c r="A1032" s="1">
        <v>39561</v>
      </c>
      <c r="B1032" s="9">
        <v>20.260000000000002</v>
      </c>
      <c r="C1032" s="9">
        <v>21.58</v>
      </c>
      <c r="D1032">
        <v>62524.54</v>
      </c>
      <c r="E1032">
        <v>56523.08</v>
      </c>
      <c r="F1032">
        <v>126038.44</v>
      </c>
      <c r="G1032">
        <v>113957.29</v>
      </c>
      <c r="H1032">
        <f>(1/(1-91/360*VLOOKUP($A1032,Tbills!$B$4:$C$974,2,1)/100))^((1)/91)-1</f>
        <v>3.6728649784878442E-5</v>
      </c>
      <c r="I1032">
        <f>I1031*$E1032/$E1031*(1-(I$1+I$5+IF(AND(WEEKDAY(A1032)&lt;&gt;1,WEEKDAY(A1032)&lt;&gt;7),IF(A1032&lt;J$2,J$1,J$3),0)))^($A1032-$A1031)</f>
        <v>34357.057569824523</v>
      </c>
      <c r="K1032">
        <f>ROW()</f>
        <v>1032</v>
      </c>
      <c r="L1032">
        <f>B1032/C1032</f>
        <v>0.93883225208526433</v>
      </c>
    </row>
    <row r="1033" spans="1:12" x14ac:dyDescent="0.25">
      <c r="A1033" s="1">
        <v>39562</v>
      </c>
      <c r="B1033" s="9">
        <v>20.059999999999999</v>
      </c>
      <c r="C1033" s="9">
        <v>21.18</v>
      </c>
      <c r="D1033">
        <v>60919.94</v>
      </c>
      <c r="E1033">
        <v>55070.42</v>
      </c>
      <c r="F1033">
        <v>124295.52</v>
      </c>
      <c r="G1033">
        <v>112377.25</v>
      </c>
      <c r="H1033">
        <f>(1/(1-91/360*VLOOKUP($A1033,Tbills!$B$4:$C$974,2,1)/100))^((1)/91)-1</f>
        <v>3.6728649784878442E-5</v>
      </c>
      <c r="I1033">
        <f>I1032*$E1033/$E1032*(1-(I$1+I$5+IF(AND(WEEKDAY(A1033)&lt;&gt;1,WEEKDAY(A1033)&lt;&gt;7),IF(A1033&lt;J$2,J$1,J$3),0)))^($A1033-$A1032)</f>
        <v>33473.107999076608</v>
      </c>
      <c r="K1033">
        <f>ROW()</f>
        <v>1033</v>
      </c>
      <c r="L1033">
        <f>B1033/C1033</f>
        <v>0.94711992445703486</v>
      </c>
    </row>
    <row r="1034" spans="1:12" x14ac:dyDescent="0.25">
      <c r="A1034" s="1">
        <v>39563</v>
      </c>
      <c r="B1034" s="9">
        <v>19.59</v>
      </c>
      <c r="C1034" s="9">
        <v>20.58</v>
      </c>
      <c r="D1034">
        <v>59397.16</v>
      </c>
      <c r="E1034">
        <v>53691.839999999997</v>
      </c>
      <c r="F1034">
        <v>120784.25</v>
      </c>
      <c r="G1034">
        <v>109198.54</v>
      </c>
      <c r="H1034">
        <f>(1/(1-91/360*VLOOKUP($A1034,Tbills!$B$4:$C$974,2,1)/100))^((1)/91)-1</f>
        <v>3.6728649784878442E-5</v>
      </c>
      <c r="I1034">
        <f>I1033*$E1034/$E1033*(1-(I$1+I$5+IF(AND(WEEKDAY(A1034)&lt;&gt;1,WEEKDAY(A1034)&lt;&gt;7),IF(A1034&lt;J$2,J$1,J$3),0)))^($A1034-$A1033)</f>
        <v>32634.235543741754</v>
      </c>
      <c r="K1034">
        <f>ROW()</f>
        <v>1034</v>
      </c>
      <c r="L1034">
        <f>B1034/C1034</f>
        <v>0.95189504373177847</v>
      </c>
    </row>
    <row r="1035" spans="1:12" x14ac:dyDescent="0.25">
      <c r="A1035" s="1">
        <v>39566</v>
      </c>
      <c r="B1035" s="9">
        <v>19.64</v>
      </c>
      <c r="C1035" s="9">
        <v>20.41</v>
      </c>
      <c r="D1035">
        <v>58942.26</v>
      </c>
      <c r="E1035">
        <v>53274.720000000001</v>
      </c>
      <c r="F1035">
        <v>120456.03</v>
      </c>
      <c r="G1035">
        <v>108889.77</v>
      </c>
      <c r="H1035">
        <f>(1/(1-91/360*VLOOKUP($A1035,Tbills!$B$4:$C$974,2,1)/100))^((1)/91)-1</f>
        <v>3.951618686892644E-5</v>
      </c>
      <c r="I1035">
        <f>I1034*$E1035/$E1034*(1-(I$1+I$5+IF(AND(WEEKDAY(A1035)&lt;&gt;1,WEEKDAY(A1035)&lt;&gt;7),IF(A1035&lt;J$2,J$1,J$3),0)))^($A1035-$A1034)</f>
        <v>32377.912984694296</v>
      </c>
      <c r="K1035">
        <f>ROW()</f>
        <v>1035</v>
      </c>
      <c r="L1035">
        <f>B1035/C1035</f>
        <v>0.96227339539441448</v>
      </c>
    </row>
    <row r="1036" spans="1:12" x14ac:dyDescent="0.25">
      <c r="A1036" s="1">
        <v>39567</v>
      </c>
      <c r="B1036" s="9">
        <v>20.239999999999998</v>
      </c>
      <c r="C1036" s="9">
        <v>20.82</v>
      </c>
      <c r="D1036">
        <v>59698.62</v>
      </c>
      <c r="E1036">
        <v>53956.25</v>
      </c>
      <c r="F1036">
        <v>121532.4</v>
      </c>
      <c r="G1036">
        <v>109858.48</v>
      </c>
      <c r="H1036">
        <f>(1/(1-91/360*VLOOKUP($A1036,Tbills!$B$4:$C$974,2,1)/100))^((1)/91)-1</f>
        <v>3.951618686892644E-5</v>
      </c>
      <c r="I1036">
        <f>I1035*$E1036/$E1035*(1-(I$1+I$5+IF(AND(WEEKDAY(A1036)&lt;&gt;1,WEEKDAY(A1036)&lt;&gt;7),IF(A1036&lt;J$2,J$1,J$3),0)))^($A1036-$A1035)</f>
        <v>32791.172090282613</v>
      </c>
      <c r="K1036">
        <f>ROW()</f>
        <v>1036</v>
      </c>
      <c r="L1036">
        <f>B1036/C1036</f>
        <v>0.97214217098943312</v>
      </c>
    </row>
    <row r="1037" spans="1:12" x14ac:dyDescent="0.25">
      <c r="A1037" s="1">
        <v>39568</v>
      </c>
      <c r="B1037" s="9">
        <v>20.79</v>
      </c>
      <c r="C1037" s="9">
        <v>21.25</v>
      </c>
      <c r="D1037">
        <v>61051.98</v>
      </c>
      <c r="E1037">
        <v>55177.3</v>
      </c>
      <c r="F1037">
        <v>121637.2</v>
      </c>
      <c r="G1037">
        <v>109948.87</v>
      </c>
      <c r="H1037">
        <f>(1/(1-91/360*VLOOKUP($A1037,Tbills!$B$4:$C$974,2,1)/100))^((1)/91)-1</f>
        <v>3.951618686892644E-5</v>
      </c>
      <c r="I1037">
        <f>I1036*$E1037/$E1036*(1-(I$1+I$5+IF(AND(WEEKDAY(A1037)&lt;&gt;1,WEEKDAY(A1037)&lt;&gt;7),IF(A1037&lt;J$2,J$1,J$3),0)))^($A1037-$A1036)</f>
        <v>33532.283852301305</v>
      </c>
      <c r="K1037">
        <f>ROW()</f>
        <v>1037</v>
      </c>
      <c r="L1037">
        <f>B1037/C1037</f>
        <v>0.97835294117647054</v>
      </c>
    </row>
    <row r="1038" spans="1:12" x14ac:dyDescent="0.25">
      <c r="A1038" s="1">
        <v>39569</v>
      </c>
      <c r="B1038" s="9">
        <v>18.88</v>
      </c>
      <c r="C1038" s="9">
        <v>19.78</v>
      </c>
      <c r="D1038">
        <v>57396.24</v>
      </c>
      <c r="E1038">
        <v>51871.15</v>
      </c>
      <c r="F1038">
        <v>115577.61</v>
      </c>
      <c r="G1038">
        <v>104467.21</v>
      </c>
      <c r="H1038">
        <f>(1/(1-91/360*VLOOKUP($A1038,Tbills!$B$4:$C$974,2,1)/100))^((1)/91)-1</f>
        <v>3.951618686892644E-5</v>
      </c>
      <c r="I1038">
        <f>I1037*$E1038/$E1037*(1-(I$1+I$5+IF(AND(WEEKDAY(A1038)&lt;&gt;1,WEEKDAY(A1038)&lt;&gt;7),IF(A1038&lt;J$2,J$1,J$3),0)))^($A1038-$A1037)</f>
        <v>31522.167435080362</v>
      </c>
      <c r="K1038">
        <f>ROW()</f>
        <v>1038</v>
      </c>
      <c r="L1038">
        <f>B1038/C1038</f>
        <v>0.95449949443882698</v>
      </c>
    </row>
    <row r="1039" spans="1:12" x14ac:dyDescent="0.25">
      <c r="A1039" s="1">
        <v>39570</v>
      </c>
      <c r="B1039" s="9">
        <v>18.18</v>
      </c>
      <c r="C1039" s="9">
        <v>19.53</v>
      </c>
      <c r="D1039">
        <v>56673.14</v>
      </c>
      <c r="E1039">
        <v>51215.61</v>
      </c>
      <c r="F1039">
        <v>115494.34</v>
      </c>
      <c r="G1039">
        <v>104387.82</v>
      </c>
      <c r="H1039">
        <f>(1/(1-91/360*VLOOKUP($A1039,Tbills!$B$4:$C$974,2,1)/100))^((1)/91)-1</f>
        <v>3.951618686892644E-5</v>
      </c>
      <c r="I1039">
        <f>I1038*$E1039/$E1038*(1-(I$1+I$5+IF(AND(WEEKDAY(A1039)&lt;&gt;1,WEEKDAY(A1039)&lt;&gt;7),IF(A1039&lt;J$2,J$1,J$3),0)))^($A1039-$A1038)</f>
        <v>31122.899555692486</v>
      </c>
      <c r="K1039">
        <f>ROW()</f>
        <v>1039</v>
      </c>
      <c r="L1039">
        <f>B1039/C1039</f>
        <v>0.93087557603686633</v>
      </c>
    </row>
    <row r="1040" spans="1:12" x14ac:dyDescent="0.25">
      <c r="A1040" s="1">
        <v>39573</v>
      </c>
      <c r="B1040" s="9">
        <v>18.899999999999999</v>
      </c>
      <c r="C1040" s="9">
        <v>20.02</v>
      </c>
      <c r="D1040">
        <v>57246.47</v>
      </c>
      <c r="E1040">
        <v>51727.65</v>
      </c>
      <c r="F1040">
        <v>116844.95</v>
      </c>
      <c r="G1040">
        <v>105596.18</v>
      </c>
      <c r="H1040">
        <f>(1/(1-91/360*VLOOKUP($A1040,Tbills!$B$4:$C$974,2,1)/100))^((1)/91)-1</f>
        <v>4.4814477533794417E-5</v>
      </c>
      <c r="I1040">
        <f>I1039*$E1040/$E1039*(1-(I$1+I$5+IF(AND(WEEKDAY(A1040)&lt;&gt;1,WEEKDAY(A1040)&lt;&gt;7),IF(A1040&lt;J$2,J$1,J$3),0)))^($A1040-$A1039)</f>
        <v>31431.3452749264</v>
      </c>
      <c r="K1040">
        <f>ROW()</f>
        <v>1040</v>
      </c>
      <c r="L1040">
        <f>B1040/C1040</f>
        <v>0.94405594405594395</v>
      </c>
    </row>
    <row r="1041" spans="1:12" x14ac:dyDescent="0.25">
      <c r="A1041" s="1">
        <v>39574</v>
      </c>
      <c r="B1041" s="9">
        <v>18.21</v>
      </c>
      <c r="C1041" s="9">
        <v>19.75</v>
      </c>
      <c r="D1041">
        <v>55029.61</v>
      </c>
      <c r="E1041">
        <v>49722.18</v>
      </c>
      <c r="F1041">
        <v>115490.31</v>
      </c>
      <c r="G1041">
        <v>104367.22</v>
      </c>
      <c r="H1041">
        <f>(1/(1-91/360*VLOOKUP($A1041,Tbills!$B$4:$C$974,2,1)/100))^((1)/91)-1</f>
        <v>4.4814477533794417E-5</v>
      </c>
      <c r="I1041">
        <f>I1040*$E1041/$E1040*(1-(I$1+I$5+IF(AND(WEEKDAY(A1041)&lt;&gt;1,WEEKDAY(A1041)&lt;&gt;7),IF(A1041&lt;J$2,J$1,J$3),0)))^($A1041-$A1040)</f>
        <v>30211.889562636305</v>
      </c>
      <c r="K1041">
        <f>ROW()</f>
        <v>1041</v>
      </c>
      <c r="L1041">
        <f>B1041/C1041</f>
        <v>0.9220253164556963</v>
      </c>
    </row>
    <row r="1042" spans="1:12" x14ac:dyDescent="0.25">
      <c r="A1042" s="1">
        <v>39575</v>
      </c>
      <c r="B1042" s="9">
        <v>19.73</v>
      </c>
      <c r="C1042" s="9">
        <v>20.96</v>
      </c>
      <c r="D1042">
        <v>57609.67</v>
      </c>
      <c r="E1042">
        <v>52051.17</v>
      </c>
      <c r="F1042">
        <v>119173.41</v>
      </c>
      <c r="G1042">
        <v>107690.91</v>
      </c>
      <c r="H1042">
        <f>(1/(1-91/360*VLOOKUP($A1042,Tbills!$B$4:$C$974,2,1)/100))^((1)/91)-1</f>
        <v>4.4814477533794417E-5</v>
      </c>
      <c r="I1042">
        <f>I1041*$E1042/$E1041*(1-(I$1+I$5+IF(AND(WEEKDAY(A1042)&lt;&gt;1,WEEKDAY(A1042)&lt;&gt;7),IF(A1042&lt;J$2,J$1,J$3),0)))^($A1042-$A1041)</f>
        <v>31626.106528269655</v>
      </c>
      <c r="K1042">
        <f>ROW()</f>
        <v>1042</v>
      </c>
      <c r="L1042">
        <f>B1042/C1042</f>
        <v>0.94131679389312972</v>
      </c>
    </row>
    <row r="1043" spans="1:12" x14ac:dyDescent="0.25">
      <c r="A1043" s="1">
        <v>39576</v>
      </c>
      <c r="B1043" s="9">
        <v>19.399999999999999</v>
      </c>
      <c r="C1043" s="9">
        <v>20.88</v>
      </c>
      <c r="D1043">
        <v>57653.51</v>
      </c>
      <c r="E1043">
        <v>52088.45</v>
      </c>
      <c r="F1043">
        <v>119330.14</v>
      </c>
      <c r="G1043">
        <v>107827.72</v>
      </c>
      <c r="H1043">
        <f>(1/(1-91/360*VLOOKUP($A1043,Tbills!$B$4:$C$974,2,1)/100))^((1)/91)-1</f>
        <v>4.4814477533794417E-5</v>
      </c>
      <c r="I1043">
        <f>I1042*$E1043/$E1042*(1-(I$1+I$5+IF(AND(WEEKDAY(A1043)&lt;&gt;1,WEEKDAY(A1043)&lt;&gt;7),IF(A1043&lt;J$2,J$1,J$3),0)))^($A1043-$A1042)</f>
        <v>31647.847280509621</v>
      </c>
      <c r="K1043">
        <f>ROW()</f>
        <v>1043</v>
      </c>
      <c r="L1043">
        <f>B1043/C1043</f>
        <v>0.92911877394636011</v>
      </c>
    </row>
    <row r="1044" spans="1:12" x14ac:dyDescent="0.25">
      <c r="A1044" s="1">
        <v>39577</v>
      </c>
      <c r="B1044" s="9">
        <v>19.41</v>
      </c>
      <c r="C1044" s="9">
        <v>20.87</v>
      </c>
      <c r="D1044">
        <v>58185.26</v>
      </c>
      <c r="E1044">
        <v>52566.54</v>
      </c>
      <c r="F1044">
        <v>120868.79</v>
      </c>
      <c r="G1044">
        <v>109213.23</v>
      </c>
      <c r="H1044">
        <f>(1/(1-91/360*VLOOKUP($A1044,Tbills!$B$4:$C$974,2,1)/100))^((1)/91)-1</f>
        <v>4.4814477533794417E-5</v>
      </c>
      <c r="I1044">
        <f>I1043*$E1044/$E1043*(1-(I$1+I$5+IF(AND(WEEKDAY(A1044)&lt;&gt;1,WEEKDAY(A1044)&lt;&gt;7),IF(A1044&lt;J$2,J$1,J$3),0)))^($A1044-$A1043)</f>
        <v>31937.40594096353</v>
      </c>
      <c r="K1044">
        <f>ROW()</f>
        <v>1044</v>
      </c>
      <c r="L1044">
        <f>B1044/C1044</f>
        <v>0.93004312410158119</v>
      </c>
    </row>
    <row r="1045" spans="1:12" x14ac:dyDescent="0.25">
      <c r="A1045" s="1">
        <v>39580</v>
      </c>
      <c r="B1045" s="9">
        <v>17.79</v>
      </c>
      <c r="C1045" s="9">
        <v>20.239999999999998</v>
      </c>
      <c r="D1045">
        <v>56237.98</v>
      </c>
      <c r="E1045">
        <v>50800.24</v>
      </c>
      <c r="F1045">
        <v>117643.35</v>
      </c>
      <c r="G1045">
        <v>106284.14</v>
      </c>
      <c r="H1045">
        <f>(1/(1-91/360*VLOOKUP($A1045,Tbills!$B$4:$C$974,2,1)/100))^((1)/91)-1</f>
        <v>5.0115351955648535E-5</v>
      </c>
      <c r="I1045">
        <f>I1044*$E1045/$E1044*(1-(I$1+I$5+IF(AND(WEEKDAY(A1045)&lt;&gt;1,WEEKDAY(A1045)&lt;&gt;7),IF(A1045&lt;J$2,J$1,J$3),0)))^($A1045-$A1044)</f>
        <v>30861.606509713387</v>
      </c>
      <c r="K1045">
        <f>ROW()</f>
        <v>1045</v>
      </c>
      <c r="L1045">
        <f>B1045/C1045</f>
        <v>0.87895256916996045</v>
      </c>
    </row>
    <row r="1046" spans="1:12" x14ac:dyDescent="0.25">
      <c r="A1046" s="1">
        <v>39581</v>
      </c>
      <c r="B1046" s="9">
        <v>17.98</v>
      </c>
      <c r="C1046" s="9">
        <v>20.149999999999999</v>
      </c>
      <c r="D1046">
        <v>55997.83</v>
      </c>
      <c r="E1046">
        <v>50580.77</v>
      </c>
      <c r="F1046">
        <v>118119.12</v>
      </c>
      <c r="G1046">
        <v>106708.64</v>
      </c>
      <c r="H1046">
        <f>(1/(1-91/360*VLOOKUP($A1046,Tbills!$B$4:$C$974,2,1)/100))^((1)/91)-1</f>
        <v>5.0115351955648535E-5</v>
      </c>
      <c r="I1046">
        <f>I1045*$E1046/$E1045*(1-(I$1+I$5+IF(AND(WEEKDAY(A1046)&lt;&gt;1,WEEKDAY(A1046)&lt;&gt;7),IF(A1046&lt;J$2,J$1,J$3),0)))^($A1046-$A1045)</f>
        <v>30727.392530211528</v>
      </c>
      <c r="K1046">
        <f>ROW()</f>
        <v>1046</v>
      </c>
      <c r="L1046">
        <f>B1046/C1046</f>
        <v>0.89230769230769236</v>
      </c>
    </row>
    <row r="1047" spans="1:12" x14ac:dyDescent="0.25">
      <c r="A1047" s="1">
        <v>39582</v>
      </c>
      <c r="B1047" s="9">
        <v>17.66</v>
      </c>
      <c r="C1047" s="9">
        <v>20</v>
      </c>
      <c r="D1047">
        <v>54768.71</v>
      </c>
      <c r="E1047">
        <v>49468.01</v>
      </c>
      <c r="F1047">
        <v>117953.67</v>
      </c>
      <c r="G1047">
        <v>106553.82</v>
      </c>
      <c r="H1047">
        <f>(1/(1-91/360*VLOOKUP($A1047,Tbills!$B$4:$C$974,2,1)/100))^((1)/91)-1</f>
        <v>5.0115351955648535E-5</v>
      </c>
      <c r="I1047">
        <f>I1046*$E1047/$E1046*(1-(I$1+I$5+IF(AND(WEEKDAY(A1047)&lt;&gt;1,WEEKDAY(A1047)&lt;&gt;7),IF(A1047&lt;J$2,J$1,J$3),0)))^($A1047-$A1046)</f>
        <v>30050.535693120353</v>
      </c>
      <c r="K1047">
        <f>ROW()</f>
        <v>1047</v>
      </c>
      <c r="L1047">
        <f>B1047/C1047</f>
        <v>0.88300000000000001</v>
      </c>
    </row>
    <row r="1048" spans="1:12" x14ac:dyDescent="0.25">
      <c r="A1048" s="1">
        <v>39583</v>
      </c>
      <c r="B1048" s="9">
        <v>16.3</v>
      </c>
      <c r="C1048" s="9">
        <v>19.28</v>
      </c>
      <c r="D1048">
        <v>53377.919999999998</v>
      </c>
      <c r="E1048">
        <v>48209.34</v>
      </c>
      <c r="F1048">
        <v>115065.07</v>
      </c>
      <c r="G1048">
        <v>103939.06</v>
      </c>
      <c r="H1048">
        <f>(1/(1-91/360*VLOOKUP($A1048,Tbills!$B$4:$C$974,2,1)/100))^((1)/91)-1</f>
        <v>5.0115351955648535E-5</v>
      </c>
      <c r="I1048">
        <f>I1047*$E1048/$E1047*(1-(I$1+I$5+IF(AND(WEEKDAY(A1048)&lt;&gt;1,WEEKDAY(A1048)&lt;&gt;7),IF(A1048&lt;J$2,J$1,J$3),0)))^($A1048-$A1047)</f>
        <v>29285.083774460069</v>
      </c>
      <c r="K1048">
        <f>ROW()</f>
        <v>1048</v>
      </c>
      <c r="L1048">
        <f>B1048/C1048</f>
        <v>0.8454356846473029</v>
      </c>
    </row>
    <row r="1049" spans="1:12" x14ac:dyDescent="0.25">
      <c r="A1049" s="1">
        <v>39584</v>
      </c>
      <c r="B1049" s="9">
        <v>16.47</v>
      </c>
      <c r="C1049" s="9">
        <v>19.57</v>
      </c>
      <c r="D1049">
        <v>53912.58</v>
      </c>
      <c r="E1049">
        <v>48689.81</v>
      </c>
      <c r="F1049">
        <v>117495.66</v>
      </c>
      <c r="G1049">
        <v>106129.42</v>
      </c>
      <c r="H1049">
        <f>(1/(1-91/360*VLOOKUP($A1049,Tbills!$B$4:$C$974,2,1)/100))^((1)/91)-1</f>
        <v>5.0115351955648535E-5</v>
      </c>
      <c r="I1049">
        <f>I1048*$E1049/$E1048*(1-(I$1+I$5+IF(AND(WEEKDAY(A1049)&lt;&gt;1,WEEKDAY(A1049)&lt;&gt;7),IF(A1049&lt;J$2,J$1,J$3),0)))^($A1049-$A1048)</f>
        <v>29576.097623369526</v>
      </c>
      <c r="K1049">
        <f>ROW()</f>
        <v>1049</v>
      </c>
      <c r="L1049">
        <f>B1049/C1049</f>
        <v>0.84159427695452216</v>
      </c>
    </row>
    <row r="1050" spans="1:12" x14ac:dyDescent="0.25">
      <c r="A1050" s="1">
        <v>39587</v>
      </c>
      <c r="B1050" s="9">
        <v>17.010000000000002</v>
      </c>
      <c r="C1050" s="9">
        <v>19.84</v>
      </c>
      <c r="D1050">
        <v>52863.07</v>
      </c>
      <c r="E1050">
        <v>47734.65</v>
      </c>
      <c r="F1050">
        <v>117824.62</v>
      </c>
      <c r="G1050">
        <v>106410.6</v>
      </c>
      <c r="H1050">
        <f>(1/(1-91/360*VLOOKUP($A1050,Tbills!$B$4:$C$974,2,1)/100))^((1)/91)-1</f>
        <v>5.1650298179106713E-5</v>
      </c>
      <c r="I1050">
        <f>I1049*$E1050/$E1049*(1-(I$1+I$5+IF(AND(WEEKDAY(A1050)&lt;&gt;1,WEEKDAY(A1050)&lt;&gt;7),IF(A1050&lt;J$2,J$1,J$3),0)))^($A1050-$A1049)</f>
        <v>28993.393715142553</v>
      </c>
      <c r="K1050">
        <f>ROW()</f>
        <v>1050</v>
      </c>
      <c r="L1050">
        <f>B1050/C1050</f>
        <v>0.85735887096774199</v>
      </c>
    </row>
    <row r="1051" spans="1:12" x14ac:dyDescent="0.25">
      <c r="A1051" s="1">
        <v>39588</v>
      </c>
      <c r="B1051" s="9">
        <v>17.579999999999998</v>
      </c>
      <c r="C1051" s="9">
        <v>20.81</v>
      </c>
      <c r="D1051">
        <v>55684.06</v>
      </c>
      <c r="E1051">
        <v>50279.5</v>
      </c>
      <c r="F1051">
        <v>121096.45</v>
      </c>
      <c r="G1051">
        <v>109359.98</v>
      </c>
      <c r="H1051">
        <f>(1/(1-91/360*VLOOKUP($A1051,Tbills!$B$4:$C$974,2,1)/100))^((1)/91)-1</f>
        <v>5.1650298179106713E-5</v>
      </c>
      <c r="I1051">
        <f>I1050*$E1051/$E1050*(1-(I$1+I$5+IF(AND(WEEKDAY(A1051)&lt;&gt;1,WEEKDAY(A1051)&lt;&gt;7),IF(A1051&lt;J$2,J$1,J$3),0)))^($A1051-$A1050)</f>
        <v>30538.223352536002</v>
      </c>
      <c r="K1051">
        <f>ROW()</f>
        <v>1051</v>
      </c>
      <c r="L1051">
        <f>B1051/C1051</f>
        <v>0.84478616049975974</v>
      </c>
    </row>
    <row r="1052" spans="1:12" x14ac:dyDescent="0.25">
      <c r="A1052" s="1">
        <v>39589</v>
      </c>
      <c r="B1052" s="9">
        <v>18.59</v>
      </c>
      <c r="C1052" s="9">
        <v>22.11</v>
      </c>
      <c r="D1052">
        <v>59217.34</v>
      </c>
      <c r="E1052">
        <v>53467.25</v>
      </c>
      <c r="F1052">
        <v>127600.21</v>
      </c>
      <c r="G1052">
        <v>115227.76</v>
      </c>
      <c r="H1052">
        <f>(1/(1-91/360*VLOOKUP($A1052,Tbills!$B$4:$C$974,2,1)/100))^((1)/91)-1</f>
        <v>5.1650298179106713E-5</v>
      </c>
      <c r="I1052">
        <f>I1051*$E1052/$E1051*(1-(I$1+I$5+IF(AND(WEEKDAY(A1052)&lt;&gt;1,WEEKDAY(A1052)&lt;&gt;7),IF(A1052&lt;J$2,J$1,J$3),0)))^($A1052-$A1051)</f>
        <v>32473.430557899679</v>
      </c>
      <c r="K1052">
        <f>ROW()</f>
        <v>1052</v>
      </c>
      <c r="L1052">
        <f>B1052/C1052</f>
        <v>0.84079601990049757</v>
      </c>
    </row>
    <row r="1053" spans="1:12" x14ac:dyDescent="0.25">
      <c r="A1053" s="1">
        <v>39590</v>
      </c>
      <c r="B1053" s="9">
        <v>18.05</v>
      </c>
      <c r="C1053" s="9">
        <v>21.52</v>
      </c>
      <c r="D1053">
        <v>58156.98</v>
      </c>
      <c r="E1053">
        <v>52507.09</v>
      </c>
      <c r="F1053">
        <v>126398.02</v>
      </c>
      <c r="G1053">
        <v>114136.19</v>
      </c>
      <c r="H1053">
        <f>(1/(1-91/360*VLOOKUP($A1053,Tbills!$B$4:$C$974,2,1)/100))^((1)/91)-1</f>
        <v>5.1650298179106713E-5</v>
      </c>
      <c r="I1053">
        <f>I1052*$E1053/$E1052*(1-(I$1+I$5+IF(AND(WEEKDAY(A1053)&lt;&gt;1,WEEKDAY(A1053)&lt;&gt;7),IF(A1053&lt;J$2,J$1,J$3),0)))^($A1053-$A1052)</f>
        <v>31889.358261593228</v>
      </c>
      <c r="K1053">
        <f>ROW()</f>
        <v>1053</v>
      </c>
      <c r="L1053">
        <f>B1053/C1053</f>
        <v>0.83875464684014878</v>
      </c>
    </row>
    <row r="1054" spans="1:12" x14ac:dyDescent="0.25">
      <c r="A1054" s="1">
        <v>39591</v>
      </c>
      <c r="B1054" s="9">
        <v>19.55</v>
      </c>
      <c r="C1054" s="9">
        <v>22.51</v>
      </c>
      <c r="D1054">
        <v>59505.1</v>
      </c>
      <c r="E1054">
        <v>53721.53</v>
      </c>
      <c r="F1054">
        <v>129225.68</v>
      </c>
      <c r="G1054">
        <v>116683.65</v>
      </c>
      <c r="H1054">
        <f>(1/(1-91/360*VLOOKUP($A1054,Tbills!$B$4:$C$974,2,1)/100))^((1)/91)-1</f>
        <v>5.1650298179106713E-5</v>
      </c>
      <c r="I1054">
        <f>I1053*$E1054/$E1053*(1-(I$1+I$5+IF(AND(WEEKDAY(A1054)&lt;&gt;1,WEEKDAY(A1054)&lt;&gt;7),IF(A1054&lt;J$2,J$1,J$3),0)))^($A1054-$A1053)</f>
        <v>32625.990780943139</v>
      </c>
      <c r="K1054">
        <f>ROW()</f>
        <v>1054</v>
      </c>
      <c r="L1054">
        <f>B1054/C1054</f>
        <v>0.86850288760550864</v>
      </c>
    </row>
    <row r="1055" spans="1:12" x14ac:dyDescent="0.25">
      <c r="A1055" s="1">
        <v>39595</v>
      </c>
      <c r="B1055" s="9">
        <v>19.64</v>
      </c>
      <c r="C1055" s="9">
        <v>22.16</v>
      </c>
      <c r="D1055">
        <v>57728.63</v>
      </c>
      <c r="E1055">
        <v>52106.62</v>
      </c>
      <c r="F1055">
        <v>126759.85</v>
      </c>
      <c r="G1055">
        <v>114433.03</v>
      </c>
      <c r="H1055">
        <f>(1/(1-91/360*VLOOKUP($A1055,Tbills!$B$4:$C$974,2,1)/100))^((1)/91)-1</f>
        <v>5.2068957496098633E-5</v>
      </c>
      <c r="I1055">
        <f>I1054*$E1055/$E1054*(1-(I$1+I$5+IF(AND(WEEKDAY(A1055)&lt;&gt;1,WEEKDAY(A1055)&lt;&gt;7),IF(A1055&lt;J$2,J$1,J$3),0)))^($A1055-$A1054)</f>
        <v>31641.587502901151</v>
      </c>
      <c r="K1055">
        <f>ROW()</f>
        <v>1055</v>
      </c>
      <c r="L1055">
        <f>B1055/C1055</f>
        <v>0.88628158844765348</v>
      </c>
    </row>
    <row r="1056" spans="1:12" x14ac:dyDescent="0.25">
      <c r="A1056" s="1">
        <v>39596</v>
      </c>
      <c r="B1056" s="9">
        <v>19.07</v>
      </c>
      <c r="C1056" s="9">
        <v>21.66</v>
      </c>
      <c r="D1056">
        <v>57150.41</v>
      </c>
      <c r="E1056">
        <v>51581.99</v>
      </c>
      <c r="F1056">
        <v>125974.58</v>
      </c>
      <c r="G1056">
        <v>113718.17</v>
      </c>
      <c r="H1056">
        <f>(1/(1-91/360*VLOOKUP($A1056,Tbills!$B$4:$C$974,2,1)/100))^((1)/91)-1</f>
        <v>5.2068957496098633E-5</v>
      </c>
      <c r="I1056">
        <f>I1055*$E1056/$E1055*(1-(I$1+I$5+IF(AND(WEEKDAY(A1056)&lt;&gt;1,WEEKDAY(A1056)&lt;&gt;7),IF(A1056&lt;J$2,J$1,J$3),0)))^($A1056-$A1055)</f>
        <v>31322.106448274608</v>
      </c>
      <c r="K1056">
        <f>ROW()</f>
        <v>1056</v>
      </c>
      <c r="L1056">
        <f>B1056/C1056</f>
        <v>0.88042474607571564</v>
      </c>
    </row>
    <row r="1057" spans="1:12" x14ac:dyDescent="0.25">
      <c r="A1057" s="1">
        <v>39597</v>
      </c>
      <c r="B1057" s="9">
        <v>18.14</v>
      </c>
      <c r="C1057" s="9">
        <v>20.8</v>
      </c>
      <c r="D1057">
        <v>53717.78</v>
      </c>
      <c r="E1057">
        <v>48481.13</v>
      </c>
      <c r="F1057">
        <v>123216.41</v>
      </c>
      <c r="G1057">
        <v>111222.43</v>
      </c>
      <c r="H1057">
        <f>(1/(1-91/360*VLOOKUP($A1057,Tbills!$B$4:$C$974,2,1)/100))^((1)/91)-1</f>
        <v>5.2068957496098633E-5</v>
      </c>
      <c r="I1057">
        <f>I1056*$E1057/$E1056*(1-(I$1+I$5+IF(AND(WEEKDAY(A1057)&lt;&gt;1,WEEKDAY(A1057)&lt;&gt;7),IF(A1057&lt;J$2,J$1,J$3),0)))^($A1057-$A1056)</f>
        <v>29438.325873446327</v>
      </c>
      <c r="K1057">
        <f>ROW()</f>
        <v>1057</v>
      </c>
      <c r="L1057">
        <f>B1057/C1057</f>
        <v>0.87211538461538463</v>
      </c>
    </row>
    <row r="1058" spans="1:12" x14ac:dyDescent="0.25">
      <c r="A1058" s="1">
        <v>39598</v>
      </c>
      <c r="B1058" s="9">
        <v>17.829999999999998</v>
      </c>
      <c r="C1058" s="9">
        <v>20.53</v>
      </c>
      <c r="D1058">
        <v>52422.95</v>
      </c>
      <c r="E1058">
        <v>47310</v>
      </c>
      <c r="F1058">
        <v>122899.59</v>
      </c>
      <c r="G1058">
        <v>110930.65</v>
      </c>
      <c r="H1058">
        <f>(1/(1-91/360*VLOOKUP($A1058,Tbills!$B$4:$C$974,2,1)/100))^((1)/91)-1</f>
        <v>5.2068957496098633E-5</v>
      </c>
      <c r="I1058">
        <f>I1057*$E1058/$E1057*(1-(I$1+I$5+IF(AND(WEEKDAY(A1058)&lt;&gt;1,WEEKDAY(A1058)&lt;&gt;7),IF(A1058&lt;J$2,J$1,J$3),0)))^($A1058-$A1057)</f>
        <v>28726.375237494703</v>
      </c>
      <c r="K1058">
        <f>ROW()</f>
        <v>1058</v>
      </c>
      <c r="L1058">
        <f>B1058/C1058</f>
        <v>0.86848514369215768</v>
      </c>
    </row>
    <row r="1059" spans="1:12" x14ac:dyDescent="0.25">
      <c r="A1059" s="1">
        <v>39601</v>
      </c>
      <c r="B1059" s="9">
        <v>19.829999999999998</v>
      </c>
      <c r="C1059" s="9">
        <v>21.72</v>
      </c>
      <c r="D1059">
        <v>55472.07</v>
      </c>
      <c r="E1059">
        <v>50054.34</v>
      </c>
      <c r="F1059">
        <v>125852.26</v>
      </c>
      <c r="G1059">
        <v>113578.44</v>
      </c>
      <c r="H1059">
        <f>(1/(1-91/360*VLOOKUP($A1059,Tbills!$B$4:$C$974,2,1)/100))^((1)/91)-1</f>
        <v>5.0673489141006556E-5</v>
      </c>
      <c r="I1059">
        <f>I1058*$E1059/$E1058*(1-(I$1+I$5+IF(AND(WEEKDAY(A1059)&lt;&gt;1,WEEKDAY(A1059)&lt;&gt;7),IF(A1059&lt;J$2,J$1,J$3),0)))^($A1059-$A1058)</f>
        <v>30390.100733089323</v>
      </c>
      <c r="K1059">
        <f>ROW()</f>
        <v>1059</v>
      </c>
      <c r="L1059">
        <f>B1059/C1059</f>
        <v>0.91298342541436461</v>
      </c>
    </row>
    <row r="1060" spans="1:12" x14ac:dyDescent="0.25">
      <c r="A1060" s="1">
        <v>39602</v>
      </c>
      <c r="B1060" s="9">
        <v>20.239999999999998</v>
      </c>
      <c r="C1060" s="9">
        <v>22.11</v>
      </c>
      <c r="D1060">
        <v>56527.58</v>
      </c>
      <c r="E1060">
        <v>51004.23</v>
      </c>
      <c r="F1060">
        <v>127686.45</v>
      </c>
      <c r="G1060">
        <v>115228</v>
      </c>
      <c r="H1060">
        <f>(1/(1-91/360*VLOOKUP($A1060,Tbills!$B$4:$C$974,2,1)/100))^((1)/91)-1</f>
        <v>5.0673489141006556E-5</v>
      </c>
      <c r="I1060">
        <f>I1059*$E1060/$E1059*(1-(I$1+I$5+IF(AND(WEEKDAY(A1060)&lt;&gt;1,WEEKDAY(A1060)&lt;&gt;7),IF(A1060&lt;J$2,J$1,J$3),0)))^($A1060-$A1059)</f>
        <v>30965.928185071247</v>
      </c>
      <c r="K1060">
        <f>ROW()</f>
        <v>1060</v>
      </c>
      <c r="L1060">
        <f>B1060/C1060</f>
        <v>0.91542288557213924</v>
      </c>
    </row>
    <row r="1061" spans="1:12" x14ac:dyDescent="0.25">
      <c r="A1061" s="1">
        <v>39603</v>
      </c>
      <c r="B1061" s="9">
        <v>20.8</v>
      </c>
      <c r="C1061" s="9">
        <v>22.59</v>
      </c>
      <c r="D1061">
        <v>56731.31</v>
      </c>
      <c r="E1061">
        <v>51185.47</v>
      </c>
      <c r="F1061">
        <v>128474.07</v>
      </c>
      <c r="G1061">
        <v>115932.94</v>
      </c>
      <c r="H1061">
        <f>(1/(1-91/360*VLOOKUP($A1061,Tbills!$B$4:$C$974,2,1)/100))^((1)/91)-1</f>
        <v>5.0673489141006556E-5</v>
      </c>
      <c r="I1061">
        <f>I1060*$E1061/$E1060*(1-(I$1+I$5+IF(AND(WEEKDAY(A1061)&lt;&gt;1,WEEKDAY(A1061)&lt;&gt;7),IF(A1061&lt;J$2,J$1,J$3),0)))^($A1061-$A1060)</f>
        <v>31075.069500862042</v>
      </c>
      <c r="K1061">
        <f>ROW()</f>
        <v>1061</v>
      </c>
      <c r="L1061">
        <f>B1061/C1061</f>
        <v>0.92076139884904828</v>
      </c>
    </row>
    <row r="1062" spans="1:12" x14ac:dyDescent="0.25">
      <c r="A1062" s="1">
        <v>39604</v>
      </c>
      <c r="B1062" s="9">
        <v>18.63</v>
      </c>
      <c r="C1062" s="9">
        <v>21.08</v>
      </c>
      <c r="D1062">
        <v>53766.06</v>
      </c>
      <c r="E1062">
        <v>48507.5</v>
      </c>
      <c r="F1062">
        <v>124888.79</v>
      </c>
      <c r="G1062">
        <v>112691.76</v>
      </c>
      <c r="H1062">
        <f>(1/(1-91/360*VLOOKUP($A1062,Tbills!$B$4:$C$974,2,1)/100))^((1)/91)-1</f>
        <v>5.0673489141006556E-5</v>
      </c>
      <c r="I1062">
        <f>I1061*$E1062/$E1061*(1-(I$1+I$5+IF(AND(WEEKDAY(A1062)&lt;&gt;1,WEEKDAY(A1062)&lt;&gt;7),IF(A1062&lt;J$2,J$1,J$3),0)))^($A1062-$A1061)</f>
        <v>29448.407350782767</v>
      </c>
      <c r="K1062">
        <f>ROW()</f>
        <v>1062</v>
      </c>
      <c r="L1062">
        <f>B1062/C1062</f>
        <v>0.88377609108159394</v>
      </c>
    </row>
    <row r="1063" spans="1:12" x14ac:dyDescent="0.25">
      <c r="A1063" s="1">
        <v>39605</v>
      </c>
      <c r="B1063" s="9">
        <v>23.56</v>
      </c>
      <c r="C1063" s="9">
        <v>24.2</v>
      </c>
      <c r="D1063">
        <v>59706</v>
      </c>
      <c r="E1063">
        <v>53864.03</v>
      </c>
      <c r="F1063">
        <v>130949.7</v>
      </c>
      <c r="G1063">
        <v>118155.03</v>
      </c>
      <c r="H1063">
        <f>(1/(1-91/360*VLOOKUP($A1063,Tbills!$B$4:$C$974,2,1)/100))^((1)/91)-1</f>
        <v>5.0673489141006556E-5</v>
      </c>
      <c r="I1063">
        <f>I1062*$E1063/$E1062*(1-(I$1+I$5+IF(AND(WEEKDAY(A1063)&lt;&gt;1,WEEKDAY(A1063)&lt;&gt;7),IF(A1063&lt;J$2,J$1,J$3),0)))^($A1063-$A1062)</f>
        <v>32699.361259580815</v>
      </c>
      <c r="K1063">
        <f>ROW()</f>
        <v>1063</v>
      </c>
      <c r="L1063">
        <f>B1063/C1063</f>
        <v>0.97355371900826448</v>
      </c>
    </row>
    <row r="1064" spans="1:12" x14ac:dyDescent="0.25">
      <c r="A1064" s="1">
        <v>39608</v>
      </c>
      <c r="B1064" s="9">
        <v>23.12</v>
      </c>
      <c r="C1064" s="9">
        <v>23.85</v>
      </c>
      <c r="D1064">
        <v>58638.57</v>
      </c>
      <c r="E1064">
        <v>52892.86</v>
      </c>
      <c r="F1064">
        <v>131048.01</v>
      </c>
      <c r="G1064">
        <v>118225.78</v>
      </c>
      <c r="H1064">
        <f>(1/(1-91/360*VLOOKUP($A1064,Tbills!$B$4:$C$974,2,1)/100))^((1)/91)-1</f>
        <v>5.1510748656502514E-5</v>
      </c>
      <c r="I1064">
        <f>I1063*$E1064/$E1063*(1-(I$1+I$5+IF(AND(WEEKDAY(A1064)&lt;&gt;1,WEEKDAY(A1064)&lt;&gt;7),IF(A1064&lt;J$2,J$1,J$3),0)))^($A1064-$A1063)</f>
        <v>32107.019802506275</v>
      </c>
      <c r="K1064">
        <f>ROW()</f>
        <v>1064</v>
      </c>
      <c r="L1064">
        <f>B1064/C1064</f>
        <v>0.96939203354297687</v>
      </c>
    </row>
    <row r="1065" spans="1:12" x14ac:dyDescent="0.25">
      <c r="A1065" s="1">
        <v>39609</v>
      </c>
      <c r="B1065" s="9">
        <v>23.18</v>
      </c>
      <c r="C1065" s="9">
        <v>23.84</v>
      </c>
      <c r="D1065">
        <v>58726.73</v>
      </c>
      <c r="E1065">
        <v>52969.66</v>
      </c>
      <c r="F1065">
        <v>130646.45</v>
      </c>
      <c r="G1065">
        <v>117857.42</v>
      </c>
      <c r="H1065">
        <f>(1/(1-91/360*VLOOKUP($A1065,Tbills!$B$4:$C$974,2,1)/100))^((1)/91)-1</f>
        <v>5.1510748656502514E-5</v>
      </c>
      <c r="I1065">
        <f>I1064*$E1065/$E1064*(1-(I$1+I$5+IF(AND(WEEKDAY(A1065)&lt;&gt;1,WEEKDAY(A1065)&lt;&gt;7),IF(A1065&lt;J$2,J$1,J$3),0)))^($A1065-$A1064)</f>
        <v>32152.71396489453</v>
      </c>
      <c r="K1065">
        <f>ROW()</f>
        <v>1065</v>
      </c>
      <c r="L1065">
        <f>B1065/C1065</f>
        <v>0.97231543624161076</v>
      </c>
    </row>
    <row r="1066" spans="1:12" x14ac:dyDescent="0.25">
      <c r="A1066" s="1">
        <v>39610</v>
      </c>
      <c r="B1066" s="9">
        <v>24.12</v>
      </c>
      <c r="C1066" s="9">
        <v>24.32</v>
      </c>
      <c r="D1066">
        <v>60492.17</v>
      </c>
      <c r="E1066">
        <v>54559.3</v>
      </c>
      <c r="F1066">
        <v>131784.94</v>
      </c>
      <c r="G1066">
        <v>118878.39</v>
      </c>
      <c r="H1066">
        <f>(1/(1-91/360*VLOOKUP($A1066,Tbills!$B$4:$C$974,2,1)/100))^((1)/91)-1</f>
        <v>5.1510748656502514E-5</v>
      </c>
      <c r="I1066">
        <f>I1065*$E1066/$E1065*(1-(I$1+I$5+IF(AND(WEEKDAY(A1066)&lt;&gt;1,WEEKDAY(A1066)&lt;&gt;7),IF(A1066&lt;J$2,J$1,J$3),0)))^($A1066-$A1065)</f>
        <v>33116.67665766857</v>
      </c>
      <c r="K1066">
        <f>ROW()</f>
        <v>1066</v>
      </c>
      <c r="L1066">
        <f>B1066/C1066</f>
        <v>0.99177631578947367</v>
      </c>
    </row>
    <row r="1067" spans="1:12" x14ac:dyDescent="0.25">
      <c r="A1067" s="1">
        <v>39611</v>
      </c>
      <c r="B1067" s="9">
        <v>23.33</v>
      </c>
      <c r="C1067" s="9">
        <v>23.7</v>
      </c>
      <c r="D1067">
        <v>59678.99</v>
      </c>
      <c r="E1067">
        <v>53823.06</v>
      </c>
      <c r="F1067">
        <v>131376.46</v>
      </c>
      <c r="G1067">
        <v>118503.79</v>
      </c>
      <c r="H1067">
        <f>(1/(1-91/360*VLOOKUP($A1067,Tbills!$B$4:$C$974,2,1)/100))^((1)/91)-1</f>
        <v>5.1510748656502514E-5</v>
      </c>
      <c r="I1067">
        <f>I1066*$E1067/$E1066*(1-(I$1+I$5+IF(AND(WEEKDAY(A1067)&lt;&gt;1,WEEKDAY(A1067)&lt;&gt;7),IF(A1067&lt;J$2,J$1,J$3),0)))^($A1067-$A1066)</f>
        <v>32668.850206104144</v>
      </c>
      <c r="K1067">
        <f>ROW()</f>
        <v>1067</v>
      </c>
      <c r="L1067">
        <f>B1067/C1067</f>
        <v>0.98438818565400843</v>
      </c>
    </row>
    <row r="1068" spans="1:12" x14ac:dyDescent="0.25">
      <c r="A1068" s="1">
        <v>39612</v>
      </c>
      <c r="B1068" s="9">
        <v>21.22</v>
      </c>
      <c r="C1068" s="9">
        <v>22.6</v>
      </c>
      <c r="D1068">
        <v>57328.7</v>
      </c>
      <c r="E1068">
        <v>51700.62</v>
      </c>
      <c r="F1068">
        <v>127939.08</v>
      </c>
      <c r="G1068">
        <v>115397.11</v>
      </c>
      <c r="H1068">
        <f>(1/(1-91/360*VLOOKUP($A1068,Tbills!$B$4:$C$974,2,1)/100))^((1)/91)-1</f>
        <v>5.1510748656502514E-5</v>
      </c>
      <c r="I1068">
        <f>I1067*$E1068/$E1067*(1-(I$1+I$5+IF(AND(WEEKDAY(A1068)&lt;&gt;1,WEEKDAY(A1068)&lt;&gt;7),IF(A1068&lt;J$2,J$1,J$3),0)))^($A1068-$A1067)</f>
        <v>31379.695295602578</v>
      </c>
      <c r="K1068">
        <f>ROW()</f>
        <v>1068</v>
      </c>
      <c r="L1068">
        <f>B1068/C1068</f>
        <v>0.93893805309734502</v>
      </c>
    </row>
    <row r="1069" spans="1:12" x14ac:dyDescent="0.25">
      <c r="A1069" s="1">
        <v>39615</v>
      </c>
      <c r="B1069" s="9">
        <v>20.95</v>
      </c>
      <c r="C1069" s="9">
        <v>22.43</v>
      </c>
      <c r="D1069">
        <v>56553.36</v>
      </c>
      <c r="E1069">
        <v>50993.4</v>
      </c>
      <c r="F1069">
        <v>126130.7</v>
      </c>
      <c r="G1069">
        <v>113748.18</v>
      </c>
      <c r="H1069">
        <f>(1/(1-91/360*VLOOKUP($A1069,Tbills!$B$4:$C$974,2,1)/100))^((1)/91)-1</f>
        <v>5.7094127416279505E-5</v>
      </c>
      <c r="I1069">
        <f>I1068*$E1069/$E1068*(1-(I$1+I$5+IF(AND(WEEKDAY(A1069)&lt;&gt;1,WEEKDAY(A1069)&lt;&gt;7),IF(A1069&lt;J$2,J$1,J$3),0)))^($A1069-$A1068)</f>
        <v>30947.7770728418</v>
      </c>
      <c r="K1069">
        <f>ROW()</f>
        <v>1069</v>
      </c>
      <c r="L1069">
        <f>B1069/C1069</f>
        <v>0.93401694159607662</v>
      </c>
    </row>
    <row r="1070" spans="1:12" x14ac:dyDescent="0.25">
      <c r="A1070" s="1">
        <v>39616</v>
      </c>
      <c r="B1070" s="9">
        <v>21.13</v>
      </c>
      <c r="C1070" s="9">
        <v>22.48</v>
      </c>
      <c r="D1070">
        <v>56439.59</v>
      </c>
      <c r="E1070">
        <v>50887.9</v>
      </c>
      <c r="F1070">
        <v>126164.42</v>
      </c>
      <c r="G1070">
        <v>113772.09</v>
      </c>
      <c r="H1070">
        <f>(1/(1-91/360*VLOOKUP($A1070,Tbills!$B$4:$C$974,2,1)/100))^((1)/91)-1</f>
        <v>5.7094127416279505E-5</v>
      </c>
      <c r="I1070">
        <f>I1069*$E1070/$E1069*(1-(I$1+I$5+IF(AND(WEEKDAY(A1070)&lt;&gt;1,WEEKDAY(A1070)&lt;&gt;7),IF(A1070&lt;J$2,J$1,J$3),0)))^($A1070-$A1069)</f>
        <v>30882.860929077939</v>
      </c>
      <c r="K1070">
        <f>ROW()</f>
        <v>1070</v>
      </c>
      <c r="L1070">
        <f>B1070/C1070</f>
        <v>0.93994661921708178</v>
      </c>
    </row>
    <row r="1071" spans="1:12" x14ac:dyDescent="0.25">
      <c r="A1071" s="1">
        <v>39617</v>
      </c>
      <c r="B1071" s="9">
        <v>22.24</v>
      </c>
      <c r="C1071" s="9">
        <v>23.55</v>
      </c>
      <c r="D1071">
        <v>58110.12</v>
      </c>
      <c r="E1071">
        <v>52391.199999999997</v>
      </c>
      <c r="F1071">
        <v>127485.27</v>
      </c>
      <c r="G1071">
        <v>114956.71</v>
      </c>
      <c r="H1071">
        <f>(1/(1-91/360*VLOOKUP($A1071,Tbills!$B$4:$C$974,2,1)/100))^((1)/91)-1</f>
        <v>5.7094127416279505E-5</v>
      </c>
      <c r="I1071">
        <f>I1070*$E1071/$E1070*(1-(I$1+I$5+IF(AND(WEEKDAY(A1071)&lt;&gt;1,WEEKDAY(A1071)&lt;&gt;7),IF(A1071&lt;J$2,J$1,J$3),0)))^($A1071-$A1070)</f>
        <v>31794.269336828038</v>
      </c>
      <c r="K1071">
        <f>ROW()</f>
        <v>1071</v>
      </c>
      <c r="L1071">
        <f>B1071/C1071</f>
        <v>0.94437367303609332</v>
      </c>
    </row>
    <row r="1072" spans="1:12" x14ac:dyDescent="0.25">
      <c r="A1072" s="1">
        <v>39618</v>
      </c>
      <c r="B1072" s="9">
        <v>21.58</v>
      </c>
      <c r="C1072" s="9">
        <v>22.84</v>
      </c>
      <c r="D1072">
        <v>57097.06</v>
      </c>
      <c r="E1072">
        <v>51474.85</v>
      </c>
      <c r="F1072">
        <v>125994.81</v>
      </c>
      <c r="G1072">
        <v>113606.16</v>
      </c>
      <c r="H1072">
        <f>(1/(1-91/360*VLOOKUP($A1072,Tbills!$B$4:$C$974,2,1)/100))^((1)/91)-1</f>
        <v>5.7094127416279505E-5</v>
      </c>
      <c r="I1072">
        <f>I1071*$E1072/$E1071*(1-(I$1+I$5+IF(AND(WEEKDAY(A1072)&lt;&gt;1,WEEKDAY(A1072)&lt;&gt;7),IF(A1072&lt;J$2,J$1,J$3),0)))^($A1072-$A1071)</f>
        <v>31237.271995067247</v>
      </c>
      <c r="K1072">
        <f>ROW()</f>
        <v>1072</v>
      </c>
      <c r="L1072">
        <f>B1072/C1072</f>
        <v>0.94483362521891412</v>
      </c>
    </row>
    <row r="1073" spans="1:12" x14ac:dyDescent="0.25">
      <c r="A1073" s="1">
        <v>39619</v>
      </c>
      <c r="B1073" s="9">
        <v>22.87</v>
      </c>
      <c r="C1073" s="9">
        <v>23.57</v>
      </c>
      <c r="D1073">
        <v>58459.18</v>
      </c>
      <c r="E1073">
        <v>52699.91</v>
      </c>
      <c r="F1073">
        <v>127196.75</v>
      </c>
      <c r="G1073">
        <v>114683.43</v>
      </c>
      <c r="H1073">
        <f>(1/(1-91/360*VLOOKUP($A1073,Tbills!$B$4:$C$974,2,1)/100))^((1)/91)-1</f>
        <v>5.7094127416279505E-5</v>
      </c>
      <c r="I1073">
        <f>I1072*$E1073/$E1072*(1-(I$1+I$5+IF(AND(WEEKDAY(A1073)&lt;&gt;1,WEEKDAY(A1073)&lt;&gt;7),IF(A1073&lt;J$2,J$1,J$3),0)))^($A1073-$A1072)</f>
        <v>31979.77393438308</v>
      </c>
      <c r="K1073">
        <f>ROW()</f>
        <v>1073</v>
      </c>
      <c r="L1073">
        <f>B1073/C1073</f>
        <v>0.97030123037759863</v>
      </c>
    </row>
    <row r="1074" spans="1:12" x14ac:dyDescent="0.25">
      <c r="A1074" s="1">
        <v>39622</v>
      </c>
      <c r="B1074" s="9">
        <v>22.64</v>
      </c>
      <c r="C1074" s="9">
        <v>23.3</v>
      </c>
      <c r="D1074">
        <v>58492.76</v>
      </c>
      <c r="E1074">
        <v>52721.16</v>
      </c>
      <c r="F1074">
        <v>126513.41</v>
      </c>
      <c r="G1074">
        <v>114047.67</v>
      </c>
      <c r="H1074">
        <f>(1/(1-91/360*VLOOKUP($A1074,Tbills!$B$4:$C$974,2,1)/100))^((1)/91)-1</f>
        <v>5.1650298179106713E-5</v>
      </c>
      <c r="I1074">
        <f>I1073*$E1074/$E1073*(1-(I$1+I$5+IF(AND(WEEKDAY(A1074)&lt;&gt;1,WEEKDAY(A1074)&lt;&gt;7),IF(A1074&lt;J$2,J$1,J$3),0)))^($A1074-$A1073)</f>
        <v>31989.908094802911</v>
      </c>
      <c r="K1074">
        <f>ROW()</f>
        <v>1074</v>
      </c>
      <c r="L1074">
        <f>B1074/C1074</f>
        <v>0.97167381974248923</v>
      </c>
    </row>
    <row r="1075" spans="1:12" x14ac:dyDescent="0.25">
      <c r="A1075" s="1">
        <v>39623</v>
      </c>
      <c r="B1075" s="9">
        <v>22.42</v>
      </c>
      <c r="C1075" s="9">
        <v>23.21</v>
      </c>
      <c r="D1075">
        <v>58841.54</v>
      </c>
      <c r="E1075">
        <v>53032.81</v>
      </c>
      <c r="F1075">
        <v>126448.83</v>
      </c>
      <c r="G1075">
        <v>113983.56</v>
      </c>
      <c r="H1075">
        <f>(1/(1-91/360*VLOOKUP($A1075,Tbills!$B$4:$C$974,2,1)/100))^((1)/91)-1</f>
        <v>5.1650298179106713E-5</v>
      </c>
      <c r="I1075">
        <f>I1074*$E1075/$E1074*(1-(I$1+I$5+IF(AND(WEEKDAY(A1075)&lt;&gt;1,WEEKDAY(A1075)&lt;&gt;7),IF(A1075&lt;J$2,J$1,J$3),0)))^($A1075-$A1074)</f>
        <v>32178.083981101612</v>
      </c>
      <c r="K1075">
        <f>ROW()</f>
        <v>1075</v>
      </c>
      <c r="L1075">
        <f>B1075/C1075</f>
        <v>0.96596294700560104</v>
      </c>
    </row>
    <row r="1076" spans="1:12" x14ac:dyDescent="0.25">
      <c r="A1076" s="1">
        <v>39624</v>
      </c>
      <c r="B1076" s="9">
        <v>21.14</v>
      </c>
      <c r="C1076" s="9">
        <v>22.32</v>
      </c>
      <c r="D1076">
        <v>56352.47</v>
      </c>
      <c r="E1076">
        <v>50786.720000000001</v>
      </c>
      <c r="F1076">
        <v>123074.71</v>
      </c>
      <c r="G1076">
        <v>110936.17</v>
      </c>
      <c r="H1076">
        <f>(1/(1-91/360*VLOOKUP($A1076,Tbills!$B$4:$C$974,2,1)/100))^((1)/91)-1</f>
        <v>5.1650298179106713E-5</v>
      </c>
      <c r="I1076">
        <f>I1075*$E1076/$E1075*(1-(I$1+I$5+IF(AND(WEEKDAY(A1076)&lt;&gt;1,WEEKDAY(A1076)&lt;&gt;7),IF(A1076&lt;J$2,J$1,J$3),0)))^($A1076-$A1075)</f>
        <v>30814.364343421046</v>
      </c>
      <c r="K1076">
        <f>ROW()</f>
        <v>1076</v>
      </c>
      <c r="L1076">
        <f>B1076/C1076</f>
        <v>0.94713261648745517</v>
      </c>
    </row>
    <row r="1077" spans="1:12" x14ac:dyDescent="0.25">
      <c r="A1077" s="1">
        <v>39625</v>
      </c>
      <c r="B1077" s="9">
        <v>23.93</v>
      </c>
      <c r="C1077" s="9">
        <v>24.31</v>
      </c>
      <c r="D1077">
        <v>61124.84</v>
      </c>
      <c r="E1077">
        <v>55085.120000000003</v>
      </c>
      <c r="F1077">
        <v>130224.18</v>
      </c>
      <c r="G1077">
        <v>117374.77</v>
      </c>
      <c r="H1077">
        <f>(1/(1-91/360*VLOOKUP($A1077,Tbills!$B$4:$C$974,2,1)/100))^((1)/91)-1</f>
        <v>5.1650298179106713E-5</v>
      </c>
      <c r="I1077">
        <f>I1076*$E1077/$E1076*(1-(I$1+I$5+IF(AND(WEEKDAY(A1077)&lt;&gt;1,WEEKDAY(A1077)&lt;&gt;7),IF(A1077&lt;J$2,J$1,J$3),0)))^($A1077-$A1076)</f>
        <v>33421.416620196156</v>
      </c>
      <c r="K1077">
        <f>ROW()</f>
        <v>1077</v>
      </c>
      <c r="L1077">
        <f>B1077/C1077</f>
        <v>0.98436857260386679</v>
      </c>
    </row>
    <row r="1078" spans="1:12" x14ac:dyDescent="0.25">
      <c r="A1078" s="1">
        <v>39626</v>
      </c>
      <c r="B1078" s="9">
        <v>23.44</v>
      </c>
      <c r="C1078" s="9">
        <v>23.93</v>
      </c>
      <c r="D1078">
        <v>60796.42</v>
      </c>
      <c r="E1078">
        <v>54786.3</v>
      </c>
      <c r="F1078">
        <v>128550.28</v>
      </c>
      <c r="G1078">
        <v>115859.97</v>
      </c>
      <c r="H1078">
        <f>(1/(1-91/360*VLOOKUP($A1078,Tbills!$B$4:$C$974,2,1)/100))^((1)/91)-1</f>
        <v>5.1650298179106713E-5</v>
      </c>
      <c r="I1078">
        <f>I1077*$E1078/$E1077*(1-(I$1+I$5+IF(AND(WEEKDAY(A1078)&lt;&gt;1,WEEKDAY(A1078)&lt;&gt;7),IF(A1078&lt;J$2,J$1,J$3),0)))^($A1078-$A1077)</f>
        <v>33239.159390914938</v>
      </c>
      <c r="K1078">
        <f>ROW()</f>
        <v>1078</v>
      </c>
      <c r="L1078">
        <f>B1078/C1078</f>
        <v>0.97952361053071468</v>
      </c>
    </row>
    <row r="1079" spans="1:12" x14ac:dyDescent="0.25">
      <c r="A1079" s="1">
        <v>39629</v>
      </c>
      <c r="B1079" s="9">
        <v>23.95</v>
      </c>
      <c r="C1079" s="9">
        <v>23.77</v>
      </c>
      <c r="D1079">
        <v>60024.06</v>
      </c>
      <c r="E1079">
        <v>54081.81</v>
      </c>
      <c r="F1079">
        <v>128006.71</v>
      </c>
      <c r="G1079">
        <v>115352.11</v>
      </c>
      <c r="H1079">
        <f>(1/(1-91/360*VLOOKUP($A1079,Tbills!$B$4:$C$974,2,1)/100))^((1)/91)-1</f>
        <v>5.2906324507162594E-5</v>
      </c>
      <c r="I1079">
        <f>I1078*$E1079/$E1078*(1-(I$1+I$5+IF(AND(WEEKDAY(A1079)&lt;&gt;1,WEEKDAY(A1079)&lt;&gt;7),IF(A1079&lt;J$2,J$1,J$3),0)))^($A1079-$A1078)</f>
        <v>32808.90968971618</v>
      </c>
      <c r="K1079">
        <f>ROW()</f>
        <v>1079</v>
      </c>
      <c r="L1079">
        <f>B1079/C1079</f>
        <v>1.0075725704669751</v>
      </c>
    </row>
    <row r="1080" spans="1:12" x14ac:dyDescent="0.25">
      <c r="A1080" s="1">
        <v>39630</v>
      </c>
      <c r="B1080" s="9">
        <v>23.65</v>
      </c>
      <c r="C1080" s="9">
        <v>23.67</v>
      </c>
      <c r="D1080">
        <v>59873.65</v>
      </c>
      <c r="E1080">
        <v>53943.43</v>
      </c>
      <c r="F1080">
        <v>127474.48</v>
      </c>
      <c r="G1080">
        <v>114866.39</v>
      </c>
      <c r="H1080">
        <f>(1/(1-91/360*VLOOKUP($A1080,Tbills!$B$4:$C$974,2,1)/100))^((1)/91)-1</f>
        <v>5.2906324507162594E-5</v>
      </c>
      <c r="I1080">
        <f>I1079*$E1080/$E1079*(1-(I$1+I$5+IF(AND(WEEKDAY(A1080)&lt;&gt;1,WEEKDAY(A1080)&lt;&gt;7),IF(A1080&lt;J$2,J$1,J$3),0)))^($A1080-$A1079)</f>
        <v>32724.019600046839</v>
      </c>
      <c r="K1080">
        <f>ROW()</f>
        <v>1080</v>
      </c>
      <c r="L1080">
        <f>B1080/C1080</f>
        <v>0.99915504858470627</v>
      </c>
    </row>
    <row r="1081" spans="1:12" x14ac:dyDescent="0.25">
      <c r="A1081" s="1">
        <v>39631</v>
      </c>
      <c r="B1081" s="9">
        <v>25.92</v>
      </c>
      <c r="C1081" s="9">
        <v>25.02</v>
      </c>
      <c r="D1081">
        <v>62972.26</v>
      </c>
      <c r="E1081">
        <v>56732.28</v>
      </c>
      <c r="F1081">
        <v>130784.92</v>
      </c>
      <c r="G1081">
        <v>117843.32</v>
      </c>
      <c r="H1081">
        <f>(1/(1-91/360*VLOOKUP($A1081,Tbills!$B$4:$C$974,2,1)/100))^((1)/91)-1</f>
        <v>5.2906324507162594E-5</v>
      </c>
      <c r="I1081">
        <f>I1080*$E1081/$E1080*(1-(I$1+I$5+IF(AND(WEEKDAY(A1081)&lt;&gt;1,WEEKDAY(A1081)&lt;&gt;7),IF(A1081&lt;J$2,J$1,J$3),0)))^($A1081-$A1080)</f>
        <v>34414.846002077422</v>
      </c>
      <c r="K1081">
        <f>ROW()</f>
        <v>1081</v>
      </c>
      <c r="L1081">
        <f>B1081/C1081</f>
        <v>1.0359712230215827</v>
      </c>
    </row>
    <row r="1082" spans="1:12" x14ac:dyDescent="0.25">
      <c r="A1082" s="1">
        <v>39632</v>
      </c>
      <c r="B1082" s="9">
        <v>24.79</v>
      </c>
      <c r="C1082" s="9">
        <v>24.42</v>
      </c>
      <c r="D1082">
        <v>62452.02</v>
      </c>
      <c r="E1082">
        <v>56260.59</v>
      </c>
      <c r="F1082">
        <v>128923.71</v>
      </c>
      <c r="G1082">
        <v>116160.05</v>
      </c>
      <c r="H1082">
        <f>(1/(1-91/360*VLOOKUP($A1082,Tbills!$B$4:$C$974,2,1)/100))^((1)/91)-1</f>
        <v>5.2906324507162594E-5</v>
      </c>
      <c r="I1082">
        <f>I1081*$E1082/$E1081*(1-(I$1+I$5+IF(AND(WEEKDAY(A1082)&lt;&gt;1,WEEKDAY(A1082)&lt;&gt;7),IF(A1082&lt;J$2,J$1,J$3),0)))^($A1082-$A1081)</f>
        <v>34127.728375188097</v>
      </c>
      <c r="K1082">
        <f>ROW()</f>
        <v>1082</v>
      </c>
      <c r="L1082">
        <f>B1082/C1082</f>
        <v>1.0151515151515151</v>
      </c>
    </row>
    <row r="1083" spans="1:12" x14ac:dyDescent="0.25">
      <c r="A1083" s="1">
        <v>39636</v>
      </c>
      <c r="B1083" s="9">
        <v>25.78</v>
      </c>
      <c r="C1083" s="9">
        <v>24.75</v>
      </c>
      <c r="D1083">
        <v>63031.77</v>
      </c>
      <c r="E1083">
        <v>56770.96</v>
      </c>
      <c r="F1083">
        <v>130511.16</v>
      </c>
      <c r="G1083">
        <v>117565.75</v>
      </c>
      <c r="H1083">
        <f>(1/(1-91/360*VLOOKUP($A1083,Tbills!$B$4:$C$974,2,1)/100))^((1)/91)-1</f>
        <v>5.1929402598904773E-5</v>
      </c>
      <c r="I1083">
        <f>I1082*$E1083/$E1082*(1-(I$1+I$5+IF(AND(WEEKDAY(A1083)&lt;&gt;1,WEEKDAY(A1083)&lt;&gt;7),IF(A1083&lt;J$2,J$1,J$3),0)))^($A1083-$A1082)</f>
        <v>34433.356831962672</v>
      </c>
      <c r="K1083">
        <f>ROW()</f>
        <v>1083</v>
      </c>
      <c r="L1083">
        <f>B1083/C1083</f>
        <v>1.0416161616161617</v>
      </c>
    </row>
    <row r="1084" spans="1:12" x14ac:dyDescent="0.25">
      <c r="A1084" s="1">
        <v>39637</v>
      </c>
      <c r="B1084" s="9">
        <v>23.15</v>
      </c>
      <c r="C1084" s="9">
        <v>23.06</v>
      </c>
      <c r="D1084">
        <v>59408.25</v>
      </c>
      <c r="E1084">
        <v>53504.41</v>
      </c>
      <c r="F1084">
        <v>125584.42</v>
      </c>
      <c r="G1084">
        <v>113121.59</v>
      </c>
      <c r="H1084">
        <f>(1/(1-91/360*VLOOKUP($A1084,Tbills!$B$4:$C$974,2,1)/100))^((1)/91)-1</f>
        <v>5.1929402598904773E-5</v>
      </c>
      <c r="I1084">
        <f>I1083*$E1084/$E1083*(1-(I$1+I$5+IF(AND(WEEKDAY(A1084)&lt;&gt;1,WEEKDAY(A1084)&lt;&gt;7),IF(A1084&lt;J$2,J$1,J$3),0)))^($A1084-$A1083)</f>
        <v>32451.158882887987</v>
      </c>
      <c r="K1084">
        <f>ROW()</f>
        <v>1084</v>
      </c>
      <c r="L1084">
        <f>B1084/C1084</f>
        <v>1.0039028620988726</v>
      </c>
    </row>
    <row r="1085" spans="1:12" x14ac:dyDescent="0.25">
      <c r="A1085" s="1">
        <v>39638</v>
      </c>
      <c r="B1085" s="9">
        <v>25.23</v>
      </c>
      <c r="C1085" s="9">
        <v>24.36</v>
      </c>
      <c r="D1085">
        <v>62538.02</v>
      </c>
      <c r="E1085">
        <v>56320.37</v>
      </c>
      <c r="F1085">
        <v>130468.74</v>
      </c>
      <c r="G1085">
        <v>117515.32</v>
      </c>
      <c r="H1085">
        <f>(1/(1-91/360*VLOOKUP($A1085,Tbills!$B$4:$C$974,2,1)/100))^((1)/91)-1</f>
        <v>5.1929402598904773E-5</v>
      </c>
      <c r="I1085">
        <f>I1084*$E1085/$E1084*(1-(I$1+I$5+IF(AND(WEEKDAY(A1085)&lt;&gt;1,WEEKDAY(A1085)&lt;&gt;7),IF(A1085&lt;J$2,J$1,J$3),0)))^($A1085-$A1084)</f>
        <v>34158.094606702623</v>
      </c>
      <c r="K1085">
        <f>ROW()</f>
        <v>1085</v>
      </c>
      <c r="L1085">
        <f>B1085/C1085</f>
        <v>1.0357142857142858</v>
      </c>
    </row>
    <row r="1086" spans="1:12" x14ac:dyDescent="0.25">
      <c r="A1086" s="1">
        <v>39639</v>
      </c>
      <c r="B1086" s="9">
        <v>25.59</v>
      </c>
      <c r="C1086" s="9">
        <v>24.39</v>
      </c>
      <c r="D1086">
        <v>62953.13</v>
      </c>
      <c r="E1086">
        <v>56691.28</v>
      </c>
      <c r="F1086">
        <v>130455.55</v>
      </c>
      <c r="G1086">
        <v>117497.34</v>
      </c>
      <c r="H1086">
        <f>(1/(1-91/360*VLOOKUP($A1086,Tbills!$B$4:$C$974,2,1)/100))^((1)/91)-1</f>
        <v>5.1929402598904773E-5</v>
      </c>
      <c r="I1086">
        <f>I1085*$E1086/$E1085*(1-(I$1+I$5+IF(AND(WEEKDAY(A1086)&lt;&gt;1,WEEKDAY(A1086)&lt;&gt;7),IF(A1086&lt;J$2,J$1,J$3),0)))^($A1086-$A1085)</f>
        <v>34382.061038588086</v>
      </c>
      <c r="K1086">
        <f>ROW()</f>
        <v>1086</v>
      </c>
      <c r="L1086">
        <f>B1086/C1086</f>
        <v>1.04920049200492</v>
      </c>
    </row>
    <row r="1087" spans="1:12" x14ac:dyDescent="0.25">
      <c r="A1087" s="1">
        <v>39640</v>
      </c>
      <c r="B1087" s="9">
        <v>27.49</v>
      </c>
      <c r="C1087" s="9">
        <v>25.52</v>
      </c>
      <c r="D1087">
        <v>64396.95</v>
      </c>
      <c r="E1087">
        <v>57988.54</v>
      </c>
      <c r="F1087">
        <v>131800.04999999999</v>
      </c>
      <c r="G1087">
        <v>118702.19</v>
      </c>
      <c r="H1087">
        <f>(1/(1-91/360*VLOOKUP($A1087,Tbills!$B$4:$C$974,2,1)/100))^((1)/91)-1</f>
        <v>5.1929402598904773E-5</v>
      </c>
      <c r="I1087">
        <f>I1086*$E1087/$E1086*(1-(I$1+I$5+IF(AND(WEEKDAY(A1087)&lt;&gt;1,WEEKDAY(A1087)&lt;&gt;7),IF(A1087&lt;J$2,J$1,J$3),0)))^($A1087-$A1086)</f>
        <v>35167.810056855902</v>
      </c>
      <c r="K1087">
        <f>ROW()</f>
        <v>1087</v>
      </c>
      <c r="L1087">
        <f>B1087/C1087</f>
        <v>1.077194357366771</v>
      </c>
    </row>
    <row r="1088" spans="1:12" x14ac:dyDescent="0.25">
      <c r="A1088" s="1">
        <v>39643</v>
      </c>
      <c r="B1088" s="9">
        <v>28.48</v>
      </c>
      <c r="C1088" s="9">
        <v>25.88</v>
      </c>
      <c r="D1088">
        <v>66090.320000000007</v>
      </c>
      <c r="E1088">
        <v>59504.36</v>
      </c>
      <c r="F1088">
        <v>132731.70000000001</v>
      </c>
      <c r="G1088">
        <v>119522.76</v>
      </c>
      <c r="H1088">
        <f>(1/(1-91/360*VLOOKUP($A1088,Tbills!$B$4:$C$974,2,1)/100))^((1)/91)-1</f>
        <v>4.4814477533794417E-5</v>
      </c>
      <c r="I1088">
        <f>I1087*$E1088/$E1087*(1-(I$1+I$5+IF(AND(WEEKDAY(A1088)&lt;&gt;1,WEEKDAY(A1088)&lt;&gt;7),IF(A1088&lt;J$2,J$1,J$3),0)))^($A1088-$A1087)</f>
        <v>36083.982071308848</v>
      </c>
      <c r="K1088">
        <f>ROW()</f>
        <v>1088</v>
      </c>
      <c r="L1088">
        <f>B1088/C1088</f>
        <v>1.1004636785162287</v>
      </c>
    </row>
    <row r="1089" spans="1:12" x14ac:dyDescent="0.25">
      <c r="A1089" s="1">
        <v>39644</v>
      </c>
      <c r="B1089" s="9">
        <v>28.54</v>
      </c>
      <c r="C1089" s="9">
        <v>25.97</v>
      </c>
      <c r="D1089">
        <v>66700.61</v>
      </c>
      <c r="E1089">
        <v>60051.17</v>
      </c>
      <c r="F1089">
        <v>133613.84</v>
      </c>
      <c r="G1089">
        <v>120311.76</v>
      </c>
      <c r="H1089">
        <f>(1/(1-91/360*VLOOKUP($A1089,Tbills!$B$4:$C$974,2,1)/100))^((1)/91)-1</f>
        <v>4.4814477533794417E-5</v>
      </c>
      <c r="I1089">
        <f>I1088*$E1089/$E1088*(1-(I$1+I$5+IF(AND(WEEKDAY(A1089)&lt;&gt;1,WEEKDAY(A1089)&lt;&gt;7),IF(A1089&lt;J$2,J$1,J$3),0)))^($A1089-$A1088)</f>
        <v>36414.525029482647</v>
      </c>
      <c r="K1089">
        <f>ROW()</f>
        <v>1089</v>
      </c>
      <c r="L1089">
        <f>B1089/C1089</f>
        <v>1.0989603388525222</v>
      </c>
    </row>
    <row r="1090" spans="1:12" x14ac:dyDescent="0.25">
      <c r="A1090" s="1">
        <v>39645</v>
      </c>
      <c r="B1090" s="9">
        <v>25.1</v>
      </c>
      <c r="C1090" s="9">
        <v>24.56</v>
      </c>
      <c r="D1090">
        <v>63128.53</v>
      </c>
      <c r="E1090">
        <v>56832.5</v>
      </c>
      <c r="F1090">
        <v>126675.09</v>
      </c>
      <c r="G1090">
        <v>114058.41</v>
      </c>
      <c r="H1090">
        <f>(1/(1-91/360*VLOOKUP($A1090,Tbills!$B$4:$C$974,2,1)/100))^((1)/91)-1</f>
        <v>4.4814477533794417E-5</v>
      </c>
      <c r="I1090">
        <f>I1089*$E1090/$E1089*(1-(I$1+I$5+IF(AND(WEEKDAY(A1090)&lt;&gt;1,WEEKDAY(A1090)&lt;&gt;7),IF(A1090&lt;J$2,J$1,J$3),0)))^($A1090-$A1089)</f>
        <v>34461.759185653595</v>
      </c>
      <c r="K1090">
        <f>ROW()</f>
        <v>1090</v>
      </c>
      <c r="L1090">
        <f>B1090/C1090</f>
        <v>1.0219869706840392</v>
      </c>
    </row>
    <row r="1091" spans="1:12" x14ac:dyDescent="0.25">
      <c r="A1091" s="1">
        <v>39646</v>
      </c>
      <c r="B1091" s="9">
        <v>25.01</v>
      </c>
      <c r="C1091" s="9">
        <v>24.37</v>
      </c>
      <c r="D1091">
        <v>61928.59</v>
      </c>
      <c r="E1091">
        <v>55749.69</v>
      </c>
      <c r="F1091">
        <v>124903.92</v>
      </c>
      <c r="G1091">
        <v>112458.53</v>
      </c>
      <c r="H1091">
        <f>(1/(1-91/360*VLOOKUP($A1091,Tbills!$B$4:$C$974,2,1)/100))^((1)/91)-1</f>
        <v>4.4814477533794417E-5</v>
      </c>
      <c r="I1091">
        <f>I1090*$E1091/$E1090*(1-(I$1+I$5+IF(AND(WEEKDAY(A1091)&lt;&gt;1,WEEKDAY(A1091)&lt;&gt;7),IF(A1091&lt;J$2,J$1,J$3),0)))^($A1091-$A1090)</f>
        <v>33804.198708938915</v>
      </c>
      <c r="K1091">
        <f>ROW()</f>
        <v>1091</v>
      </c>
      <c r="L1091">
        <f>B1091/C1091</f>
        <v>1.0262617972917523</v>
      </c>
    </row>
    <row r="1092" spans="1:12" x14ac:dyDescent="0.25">
      <c r="A1092" s="1">
        <v>39647</v>
      </c>
      <c r="B1092" s="9">
        <v>24.05</v>
      </c>
      <c r="C1092" s="9">
        <v>23.8</v>
      </c>
      <c r="D1092">
        <v>61422.22</v>
      </c>
      <c r="E1092">
        <v>55291.34</v>
      </c>
      <c r="F1092">
        <v>124163.63</v>
      </c>
      <c r="G1092">
        <v>111786.97</v>
      </c>
      <c r="H1092">
        <f>(1/(1-91/360*VLOOKUP($A1092,Tbills!$B$4:$C$974,2,1)/100))^((1)/91)-1</f>
        <v>4.4814477533794417E-5</v>
      </c>
      <c r="I1092">
        <f>I1091*$E1092/$E1091*(1-(I$1+I$5+IF(AND(WEEKDAY(A1092)&lt;&gt;1,WEEKDAY(A1092)&lt;&gt;7),IF(A1092&lt;J$2,J$1,J$3),0)))^($A1092-$A1091)</f>
        <v>33525.310655623289</v>
      </c>
      <c r="K1092">
        <f>ROW()</f>
        <v>1092</v>
      </c>
      <c r="L1092">
        <f>B1092/C1092</f>
        <v>1.0105042016806722</v>
      </c>
    </row>
    <row r="1093" spans="1:12" x14ac:dyDescent="0.25">
      <c r="A1093" s="1">
        <v>39650</v>
      </c>
      <c r="B1093" s="9">
        <v>23.05</v>
      </c>
      <c r="C1093" s="9">
        <v>23.18</v>
      </c>
      <c r="D1093">
        <v>59857.33</v>
      </c>
      <c r="E1093">
        <v>53875.22</v>
      </c>
      <c r="F1093">
        <v>122843.39</v>
      </c>
      <c r="G1093">
        <v>110583.3</v>
      </c>
      <c r="H1093">
        <f>(1/(1-91/360*VLOOKUP($A1093,Tbills!$B$4:$C$974,2,1)/100))^((1)/91)-1</f>
        <v>4.2304438981455306E-5</v>
      </c>
      <c r="I1093">
        <f>I1092*$E1093/$E1092*(1-(I$1+I$5+IF(AND(WEEKDAY(A1093)&lt;&gt;1,WEEKDAY(A1093)&lt;&gt;7),IF(A1093&lt;J$2,J$1,J$3),0)))^($A1093-$A1092)</f>
        <v>32663.842394034022</v>
      </c>
      <c r="K1093">
        <f>ROW()</f>
        <v>1093</v>
      </c>
      <c r="L1093">
        <f>B1093/C1093</f>
        <v>0.99439171699741158</v>
      </c>
    </row>
    <row r="1094" spans="1:12" x14ac:dyDescent="0.25">
      <c r="A1094" s="1">
        <v>39651</v>
      </c>
      <c r="B1094" s="9">
        <v>21.18</v>
      </c>
      <c r="C1094" s="9">
        <v>22.06</v>
      </c>
      <c r="D1094">
        <v>57575.68</v>
      </c>
      <c r="E1094">
        <v>51819.31</v>
      </c>
      <c r="F1094">
        <v>120537.09</v>
      </c>
      <c r="G1094">
        <v>108502.5</v>
      </c>
      <c r="H1094">
        <f>(1/(1-91/360*VLOOKUP($A1094,Tbills!$B$4:$C$974,2,1)/100))^((1)/91)-1</f>
        <v>4.2304438981455306E-5</v>
      </c>
      <c r="I1094">
        <f>I1093*$E1094/$E1093*(1-(I$1+I$5+IF(AND(WEEKDAY(A1094)&lt;&gt;1,WEEKDAY(A1094)&lt;&gt;7),IF(A1094&lt;J$2,J$1,J$3),0)))^($A1094-$A1093)</f>
        <v>31416.467219315004</v>
      </c>
      <c r="K1094">
        <f>ROW()</f>
        <v>1094</v>
      </c>
      <c r="L1094">
        <f>B1094/C1094</f>
        <v>0.96010879419764283</v>
      </c>
    </row>
    <row r="1095" spans="1:12" x14ac:dyDescent="0.25">
      <c r="A1095" s="1">
        <v>39652</v>
      </c>
      <c r="B1095" s="9">
        <v>21.31</v>
      </c>
      <c r="C1095" s="9">
        <v>22.2</v>
      </c>
      <c r="D1095">
        <v>57516.77</v>
      </c>
      <c r="E1095">
        <v>51764.09</v>
      </c>
      <c r="F1095">
        <v>121739.49</v>
      </c>
      <c r="G1095">
        <v>109580.26</v>
      </c>
      <c r="H1095">
        <f>(1/(1-91/360*VLOOKUP($A1095,Tbills!$B$4:$C$974,2,1)/100))^((1)/91)-1</f>
        <v>4.2304438981455306E-5</v>
      </c>
      <c r="I1095">
        <f>I1094*$E1095/$E1094*(1-(I$1+I$5+IF(AND(WEEKDAY(A1095)&lt;&gt;1,WEEKDAY(A1095)&lt;&gt;7),IF(A1095&lt;J$2,J$1,J$3),0)))^($A1095-$A1094)</f>
        <v>31382.086219151905</v>
      </c>
      <c r="K1095">
        <f>ROW()</f>
        <v>1095</v>
      </c>
      <c r="L1095">
        <f>B1095/C1095</f>
        <v>0.95990990990990988</v>
      </c>
    </row>
    <row r="1096" spans="1:12" x14ac:dyDescent="0.25">
      <c r="A1096" s="1">
        <v>39653</v>
      </c>
      <c r="B1096" s="9">
        <v>23.44</v>
      </c>
      <c r="C1096" s="9">
        <v>23.76</v>
      </c>
      <c r="D1096">
        <v>60270.12</v>
      </c>
      <c r="E1096">
        <v>54239.86</v>
      </c>
      <c r="F1096">
        <v>127102.02</v>
      </c>
      <c r="G1096">
        <v>114402.55</v>
      </c>
      <c r="H1096">
        <f>(1/(1-91/360*VLOOKUP($A1096,Tbills!$B$4:$C$974,2,1)/100))^((1)/91)-1</f>
        <v>4.2304438981455306E-5</v>
      </c>
      <c r="I1096">
        <f>I1095*$E1096/$E1095*(1-(I$1+I$5+IF(AND(WEEKDAY(A1096)&lt;&gt;1,WEEKDAY(A1096)&lt;&gt;7),IF(A1096&lt;J$2,J$1,J$3),0)))^($A1096-$A1095)</f>
        <v>32882.080932731871</v>
      </c>
      <c r="K1096">
        <f>ROW()</f>
        <v>1096</v>
      </c>
      <c r="L1096">
        <f>B1096/C1096</f>
        <v>0.98653198653198648</v>
      </c>
    </row>
    <row r="1097" spans="1:12" x14ac:dyDescent="0.25">
      <c r="A1097" s="1">
        <v>39654</v>
      </c>
      <c r="B1097" s="9">
        <v>22.91</v>
      </c>
      <c r="C1097" s="9">
        <v>23.29</v>
      </c>
      <c r="D1097">
        <v>60024.41</v>
      </c>
      <c r="E1097">
        <v>54016.44</v>
      </c>
      <c r="F1097">
        <v>126144.29</v>
      </c>
      <c r="G1097">
        <v>113535.67</v>
      </c>
      <c r="H1097">
        <f>(1/(1-91/360*VLOOKUP($A1097,Tbills!$B$4:$C$974,2,1)/100))^((1)/91)-1</f>
        <v>4.2304438981455306E-5</v>
      </c>
      <c r="I1097">
        <f>I1096*$E1097/$E1096*(1-(I$1+I$5+IF(AND(WEEKDAY(A1097)&lt;&gt;1,WEEKDAY(A1097)&lt;&gt;7),IF(A1097&lt;J$2,J$1,J$3),0)))^($A1097-$A1096)</f>
        <v>32745.693967347466</v>
      </c>
      <c r="K1097">
        <f>ROW()</f>
        <v>1097</v>
      </c>
      <c r="L1097">
        <f>B1097/C1097</f>
        <v>0.98368398454272221</v>
      </c>
    </row>
    <row r="1098" spans="1:12" x14ac:dyDescent="0.25">
      <c r="A1098" s="1">
        <v>39657</v>
      </c>
      <c r="B1098" s="9">
        <v>24.23</v>
      </c>
      <c r="C1098" s="9">
        <v>23.99</v>
      </c>
      <c r="D1098">
        <v>61919.5</v>
      </c>
      <c r="E1098">
        <v>55715</v>
      </c>
      <c r="F1098">
        <v>128830.21</v>
      </c>
      <c r="G1098">
        <v>115938.71</v>
      </c>
      <c r="H1098">
        <f>(1/(1-91/360*VLOOKUP($A1098,Tbills!$B$4:$C$974,2,1)/100))^((1)/91)-1</f>
        <v>4.7185601813604094E-5</v>
      </c>
      <c r="I1098">
        <f>I1097*$E1098/$E1097*(1-(I$1+I$5+IF(AND(WEEKDAY(A1098)&lt;&gt;1,WEEKDAY(A1098)&lt;&gt;7),IF(A1098&lt;J$2,J$1,J$3),0)))^($A1098-$A1097)</f>
        <v>33772.475443176452</v>
      </c>
      <c r="K1098">
        <f>ROW()</f>
        <v>1098</v>
      </c>
      <c r="L1098">
        <f>B1098/C1098</f>
        <v>1.0100041684035015</v>
      </c>
    </row>
    <row r="1099" spans="1:12" x14ac:dyDescent="0.25">
      <c r="A1099" s="1">
        <v>39658</v>
      </c>
      <c r="B1099" s="9">
        <v>22.03</v>
      </c>
      <c r="C1099" s="9">
        <v>22.22</v>
      </c>
      <c r="D1099">
        <v>58207.21</v>
      </c>
      <c r="E1099">
        <v>52372.06</v>
      </c>
      <c r="F1099">
        <v>123905.67</v>
      </c>
      <c r="G1099">
        <v>111501.48</v>
      </c>
      <c r="H1099">
        <f>(1/(1-91/360*VLOOKUP($A1099,Tbills!$B$4:$C$974,2,1)/100))^((1)/91)-1</f>
        <v>4.7185601813604094E-5</v>
      </c>
      <c r="I1099">
        <f>I1098*$E1099/$E1098*(1-(I$1+I$5+IF(AND(WEEKDAY(A1099)&lt;&gt;1,WEEKDAY(A1099)&lt;&gt;7),IF(A1099&lt;J$2,J$1,J$3),0)))^($A1099-$A1098)</f>
        <v>31745.189425941862</v>
      </c>
      <c r="K1099">
        <f>ROW()</f>
        <v>1099</v>
      </c>
      <c r="L1099">
        <f>B1099/C1099</f>
        <v>0.99144914491449154</v>
      </c>
    </row>
    <row r="1100" spans="1:12" x14ac:dyDescent="0.25">
      <c r="A1100" s="1">
        <v>39659</v>
      </c>
      <c r="B1100" s="9">
        <v>21.21</v>
      </c>
      <c r="C1100" s="9">
        <v>21.44</v>
      </c>
      <c r="D1100">
        <v>55601.3</v>
      </c>
      <c r="E1100">
        <v>50024.92</v>
      </c>
      <c r="F1100">
        <v>121025.95</v>
      </c>
      <c r="G1100">
        <v>108904.79</v>
      </c>
      <c r="H1100">
        <f>(1/(1-91/360*VLOOKUP($A1100,Tbills!$B$4:$C$974,2,1)/100))^((1)/91)-1</f>
        <v>4.7185601813604094E-5</v>
      </c>
      <c r="I1100">
        <f>I1099*$E1100/$E1099*(1-(I$1+I$5+IF(AND(WEEKDAY(A1100)&lt;&gt;1,WEEKDAY(A1100)&lt;&gt;7),IF(A1100&lt;J$2,J$1,J$3),0)))^($A1100-$A1099)</f>
        <v>30321.604263252204</v>
      </c>
      <c r="K1100">
        <f>ROW()</f>
        <v>1100</v>
      </c>
      <c r="L1100">
        <f>B1100/C1100</f>
        <v>0.98927238805970152</v>
      </c>
    </row>
    <row r="1101" spans="1:12" x14ac:dyDescent="0.25">
      <c r="A1101" s="1">
        <v>39660</v>
      </c>
      <c r="B1101" s="9">
        <v>22.94</v>
      </c>
      <c r="C1101" s="9">
        <v>22.67</v>
      </c>
      <c r="D1101">
        <v>58260.15</v>
      </c>
      <c r="E1101">
        <v>52414.75</v>
      </c>
      <c r="F1101">
        <v>123921.58</v>
      </c>
      <c r="G1101">
        <v>111505.27</v>
      </c>
      <c r="H1101">
        <f>(1/(1-91/360*VLOOKUP($A1101,Tbills!$B$4:$C$974,2,1)/100))^((1)/91)-1</f>
        <v>4.7185601813604094E-5</v>
      </c>
      <c r="I1101">
        <f>I1100*$E1101/$E1100*(1-(I$1+I$5+IF(AND(WEEKDAY(A1101)&lt;&gt;1,WEEKDAY(A1101)&lt;&gt;7),IF(A1101&lt;J$2,J$1,J$3),0)))^($A1101-$A1100)</f>
        <v>31769.237961563784</v>
      </c>
      <c r="K1101">
        <f>ROW()</f>
        <v>1101</v>
      </c>
      <c r="L1101">
        <f>B1101/C1101</f>
        <v>1.0119100132333481</v>
      </c>
    </row>
    <row r="1102" spans="1:12" x14ac:dyDescent="0.25">
      <c r="A1102" s="1">
        <v>39661</v>
      </c>
      <c r="B1102" s="9">
        <v>22.57</v>
      </c>
      <c r="C1102" s="9">
        <v>22.75</v>
      </c>
      <c r="D1102">
        <v>58623.91</v>
      </c>
      <c r="E1102">
        <v>52739.54</v>
      </c>
      <c r="F1102">
        <v>124474.19</v>
      </c>
      <c r="G1102">
        <v>111997.25</v>
      </c>
      <c r="H1102">
        <f>(1/(1-91/360*VLOOKUP($A1102,Tbills!$B$4:$C$974,2,1)/100))^((1)/91)-1</f>
        <v>4.7185601813604094E-5</v>
      </c>
      <c r="I1102">
        <f>I1101*$E1102/$E1101*(1-(I$1+I$5+IF(AND(WEEKDAY(A1102)&lt;&gt;1,WEEKDAY(A1102)&lt;&gt;7),IF(A1102&lt;J$2,J$1,J$3),0)))^($A1102-$A1101)</f>
        <v>31965.177685141814</v>
      </c>
      <c r="K1102">
        <f>ROW()</f>
        <v>1102</v>
      </c>
      <c r="L1102">
        <f>B1102/C1102</f>
        <v>0.99208791208791214</v>
      </c>
    </row>
    <row r="1103" spans="1:12" x14ac:dyDescent="0.25">
      <c r="A1103" s="1">
        <v>39664</v>
      </c>
      <c r="B1103" s="9">
        <v>23.49</v>
      </c>
      <c r="C1103" s="9">
        <v>23.09</v>
      </c>
      <c r="D1103">
        <v>58384.42</v>
      </c>
      <c r="E1103">
        <v>52516.63</v>
      </c>
      <c r="F1103">
        <v>124281.07</v>
      </c>
      <c r="G1103">
        <v>111807.63</v>
      </c>
      <c r="H1103">
        <f>(1/(1-91/360*VLOOKUP($A1103,Tbills!$B$4:$C$974,2,1)/100))^((1)/91)-1</f>
        <v>4.7604089206121358E-5</v>
      </c>
      <c r="I1103">
        <f>I1102*$E1103/$E1102*(1-(I$1+I$5+IF(AND(WEEKDAY(A1103)&lt;&gt;1,WEEKDAY(A1103)&lt;&gt;7),IF(A1103&lt;J$2,J$1,J$3),0)))^($A1103-$A1102)</f>
        <v>31827.326122651164</v>
      </c>
      <c r="K1103">
        <f>ROW()</f>
        <v>1103</v>
      </c>
      <c r="L1103">
        <f>B1103/C1103</f>
        <v>1.0173235166738848</v>
      </c>
    </row>
    <row r="1104" spans="1:12" x14ac:dyDescent="0.25">
      <c r="A1104" s="1">
        <v>39665</v>
      </c>
      <c r="B1104" s="9">
        <v>21.14</v>
      </c>
      <c r="C1104" s="9">
        <v>21.5</v>
      </c>
      <c r="D1104">
        <v>55614.37</v>
      </c>
      <c r="E1104">
        <v>50022.48</v>
      </c>
      <c r="F1104">
        <v>121101.43</v>
      </c>
      <c r="G1104">
        <v>108941.79</v>
      </c>
      <c r="H1104">
        <f>(1/(1-91/360*VLOOKUP($A1104,Tbills!$B$4:$C$974,2,1)/100))^((1)/91)-1</f>
        <v>4.7604089206121358E-5</v>
      </c>
      <c r="I1104">
        <f>I1103*$E1104/$E1103*(1-(I$1+I$5+IF(AND(WEEKDAY(A1104)&lt;&gt;1,WEEKDAY(A1104)&lt;&gt;7),IF(A1104&lt;J$2,J$1,J$3),0)))^($A1104-$A1103)</f>
        <v>30314.892345735418</v>
      </c>
      <c r="K1104">
        <f>ROW()</f>
        <v>1104</v>
      </c>
      <c r="L1104">
        <f>B1104/C1104</f>
        <v>0.98325581395348838</v>
      </c>
    </row>
    <row r="1105" spans="1:12" x14ac:dyDescent="0.25">
      <c r="A1105" s="1">
        <v>39666</v>
      </c>
      <c r="B1105" s="9">
        <v>20.23</v>
      </c>
      <c r="C1105" s="9">
        <v>21.18</v>
      </c>
      <c r="D1105">
        <v>54038.8</v>
      </c>
      <c r="E1105">
        <v>48602.95</v>
      </c>
      <c r="F1105">
        <v>120723.32</v>
      </c>
      <c r="G1105">
        <v>108596.46</v>
      </c>
      <c r="H1105">
        <f>(1/(1-91/360*VLOOKUP($A1105,Tbills!$B$4:$C$974,2,1)/100))^((1)/91)-1</f>
        <v>4.7604089206121358E-5</v>
      </c>
      <c r="I1105">
        <f>I1104*$E1105/$E1104*(1-(I$1+I$5+IF(AND(WEEKDAY(A1105)&lt;&gt;1,WEEKDAY(A1105)&lt;&gt;7),IF(A1105&lt;J$2,J$1,J$3),0)))^($A1105-$A1104)</f>
        <v>29453.773816320452</v>
      </c>
      <c r="K1105">
        <f>ROW()</f>
        <v>1105</v>
      </c>
      <c r="L1105">
        <f>B1105/C1105</f>
        <v>0.9551463644948065</v>
      </c>
    </row>
    <row r="1106" spans="1:12" x14ac:dyDescent="0.25">
      <c r="A1106" s="1">
        <v>39667</v>
      </c>
      <c r="B1106" s="9">
        <v>21.15</v>
      </c>
      <c r="C1106" s="9">
        <v>21.86</v>
      </c>
      <c r="D1106">
        <v>56311.37</v>
      </c>
      <c r="E1106">
        <v>50644.61</v>
      </c>
      <c r="F1106">
        <v>122923.01</v>
      </c>
      <c r="G1106">
        <v>110570.02</v>
      </c>
      <c r="H1106">
        <f>(1/(1-91/360*VLOOKUP($A1106,Tbills!$B$4:$C$974,2,1)/100))^((1)/91)-1</f>
        <v>4.7604089206121358E-5</v>
      </c>
      <c r="I1106">
        <f>I1105*$E1106/$E1105*(1-(I$1+I$5+IF(AND(WEEKDAY(A1106)&lt;&gt;1,WEEKDAY(A1106)&lt;&gt;7),IF(A1106&lt;J$2,J$1,J$3),0)))^($A1106-$A1105)</f>
        <v>30690.153103059671</v>
      </c>
      <c r="K1106">
        <f>ROW()</f>
        <v>1106</v>
      </c>
      <c r="L1106">
        <f>B1106/C1106</f>
        <v>0.96752058554437326</v>
      </c>
    </row>
    <row r="1107" spans="1:12" x14ac:dyDescent="0.25">
      <c r="A1107" s="1">
        <v>39668</v>
      </c>
      <c r="B1107" s="9">
        <v>20.66</v>
      </c>
      <c r="C1107" s="9">
        <v>21.65</v>
      </c>
      <c r="D1107">
        <v>54705.65</v>
      </c>
      <c r="E1107">
        <v>49198.06</v>
      </c>
      <c r="F1107">
        <v>122265.35</v>
      </c>
      <c r="G1107">
        <v>109973.19</v>
      </c>
      <c r="H1107">
        <f>(1/(1-91/360*VLOOKUP($A1107,Tbills!$B$4:$C$974,2,1)/100))^((1)/91)-1</f>
        <v>4.7604089206121358E-5</v>
      </c>
      <c r="I1107">
        <f>I1106*$E1107/$E1106*(1-(I$1+I$5+IF(AND(WEEKDAY(A1107)&lt;&gt;1,WEEKDAY(A1107)&lt;&gt;7),IF(A1107&lt;J$2,J$1,J$3),0)))^($A1107-$A1106)</f>
        <v>29812.699878808646</v>
      </c>
      <c r="K1107">
        <f>ROW()</f>
        <v>1107</v>
      </c>
      <c r="L1107">
        <f>B1107/C1107</f>
        <v>0.95427251732101626</v>
      </c>
    </row>
    <row r="1108" spans="1:12" x14ac:dyDescent="0.25">
      <c r="A1108" s="1">
        <v>39671</v>
      </c>
      <c r="B1108" s="9">
        <v>20.12</v>
      </c>
      <c r="C1108" s="9">
        <v>21.44</v>
      </c>
      <c r="D1108">
        <v>53927.37</v>
      </c>
      <c r="E1108">
        <v>48491.1</v>
      </c>
      <c r="F1108">
        <v>122331.35</v>
      </c>
      <c r="G1108">
        <v>110016.85</v>
      </c>
      <c r="H1108">
        <f>(1/(1-91/360*VLOOKUP($A1108,Tbills!$B$4:$C$974,2,1)/100))^((1)/91)-1</f>
        <v>5.2068957496098633E-5</v>
      </c>
      <c r="I1108">
        <f>I1107*$E1108/$E1107*(1-(I$1+I$5+IF(AND(WEEKDAY(A1108)&lt;&gt;1,WEEKDAY(A1108)&lt;&gt;7),IF(A1108&lt;J$2,J$1,J$3),0)))^($A1108-$A1107)</f>
        <v>29381.765318677524</v>
      </c>
      <c r="K1108">
        <f>ROW()</f>
        <v>1108</v>
      </c>
      <c r="L1108">
        <f>B1108/C1108</f>
        <v>0.93843283582089554</v>
      </c>
    </row>
    <row r="1109" spans="1:12" x14ac:dyDescent="0.25">
      <c r="A1109" s="1">
        <v>39672</v>
      </c>
      <c r="B1109" s="9">
        <v>21.17</v>
      </c>
      <c r="C1109" s="9">
        <v>22.2</v>
      </c>
      <c r="D1109">
        <v>56028.02</v>
      </c>
      <c r="E1109">
        <v>50377.46</v>
      </c>
      <c r="F1109">
        <v>124739.19</v>
      </c>
      <c r="G1109">
        <v>112176.57</v>
      </c>
      <c r="H1109">
        <f>(1/(1-91/360*VLOOKUP($A1109,Tbills!$B$4:$C$974,2,1)/100))^((1)/91)-1</f>
        <v>5.2068957496098633E-5</v>
      </c>
      <c r="I1109">
        <f>I1108*$E1109/$E1108*(1-(I$1+I$5+IF(AND(WEEKDAY(A1109)&lt;&gt;1,WEEKDAY(A1109)&lt;&gt;7),IF(A1109&lt;J$2,J$1,J$3),0)))^($A1109-$A1108)</f>
        <v>30523.871939133369</v>
      </c>
      <c r="K1109">
        <f>ROW()</f>
        <v>1109</v>
      </c>
      <c r="L1109">
        <f>B1109/C1109</f>
        <v>0.95360360360360374</v>
      </c>
    </row>
    <row r="1110" spans="1:12" x14ac:dyDescent="0.25">
      <c r="A1110" s="1">
        <v>39673</v>
      </c>
      <c r="B1110" s="9">
        <v>21.55</v>
      </c>
      <c r="C1110" s="9">
        <v>22.54</v>
      </c>
      <c r="D1110">
        <v>57089.78</v>
      </c>
      <c r="E1110">
        <v>51329.52</v>
      </c>
      <c r="F1110">
        <v>124999.21</v>
      </c>
      <c r="G1110">
        <v>112404.56</v>
      </c>
      <c r="H1110">
        <f>(1/(1-91/360*VLOOKUP($A1110,Tbills!$B$4:$C$974,2,1)/100))^((1)/91)-1</f>
        <v>5.2068957496098633E-5</v>
      </c>
      <c r="I1110">
        <f>I1109*$E1110/$E1109*(1-(I$1+I$5+IF(AND(WEEKDAY(A1110)&lt;&gt;1,WEEKDAY(A1110)&lt;&gt;7),IF(A1110&lt;J$2,J$1,J$3),0)))^($A1110-$A1109)</f>
        <v>31099.833607085347</v>
      </c>
      <c r="K1110">
        <f>ROW()</f>
        <v>1110</v>
      </c>
      <c r="L1110">
        <f>B1110/C1110</f>
        <v>0.95607808340727607</v>
      </c>
    </row>
    <row r="1111" spans="1:12" x14ac:dyDescent="0.25">
      <c r="A1111" s="1">
        <v>39674</v>
      </c>
      <c r="B1111" s="9">
        <v>20.34</v>
      </c>
      <c r="C1111" s="9">
        <v>21.66</v>
      </c>
      <c r="D1111">
        <v>55163.37</v>
      </c>
      <c r="E1111">
        <v>49594.81</v>
      </c>
      <c r="F1111">
        <v>123527.03</v>
      </c>
      <c r="G1111">
        <v>111074.86</v>
      </c>
      <c r="H1111">
        <f>(1/(1-91/360*VLOOKUP($A1111,Tbills!$B$4:$C$974,2,1)/100))^((1)/91)-1</f>
        <v>5.2068957496098633E-5</v>
      </c>
      <c r="I1111">
        <f>I1110*$E1111/$E1110*(1-(I$1+I$5+IF(AND(WEEKDAY(A1111)&lt;&gt;1,WEEKDAY(A1111)&lt;&gt;7),IF(A1111&lt;J$2,J$1,J$3),0)))^($A1111-$A1110)</f>
        <v>30047.932819983107</v>
      </c>
      <c r="K1111">
        <f>ROW()</f>
        <v>1111</v>
      </c>
      <c r="L1111">
        <f>B1111/C1111</f>
        <v>0.93905817174515238</v>
      </c>
    </row>
    <row r="1112" spans="1:12" x14ac:dyDescent="0.25">
      <c r="A1112" s="1">
        <v>39675</v>
      </c>
      <c r="B1112" s="9">
        <v>19.579999999999998</v>
      </c>
      <c r="C1112" s="9">
        <v>21.38</v>
      </c>
      <c r="D1112">
        <v>54471.81</v>
      </c>
      <c r="E1112">
        <v>48970.48</v>
      </c>
      <c r="F1112">
        <v>123056.07</v>
      </c>
      <c r="G1112">
        <v>110645.59</v>
      </c>
      <c r="H1112">
        <f>(1/(1-91/360*VLOOKUP($A1112,Tbills!$B$4:$C$974,2,1)/100))^((1)/91)-1</f>
        <v>5.2068957496098633E-5</v>
      </c>
      <c r="I1112">
        <f>I1111*$E1112/$E1111*(1-(I$1+I$5+IF(AND(WEEKDAY(A1112)&lt;&gt;1,WEEKDAY(A1112)&lt;&gt;7),IF(A1112&lt;J$2,J$1,J$3),0)))^($A1112-$A1111)</f>
        <v>29668.817432356031</v>
      </c>
      <c r="K1112">
        <f>ROW()</f>
        <v>1112</v>
      </c>
      <c r="L1112">
        <f>B1112/C1112</f>
        <v>0.91580916744621133</v>
      </c>
    </row>
    <row r="1113" spans="1:12" x14ac:dyDescent="0.25">
      <c r="A1113" s="1">
        <v>39678</v>
      </c>
      <c r="B1113" s="9">
        <v>20.98</v>
      </c>
      <c r="C1113" s="9">
        <v>22.11</v>
      </c>
      <c r="D1113">
        <v>55243.6</v>
      </c>
      <c r="E1113">
        <v>49656.67</v>
      </c>
      <c r="F1113">
        <v>124466.93</v>
      </c>
      <c r="G1113">
        <v>111896.88</v>
      </c>
      <c r="H1113">
        <f>(1/(1-91/360*VLOOKUP($A1113,Tbills!$B$4:$C$974,2,1)/100))^((1)/91)-1</f>
        <v>5.1510748656502514E-5</v>
      </c>
      <c r="I1113">
        <f>I1112*$E1113/$E1112*(1-(I$1+I$5+IF(AND(WEEKDAY(A1113)&lt;&gt;1,WEEKDAY(A1113)&lt;&gt;7),IF(A1113&lt;J$2,J$1,J$3),0)))^($A1113-$A1112)</f>
        <v>30081.950111363785</v>
      </c>
      <c r="K1113">
        <f>ROW()</f>
        <v>1113</v>
      </c>
      <c r="L1113">
        <f>B1113/C1113</f>
        <v>0.94889190411578472</v>
      </c>
    </row>
    <row r="1114" spans="1:12" x14ac:dyDescent="0.25">
      <c r="A1114" s="1">
        <v>39679</v>
      </c>
      <c r="B1114" s="9">
        <v>21.28</v>
      </c>
      <c r="C1114" s="9">
        <v>22.42</v>
      </c>
      <c r="D1114">
        <v>57004.42</v>
      </c>
      <c r="E1114">
        <v>51236.86</v>
      </c>
      <c r="F1114">
        <v>126716.45</v>
      </c>
      <c r="G1114">
        <v>113913.45</v>
      </c>
      <c r="H1114">
        <f>(1/(1-91/360*VLOOKUP($A1114,Tbills!$B$4:$C$974,2,1)/100))^((1)/91)-1</f>
        <v>5.1510748656502514E-5</v>
      </c>
      <c r="I1114">
        <f>I1113*$E1114/$E1113*(1-(I$1+I$5+IF(AND(WEEKDAY(A1114)&lt;&gt;1,WEEKDAY(A1114)&lt;&gt;7),IF(A1114&lt;J$2,J$1,J$3),0)))^($A1114-$A1113)</f>
        <v>31038.334376460785</v>
      </c>
      <c r="K1114">
        <f>ROW()</f>
        <v>1114</v>
      </c>
      <c r="L1114">
        <f>B1114/C1114</f>
        <v>0.94915254237288138</v>
      </c>
    </row>
    <row r="1115" spans="1:12" x14ac:dyDescent="0.25">
      <c r="A1115" s="1">
        <v>39680</v>
      </c>
      <c r="B1115" s="9">
        <v>20.420000000000002</v>
      </c>
      <c r="C1115" s="9">
        <v>22.46</v>
      </c>
      <c r="D1115">
        <v>55814.07</v>
      </c>
      <c r="E1115">
        <v>50164.3</v>
      </c>
      <c r="F1115">
        <v>125455.09</v>
      </c>
      <c r="G1115">
        <v>112773.66</v>
      </c>
      <c r="H1115">
        <f>(1/(1-91/360*VLOOKUP($A1115,Tbills!$B$4:$C$974,2,1)/100))^((1)/91)-1</f>
        <v>5.1510748656502514E-5</v>
      </c>
      <c r="I1115">
        <f>I1114*$E1115/$E1114*(1-(I$1+I$5+IF(AND(WEEKDAY(A1115)&lt;&gt;1,WEEKDAY(A1115)&lt;&gt;7),IF(A1115&lt;J$2,J$1,J$3),0)))^($A1115-$A1114)</f>
        <v>30387.723335909635</v>
      </c>
      <c r="K1115">
        <f>ROW()</f>
        <v>1115</v>
      </c>
      <c r="L1115">
        <f>B1115/C1115</f>
        <v>0.90917186108637582</v>
      </c>
    </row>
    <row r="1116" spans="1:12" x14ac:dyDescent="0.25">
      <c r="A1116" s="1">
        <v>39681</v>
      </c>
      <c r="B1116" s="9">
        <v>19.82</v>
      </c>
      <c r="C1116" s="9">
        <v>22.08</v>
      </c>
      <c r="D1116">
        <v>55217.34</v>
      </c>
      <c r="E1116">
        <v>49625.39</v>
      </c>
      <c r="F1116">
        <v>125594.98</v>
      </c>
      <c r="G1116">
        <v>112893.6</v>
      </c>
      <c r="H1116">
        <f>(1/(1-91/360*VLOOKUP($A1116,Tbills!$B$4:$C$974,2,1)/100))^((1)/91)-1</f>
        <v>5.1510748656502514E-5</v>
      </c>
      <c r="I1116">
        <f>I1115*$E1116/$E1115*(1-(I$1+I$5+IF(AND(WEEKDAY(A1116)&lt;&gt;1,WEEKDAY(A1116)&lt;&gt;7),IF(A1116&lt;J$2,J$1,J$3),0)))^($A1116-$A1115)</f>
        <v>30060.406322011437</v>
      </c>
      <c r="K1116">
        <f>ROW()</f>
        <v>1116</v>
      </c>
      <c r="L1116">
        <f>B1116/C1116</f>
        <v>0.89764492753623193</v>
      </c>
    </row>
    <row r="1117" spans="1:12" x14ac:dyDescent="0.25">
      <c r="A1117" s="1">
        <v>39682</v>
      </c>
      <c r="B1117" s="9">
        <v>18.809999999999999</v>
      </c>
      <c r="C1117" s="9">
        <v>21.48</v>
      </c>
      <c r="D1117">
        <v>53804.99</v>
      </c>
      <c r="E1117">
        <v>48353.51</v>
      </c>
      <c r="F1117">
        <v>125676.72</v>
      </c>
      <c r="G1117">
        <v>112961.26</v>
      </c>
      <c r="H1117">
        <f>(1/(1-91/360*VLOOKUP($A1117,Tbills!$B$4:$C$974,2,1)/100))^((1)/91)-1</f>
        <v>5.1510748656502514E-5</v>
      </c>
      <c r="I1117">
        <f>I1116*$E1117/$E1116*(1-(I$1+I$5+IF(AND(WEEKDAY(A1117)&lt;&gt;1,WEEKDAY(A1117)&lt;&gt;7),IF(A1117&lt;J$2,J$1,J$3),0)))^($A1117-$A1116)</f>
        <v>29289.126874957819</v>
      </c>
      <c r="K1117">
        <f>ROW()</f>
        <v>1117</v>
      </c>
      <c r="L1117">
        <f>B1117/C1117</f>
        <v>0.87569832402234626</v>
      </c>
    </row>
    <row r="1118" spans="1:12" x14ac:dyDescent="0.25">
      <c r="A1118" s="1">
        <v>39685</v>
      </c>
      <c r="B1118" s="9">
        <v>20.97</v>
      </c>
      <c r="C1118" s="9">
        <v>22.81</v>
      </c>
      <c r="D1118">
        <v>56202.18</v>
      </c>
      <c r="E1118">
        <v>50500.35</v>
      </c>
      <c r="F1118">
        <v>128118.26</v>
      </c>
      <c r="G1118">
        <v>115138.32</v>
      </c>
      <c r="H1118">
        <f>(1/(1-91/360*VLOOKUP($A1118,Tbills!$B$4:$C$974,2,1)/100))^((1)/91)-1</f>
        <v>4.7604089206121358E-5</v>
      </c>
      <c r="I1118">
        <f>I1117*$E1118/$E1117*(1-(I$1+I$5+IF(AND(WEEKDAY(A1118)&lt;&gt;1,WEEKDAY(A1118)&lt;&gt;7),IF(A1118&lt;J$2,J$1,J$3),0)))^($A1118-$A1117)</f>
        <v>30586.890439446826</v>
      </c>
      <c r="K1118">
        <f>ROW()</f>
        <v>1118</v>
      </c>
      <c r="L1118">
        <f>B1118/C1118</f>
        <v>0.91933362560280574</v>
      </c>
    </row>
    <row r="1119" spans="1:12" x14ac:dyDescent="0.25">
      <c r="A1119" s="1">
        <v>39686</v>
      </c>
      <c r="B1119" s="9">
        <v>20.49</v>
      </c>
      <c r="C1119" s="9">
        <v>22.52</v>
      </c>
      <c r="D1119">
        <v>55629.09</v>
      </c>
      <c r="E1119">
        <v>49983</v>
      </c>
      <c r="F1119">
        <v>127531.91</v>
      </c>
      <c r="G1119">
        <v>114605.89</v>
      </c>
      <c r="H1119">
        <f>(1/(1-91/360*VLOOKUP($A1119,Tbills!$B$4:$C$974,2,1)/100))^((1)/91)-1</f>
        <v>4.7604089206121358E-5</v>
      </c>
      <c r="I1119">
        <f>I1118*$E1119/$E1118*(1-(I$1+I$5+IF(AND(WEEKDAY(A1119)&lt;&gt;1,WEEKDAY(A1119)&lt;&gt;7),IF(A1119&lt;J$2,J$1,J$3),0)))^($A1119-$A1118)</f>
        <v>30272.672663668753</v>
      </c>
      <c r="K1119">
        <f>ROW()</f>
        <v>1119</v>
      </c>
      <c r="L1119">
        <f>B1119/C1119</f>
        <v>0.90985790408525746</v>
      </c>
    </row>
    <row r="1120" spans="1:12" x14ac:dyDescent="0.25">
      <c r="A1120" s="1">
        <v>39687</v>
      </c>
      <c r="B1120" s="9">
        <v>19.760000000000002</v>
      </c>
      <c r="C1120" s="9">
        <v>21.94</v>
      </c>
      <c r="D1120">
        <v>54350.38</v>
      </c>
      <c r="E1120">
        <v>48831.69</v>
      </c>
      <c r="F1120">
        <v>126010.36</v>
      </c>
      <c r="G1120">
        <v>113233.1</v>
      </c>
      <c r="H1120">
        <f>(1/(1-91/360*VLOOKUP($A1120,Tbills!$B$4:$C$974,2,1)/100))^((1)/91)-1</f>
        <v>4.7604089206121358E-5</v>
      </c>
      <c r="I1120">
        <f>I1119*$E1120/$E1119*(1-(I$1+I$5+IF(AND(WEEKDAY(A1120)&lt;&gt;1,WEEKDAY(A1120)&lt;&gt;7),IF(A1120&lt;J$2,J$1,J$3),0)))^($A1120-$A1119)</f>
        <v>29574.520167460454</v>
      </c>
      <c r="K1120">
        <f>ROW()</f>
        <v>1120</v>
      </c>
      <c r="L1120">
        <f>B1120/C1120</f>
        <v>0.90063810391978127</v>
      </c>
    </row>
    <row r="1121" spans="1:12" x14ac:dyDescent="0.25">
      <c r="A1121" s="1">
        <v>39688</v>
      </c>
      <c r="B1121" s="9">
        <v>19.43</v>
      </c>
      <c r="C1121" s="9">
        <v>21.54</v>
      </c>
      <c r="D1121">
        <v>53010.47</v>
      </c>
      <c r="E1121">
        <v>47625.51</v>
      </c>
      <c r="F1121">
        <v>124888.92</v>
      </c>
      <c r="G1121">
        <v>112219.98</v>
      </c>
      <c r="H1121">
        <f>(1/(1-91/360*VLOOKUP($A1121,Tbills!$B$4:$C$974,2,1)/100))^((1)/91)-1</f>
        <v>4.7604089206121358E-5</v>
      </c>
      <c r="I1121">
        <f>I1120*$E1121/$E1120*(1-(I$1+I$5+IF(AND(WEEKDAY(A1121)&lt;&gt;1,WEEKDAY(A1121)&lt;&gt;7),IF(A1121&lt;J$2,J$1,J$3),0)))^($A1121-$A1120)</f>
        <v>28843.177195817701</v>
      </c>
      <c r="K1121">
        <f>ROW()</f>
        <v>1121</v>
      </c>
      <c r="L1121">
        <f>B1121/C1121</f>
        <v>0.90204271123491186</v>
      </c>
    </row>
    <row r="1122" spans="1:12" x14ac:dyDescent="0.25">
      <c r="A1122" s="1">
        <v>39689</v>
      </c>
      <c r="B1122" s="9">
        <v>20.65</v>
      </c>
      <c r="C1122" s="9">
        <v>22.52</v>
      </c>
      <c r="D1122">
        <v>54187.15</v>
      </c>
      <c r="E1122">
        <v>48680.39</v>
      </c>
      <c r="F1122">
        <v>127026.26</v>
      </c>
      <c r="G1122">
        <v>114135.16</v>
      </c>
      <c r="H1122">
        <f>(1/(1-91/360*VLOOKUP($A1122,Tbills!$B$4:$C$974,2,1)/100))^((1)/91)-1</f>
        <v>4.7604089206121358E-5</v>
      </c>
      <c r="I1122">
        <f>I1121*$E1122/$E1121*(1-(I$1+I$5+IF(AND(WEEKDAY(A1122)&lt;&gt;1,WEEKDAY(A1122)&lt;&gt;7),IF(A1122&lt;J$2,J$1,J$3),0)))^($A1122-$A1121)</f>
        <v>29481.190288496746</v>
      </c>
      <c r="K1122">
        <f>ROW()</f>
        <v>1122</v>
      </c>
      <c r="L1122">
        <f>B1122/C1122</f>
        <v>0.9169626998223801</v>
      </c>
    </row>
    <row r="1123" spans="1:12" x14ac:dyDescent="0.25">
      <c r="A1123" s="1">
        <v>39693</v>
      </c>
      <c r="B1123" s="9">
        <v>21.99</v>
      </c>
      <c r="C1123" s="9">
        <v>23.11</v>
      </c>
      <c r="D1123">
        <v>54938.559999999998</v>
      </c>
      <c r="E1123">
        <v>49346.17</v>
      </c>
      <c r="F1123">
        <v>127816.51</v>
      </c>
      <c r="G1123">
        <v>114823.47</v>
      </c>
      <c r="H1123">
        <f>(1/(1-91/360*VLOOKUP($A1123,Tbills!$B$4:$C$974,2,1)/100))^((1)/91)-1</f>
        <v>4.690661916906258E-5</v>
      </c>
      <c r="I1123">
        <f>I1122*$E1123/$E1122*(1-(I$1+I$5+IF(AND(WEEKDAY(A1123)&lt;&gt;1,WEEKDAY(A1123)&lt;&gt;7),IF(A1123&lt;J$2,J$1,J$3),0)))^($A1123-$A1122)</f>
        <v>29880.952786509384</v>
      </c>
      <c r="K1123">
        <f>ROW()</f>
        <v>1123</v>
      </c>
      <c r="L1123">
        <f>B1123/C1123</f>
        <v>0.95153613154478578</v>
      </c>
    </row>
    <row r="1124" spans="1:12" x14ac:dyDescent="0.25">
      <c r="A1124" s="1">
        <v>39694</v>
      </c>
      <c r="B1124" s="9">
        <v>21.43</v>
      </c>
      <c r="C1124" s="9">
        <v>22.8</v>
      </c>
      <c r="D1124">
        <v>54274.73</v>
      </c>
      <c r="E1124">
        <v>48747.6</v>
      </c>
      <c r="F1124">
        <v>128182.18</v>
      </c>
      <c r="G1124">
        <v>115146.58</v>
      </c>
      <c r="H1124">
        <f>(1/(1-91/360*VLOOKUP($A1124,Tbills!$B$4:$C$974,2,1)/100))^((1)/91)-1</f>
        <v>4.690661916906258E-5</v>
      </c>
      <c r="I1124">
        <f>I1123*$E1124/$E1123*(1-(I$1+I$5+IF(AND(WEEKDAY(A1124)&lt;&gt;1,WEEKDAY(A1124)&lt;&gt;7),IF(A1124&lt;J$2,J$1,J$3),0)))^($A1124-$A1123)</f>
        <v>29517.647086943856</v>
      </c>
      <c r="K1124">
        <f>ROW()</f>
        <v>1124</v>
      </c>
      <c r="L1124">
        <f>B1124/C1124</f>
        <v>0.93991228070175437</v>
      </c>
    </row>
    <row r="1125" spans="1:12" x14ac:dyDescent="0.25">
      <c r="A1125" s="1">
        <v>39695</v>
      </c>
      <c r="B1125" s="9">
        <v>24.03</v>
      </c>
      <c r="C1125" s="9">
        <v>24.35</v>
      </c>
      <c r="D1125">
        <v>58274.96</v>
      </c>
      <c r="E1125">
        <v>52338.18</v>
      </c>
      <c r="F1125">
        <v>132136.84</v>
      </c>
      <c r="G1125">
        <v>118693.67</v>
      </c>
      <c r="H1125">
        <f>(1/(1-91/360*VLOOKUP($A1125,Tbills!$B$4:$C$974,2,1)/100))^((1)/91)-1</f>
        <v>4.690661916906258E-5</v>
      </c>
      <c r="I1125">
        <f>I1124*$E1125/$E1124*(1-(I$1+I$5+IF(AND(WEEKDAY(A1125)&lt;&gt;1,WEEKDAY(A1125)&lt;&gt;7),IF(A1125&lt;J$2,J$1,J$3),0)))^($A1125-$A1124)</f>
        <v>31690.90343086209</v>
      </c>
      <c r="K1125">
        <f>ROW()</f>
        <v>1125</v>
      </c>
      <c r="L1125">
        <f>B1125/C1125</f>
        <v>0.9868583162217659</v>
      </c>
    </row>
    <row r="1126" spans="1:12" x14ac:dyDescent="0.25">
      <c r="A1126" s="1">
        <v>39696</v>
      </c>
      <c r="B1126" s="9">
        <v>23.06</v>
      </c>
      <c r="C1126" s="9">
        <v>23.73</v>
      </c>
      <c r="D1126">
        <v>57102.39</v>
      </c>
      <c r="E1126">
        <v>51282.61</v>
      </c>
      <c r="F1126">
        <v>130541.33</v>
      </c>
      <c r="G1126">
        <v>117254.92</v>
      </c>
      <c r="H1126">
        <f>(1/(1-91/360*VLOOKUP($A1126,Tbills!$B$4:$C$974,2,1)/100))^((1)/91)-1</f>
        <v>4.690661916906258E-5</v>
      </c>
      <c r="I1126">
        <f>I1125*$E1126/$E1125*(1-(I$1+I$5+IF(AND(WEEKDAY(A1126)&lt;&gt;1,WEEKDAY(A1126)&lt;&gt;7),IF(A1126&lt;J$2,J$1,J$3),0)))^($A1126-$A1125)</f>
        <v>31050.859794646927</v>
      </c>
      <c r="K1126">
        <f>ROW()</f>
        <v>1126</v>
      </c>
      <c r="L1126">
        <f>B1126/C1126</f>
        <v>0.97176569742941421</v>
      </c>
    </row>
    <row r="1127" spans="1:12" x14ac:dyDescent="0.25">
      <c r="A1127" s="1">
        <v>39699</v>
      </c>
      <c r="B1127" s="9">
        <v>22.64</v>
      </c>
      <c r="C1127" s="9">
        <v>23.15</v>
      </c>
      <c r="D1127">
        <v>55240.99</v>
      </c>
      <c r="E1127">
        <v>49603.7</v>
      </c>
      <c r="F1127">
        <v>127702.54</v>
      </c>
      <c r="G1127">
        <v>114688.56</v>
      </c>
      <c r="H1127">
        <f>(1/(1-91/360*VLOOKUP($A1127,Tbills!$B$4:$C$974,2,1)/100))^((1)/91)-1</f>
        <v>4.7046109596493579E-5</v>
      </c>
      <c r="I1127">
        <f>I1126*$E1127/$E1126*(1-(I$1+I$5+IF(AND(WEEKDAY(A1127)&lt;&gt;1,WEEKDAY(A1127)&lt;&gt;7),IF(A1127&lt;J$2,J$1,J$3),0)))^($A1127-$A1126)</f>
        <v>30031.712762093259</v>
      </c>
      <c r="K1127">
        <f>ROW()</f>
        <v>1127</v>
      </c>
      <c r="L1127">
        <f>B1127/C1127</f>
        <v>0.97796976241900657</v>
      </c>
    </row>
    <row r="1128" spans="1:12" x14ac:dyDescent="0.25">
      <c r="A1128" s="1">
        <v>39700</v>
      </c>
      <c r="B1128" s="9">
        <v>25.47</v>
      </c>
      <c r="C1128" s="9">
        <v>25.15</v>
      </c>
      <c r="D1128">
        <v>59112.9</v>
      </c>
      <c r="E1128">
        <v>53078.15</v>
      </c>
      <c r="F1128">
        <v>133029.76000000001</v>
      </c>
      <c r="G1128">
        <v>119467.5</v>
      </c>
      <c r="H1128">
        <f>(1/(1-91/360*VLOOKUP($A1128,Tbills!$B$4:$C$974,2,1)/100))^((1)/91)-1</f>
        <v>4.7046109596493579E-5</v>
      </c>
      <c r="I1128">
        <f>I1127*$E1128/$E1127*(1-(I$1+I$5+IF(AND(WEEKDAY(A1128)&lt;&gt;1,WEEKDAY(A1128)&lt;&gt;7),IF(A1128&lt;J$2,J$1,J$3),0)))^($A1128-$A1127)</f>
        <v>32134.33471999782</v>
      </c>
      <c r="K1128">
        <f>ROW()</f>
        <v>1128</v>
      </c>
      <c r="L1128">
        <f>B1128/C1128</f>
        <v>1.0127236580516898</v>
      </c>
    </row>
    <row r="1129" spans="1:12" x14ac:dyDescent="0.25">
      <c r="A1129" s="1">
        <v>39701</v>
      </c>
      <c r="B1129" s="9">
        <v>24.52</v>
      </c>
      <c r="C1129" s="9">
        <v>24.54</v>
      </c>
      <c r="D1129">
        <v>58008.2</v>
      </c>
      <c r="E1129">
        <v>52083.73</v>
      </c>
      <c r="F1129">
        <v>131242.48000000001</v>
      </c>
      <c r="G1129">
        <v>117856.81</v>
      </c>
      <c r="H1129">
        <f>(1/(1-91/360*VLOOKUP($A1129,Tbills!$B$4:$C$974,2,1)/100))^((1)/91)-1</f>
        <v>4.7046109596493579E-5</v>
      </c>
      <c r="I1129">
        <f>I1128*$E1129/$E1128*(1-(I$1+I$5+IF(AND(WEEKDAY(A1129)&lt;&gt;1,WEEKDAY(A1129)&lt;&gt;7),IF(A1129&lt;J$2,J$1,J$3),0)))^($A1129-$A1128)</f>
        <v>31531.390345024731</v>
      </c>
      <c r="K1129">
        <f>ROW()</f>
        <v>1129</v>
      </c>
      <c r="L1129">
        <f>B1129/C1129</f>
        <v>0.99918500407497968</v>
      </c>
    </row>
    <row r="1130" spans="1:12" x14ac:dyDescent="0.25">
      <c r="A1130" s="1">
        <v>39702</v>
      </c>
      <c r="B1130" s="9">
        <v>24.39</v>
      </c>
      <c r="C1130" s="9">
        <v>24.36</v>
      </c>
      <c r="D1130">
        <v>58473.47</v>
      </c>
      <c r="E1130">
        <v>52499.03</v>
      </c>
      <c r="F1130">
        <v>131490</v>
      </c>
      <c r="G1130">
        <v>118073.54</v>
      </c>
      <c r="H1130">
        <f>(1/(1-91/360*VLOOKUP($A1130,Tbills!$B$4:$C$974,2,1)/100))^((1)/91)-1</f>
        <v>4.7046109596493579E-5</v>
      </c>
      <c r="I1130">
        <f>I1129*$E1130/$E1129*(1-(I$1+I$5+IF(AND(WEEKDAY(A1130)&lt;&gt;1,WEEKDAY(A1130)&lt;&gt;7),IF(A1130&lt;J$2,J$1,J$3),0)))^($A1130-$A1129)</f>
        <v>31781.897869197557</v>
      </c>
      <c r="K1130">
        <f>ROW()</f>
        <v>1130</v>
      </c>
      <c r="L1130">
        <f>B1130/C1130</f>
        <v>1.0012315270935961</v>
      </c>
    </row>
    <row r="1131" spans="1:12" x14ac:dyDescent="0.25">
      <c r="A1131" s="1">
        <v>39703</v>
      </c>
      <c r="B1131" s="9">
        <v>25.66</v>
      </c>
      <c r="C1131" s="9">
        <v>25.02</v>
      </c>
      <c r="D1131">
        <v>58959.58</v>
      </c>
      <c r="E1131">
        <v>52933</v>
      </c>
      <c r="F1131">
        <v>131909.32</v>
      </c>
      <c r="G1131">
        <v>118444.52</v>
      </c>
      <c r="H1131">
        <f>(1/(1-91/360*VLOOKUP($A1131,Tbills!$B$4:$C$974,2,1)/100))^((1)/91)-1</f>
        <v>4.7046109596493579E-5</v>
      </c>
      <c r="I1131">
        <f>I1130*$E1131/$E1130*(1-(I$1+I$5+IF(AND(WEEKDAY(A1131)&lt;&gt;1,WEEKDAY(A1131)&lt;&gt;7),IF(A1131&lt;J$2,J$1,J$3),0)))^($A1131-$A1130)</f>
        <v>32043.693086453943</v>
      </c>
      <c r="K1131">
        <f>ROW()</f>
        <v>1131</v>
      </c>
      <c r="L1131">
        <f>B1131/C1131</f>
        <v>1.0255795363709033</v>
      </c>
    </row>
    <row r="1132" spans="1:12" x14ac:dyDescent="0.25">
      <c r="A1132" s="1">
        <v>39706</v>
      </c>
      <c r="B1132" s="9">
        <v>31.7</v>
      </c>
      <c r="C1132" s="9">
        <v>27.93</v>
      </c>
      <c r="D1132">
        <v>62507.62</v>
      </c>
      <c r="E1132">
        <v>56110.91</v>
      </c>
      <c r="F1132">
        <v>136046.9</v>
      </c>
      <c r="G1132">
        <v>122143.03</v>
      </c>
      <c r="H1132">
        <f>(1/(1-91/360*VLOOKUP($A1132,Tbills!$B$4:$C$974,2,1)/100))^((1)/91)-1</f>
        <v>2.9205868372850219E-5</v>
      </c>
      <c r="I1132">
        <f>I1131*$E1132/$E1131*(1-(I$1+I$5+IF(AND(WEEKDAY(A1132)&lt;&gt;1,WEEKDAY(A1132)&lt;&gt;7),IF(A1132&lt;J$2,J$1,J$3),0)))^($A1132-$A1131)</f>
        <v>33964.551666732674</v>
      </c>
      <c r="K1132">
        <f>ROW()</f>
        <v>1132</v>
      </c>
      <c r="L1132">
        <f>B1132/C1132</f>
        <v>1.1349803079126388</v>
      </c>
    </row>
    <row r="1133" spans="1:12" x14ac:dyDescent="0.25">
      <c r="A1133" s="1">
        <v>39707</v>
      </c>
      <c r="B1133" s="9">
        <v>30.3</v>
      </c>
      <c r="C1133" s="9">
        <v>26.88</v>
      </c>
      <c r="D1133">
        <v>61335.47</v>
      </c>
      <c r="E1133">
        <v>55057.08</v>
      </c>
      <c r="F1133">
        <v>133700.18</v>
      </c>
      <c r="G1133">
        <v>120032.57</v>
      </c>
      <c r="H1133">
        <f>(1/(1-91/360*VLOOKUP($A1133,Tbills!$B$4:$C$974,2,1)/100))^((1)/91)-1</f>
        <v>2.9205868372850219E-5</v>
      </c>
      <c r="I1133">
        <f>I1132*$E1133/$E1132*(1-(I$1+I$5+IF(AND(WEEKDAY(A1133)&lt;&gt;1,WEEKDAY(A1133)&lt;&gt;7),IF(A1133&lt;J$2,J$1,J$3),0)))^($A1133-$A1132)</f>
        <v>33325.69805184452</v>
      </c>
      <c r="K1133">
        <f>ROW()</f>
        <v>1133</v>
      </c>
      <c r="L1133">
        <f>B1133/C1133</f>
        <v>1.127232142857143</v>
      </c>
    </row>
    <row r="1134" spans="1:12" x14ac:dyDescent="0.25">
      <c r="A1134" s="1">
        <v>39708</v>
      </c>
      <c r="B1134" s="9">
        <v>36.22</v>
      </c>
      <c r="C1134" s="9">
        <v>30.24</v>
      </c>
      <c r="D1134">
        <v>64846.32</v>
      </c>
      <c r="E1134">
        <v>58206.95</v>
      </c>
      <c r="F1134">
        <v>137978.59</v>
      </c>
      <c r="G1134">
        <v>123870.11</v>
      </c>
      <c r="H1134">
        <f>(1/(1-91/360*VLOOKUP($A1134,Tbills!$B$4:$C$974,2,1)/100))^((1)/91)-1</f>
        <v>2.9205868372850219E-5</v>
      </c>
      <c r="I1134">
        <f>I1133*$E1134/$E1133*(1-(I$1+I$5+IF(AND(WEEKDAY(A1134)&lt;&gt;1,WEEKDAY(A1134)&lt;&gt;7),IF(A1134&lt;J$2,J$1,J$3),0)))^($A1134-$A1133)</f>
        <v>35231.280665813007</v>
      </c>
      <c r="K1134">
        <f>ROW()</f>
        <v>1134</v>
      </c>
      <c r="L1134">
        <f>B1134/C1134</f>
        <v>1.1977513227513228</v>
      </c>
    </row>
    <row r="1135" spans="1:12" x14ac:dyDescent="0.25">
      <c r="A1135" s="1">
        <v>39709</v>
      </c>
      <c r="B1135" s="9">
        <v>33.1</v>
      </c>
      <c r="C1135" s="9">
        <v>28.58</v>
      </c>
      <c r="D1135">
        <v>61714.06</v>
      </c>
      <c r="E1135">
        <v>55393.69</v>
      </c>
      <c r="F1135">
        <v>133363.44</v>
      </c>
      <c r="G1135">
        <v>119723.25</v>
      </c>
      <c r="H1135">
        <f>(1/(1-91/360*VLOOKUP($A1135,Tbills!$B$4:$C$974,2,1)/100))^((1)/91)-1</f>
        <v>2.9205868372850219E-5</v>
      </c>
      <c r="I1135">
        <f>I1134*$E1135/$E1134*(1-(I$1+I$5+IF(AND(WEEKDAY(A1135)&lt;&gt;1,WEEKDAY(A1135)&lt;&gt;7),IF(A1135&lt;J$2,J$1,J$3),0)))^($A1135-$A1134)</f>
        <v>33527.51686622484</v>
      </c>
      <c r="K1135">
        <f>ROW()</f>
        <v>1135</v>
      </c>
      <c r="L1135">
        <f>B1135/C1135</f>
        <v>1.1581525542337301</v>
      </c>
    </row>
    <row r="1136" spans="1:12" x14ac:dyDescent="0.25">
      <c r="A1136" s="1">
        <v>39710</v>
      </c>
      <c r="B1136" s="9">
        <v>32.07</v>
      </c>
      <c r="C1136" s="9">
        <v>28.04</v>
      </c>
      <c r="D1136">
        <v>60312.98</v>
      </c>
      <c r="E1136">
        <v>54134.48</v>
      </c>
      <c r="F1136">
        <v>131601.29999999999</v>
      </c>
      <c r="G1136">
        <v>118137.84</v>
      </c>
      <c r="H1136">
        <f>(1/(1-91/360*VLOOKUP($A1136,Tbills!$B$4:$C$974,2,1)/100))^((1)/91)-1</f>
        <v>2.9205868372850219E-5</v>
      </c>
      <c r="I1136">
        <f>I1135*$E1136/$E1135*(1-(I$1+I$5+IF(AND(WEEKDAY(A1136)&lt;&gt;1,WEEKDAY(A1136)&lt;&gt;7),IF(A1136&lt;J$2,J$1,J$3),0)))^($A1136-$A1135)</f>
        <v>32764.426400701264</v>
      </c>
      <c r="K1136">
        <f>ROW()</f>
        <v>1136</v>
      </c>
      <c r="L1136">
        <f>B1136/C1136</f>
        <v>1.1437232524964338</v>
      </c>
    </row>
    <row r="1137" spans="1:12" x14ac:dyDescent="0.25">
      <c r="A1137" s="1">
        <v>39713</v>
      </c>
      <c r="B1137" s="9">
        <v>33.85</v>
      </c>
      <c r="C1137" s="9">
        <v>29.73</v>
      </c>
      <c r="D1137">
        <v>64531.44</v>
      </c>
      <c r="E1137">
        <v>57916.06</v>
      </c>
      <c r="F1137">
        <v>136211.76999999999</v>
      </c>
      <c r="G1137">
        <v>122266.28</v>
      </c>
      <c r="H1137">
        <f>(1/(1-91/360*VLOOKUP($A1137,Tbills!$B$4:$C$974,2,1)/100))^((1)/91)-1</f>
        <v>3.951618686892644E-5</v>
      </c>
      <c r="I1137">
        <f>I1136*$E1137/$E1136*(1-(I$1+I$5+IF(AND(WEEKDAY(A1137)&lt;&gt;1,WEEKDAY(A1137)&lt;&gt;7),IF(A1137&lt;J$2,J$1,J$3),0)))^($A1137-$A1136)</f>
        <v>35050.169978292346</v>
      </c>
      <c r="K1137">
        <f>ROW()</f>
        <v>1137</v>
      </c>
      <c r="L1137">
        <f>B1137/C1137</f>
        <v>1.1385805583585604</v>
      </c>
    </row>
    <row r="1138" spans="1:12" x14ac:dyDescent="0.25">
      <c r="A1138" s="1">
        <v>39714</v>
      </c>
      <c r="B1138" s="9">
        <v>35.72</v>
      </c>
      <c r="C1138" s="9">
        <v>31.26</v>
      </c>
      <c r="D1138">
        <v>70153.33</v>
      </c>
      <c r="E1138">
        <v>62959.34</v>
      </c>
      <c r="F1138">
        <v>140401.72</v>
      </c>
      <c r="G1138">
        <v>126022.43</v>
      </c>
      <c r="H1138">
        <f>(1/(1-91/360*VLOOKUP($A1138,Tbills!$B$4:$C$974,2,1)/100))^((1)/91)-1</f>
        <v>3.951618686892644E-5</v>
      </c>
      <c r="I1138">
        <f>I1137*$E1138/$E1137*(1-(I$1+I$5+IF(AND(WEEKDAY(A1138)&lt;&gt;1,WEEKDAY(A1138)&lt;&gt;7),IF(A1138&lt;J$2,J$1,J$3),0)))^($A1138-$A1137)</f>
        <v>38101.212121248092</v>
      </c>
      <c r="K1138">
        <f>ROW()</f>
        <v>1138</v>
      </c>
      <c r="L1138">
        <f>B1138/C1138</f>
        <v>1.1426743442098528</v>
      </c>
    </row>
    <row r="1139" spans="1:12" x14ac:dyDescent="0.25">
      <c r="A1139" s="1">
        <v>39715</v>
      </c>
      <c r="B1139" s="9">
        <v>35.19</v>
      </c>
      <c r="C1139" s="9">
        <v>30.56</v>
      </c>
      <c r="D1139">
        <v>69346.240000000005</v>
      </c>
      <c r="E1139">
        <v>62232.53</v>
      </c>
      <c r="F1139">
        <v>139175.76999999999</v>
      </c>
      <c r="G1139">
        <v>124917.06</v>
      </c>
      <c r="H1139">
        <f>(1/(1-91/360*VLOOKUP($A1139,Tbills!$B$4:$C$974,2,1)/100))^((1)/91)-1</f>
        <v>3.951618686892644E-5</v>
      </c>
      <c r="I1139">
        <f>I1138*$E1139/$E1138*(1-(I$1+I$5+IF(AND(WEEKDAY(A1139)&lt;&gt;1,WEEKDAY(A1139)&lt;&gt;7),IF(A1139&lt;J$2,J$1,J$3),0)))^($A1139-$A1138)</f>
        <v>37660.283853738838</v>
      </c>
      <c r="K1139">
        <f>ROW()</f>
        <v>1139</v>
      </c>
      <c r="L1139">
        <f>B1139/C1139</f>
        <v>1.1515052356020943</v>
      </c>
    </row>
    <row r="1140" spans="1:12" x14ac:dyDescent="0.25">
      <c r="A1140" s="1">
        <v>39716</v>
      </c>
      <c r="B1140" s="9">
        <v>32.82</v>
      </c>
      <c r="C1140" s="9">
        <v>29.1</v>
      </c>
      <c r="D1140">
        <v>67239.350000000006</v>
      </c>
      <c r="E1140">
        <v>60339.31</v>
      </c>
      <c r="F1140">
        <v>137676.54</v>
      </c>
      <c r="G1140">
        <v>123566.49</v>
      </c>
      <c r="H1140">
        <f>(1/(1-91/360*VLOOKUP($A1140,Tbills!$B$4:$C$974,2,1)/100))^((1)/91)-1</f>
        <v>3.951618686892644E-5</v>
      </c>
      <c r="I1140">
        <f>I1139*$E1140/$E1139*(1-(I$1+I$5+IF(AND(WEEKDAY(A1140)&lt;&gt;1,WEEKDAY(A1140)&lt;&gt;7),IF(A1140&lt;J$2,J$1,J$3),0)))^($A1140-$A1139)</f>
        <v>36513.543188040458</v>
      </c>
      <c r="K1140">
        <f>ROW()</f>
        <v>1140</v>
      </c>
      <c r="L1140">
        <f>B1140/C1140</f>
        <v>1.1278350515463917</v>
      </c>
    </row>
    <row r="1141" spans="1:12" x14ac:dyDescent="0.25">
      <c r="A1141" s="1">
        <v>39717</v>
      </c>
      <c r="B1141" s="9">
        <v>34.74</v>
      </c>
      <c r="C1141" s="9">
        <v>29.74</v>
      </c>
      <c r="D1141">
        <v>69020.58</v>
      </c>
      <c r="E1141">
        <v>61935.37</v>
      </c>
      <c r="F1141">
        <v>137932.67000000001</v>
      </c>
      <c r="G1141">
        <v>123791.49</v>
      </c>
      <c r="H1141">
        <f>(1/(1-91/360*VLOOKUP($A1141,Tbills!$B$4:$C$974,2,1)/100))^((1)/91)-1</f>
        <v>3.951618686892644E-5</v>
      </c>
      <c r="I1141">
        <f>I1140*$E1141/$E1140*(1-(I$1+I$5+IF(AND(WEEKDAY(A1141)&lt;&gt;1,WEEKDAY(A1141)&lt;&gt;7),IF(A1141&lt;J$2,J$1,J$3),0)))^($A1141-$A1140)</f>
        <v>37478.299819700202</v>
      </c>
      <c r="K1141">
        <f>ROW()</f>
        <v>1141</v>
      </c>
      <c r="L1141">
        <f>B1141/C1141</f>
        <v>1.168123739071957</v>
      </c>
    </row>
    <row r="1142" spans="1:12" x14ac:dyDescent="0.25">
      <c r="A1142" s="1">
        <v>39720</v>
      </c>
      <c r="B1142" s="9">
        <v>46.72</v>
      </c>
      <c r="C1142" s="9">
        <v>36.270000000000003</v>
      </c>
      <c r="D1142">
        <v>78692.320000000007</v>
      </c>
      <c r="E1142">
        <v>70606.929999999993</v>
      </c>
      <c r="F1142">
        <v>149410.84</v>
      </c>
      <c r="G1142">
        <v>134078.21</v>
      </c>
      <c r="H1142">
        <f>(1/(1-91/360*VLOOKUP($A1142,Tbills!$B$4:$C$974,2,1)/100))^((1)/91)-1</f>
        <v>3.0598583303786953E-5</v>
      </c>
      <c r="I1142">
        <f>I1141*$E1142/$E1141*(1-(I$1+I$5+IF(AND(WEEKDAY(A1142)&lt;&gt;1,WEEKDAY(A1142)&lt;&gt;7),IF(A1142&lt;J$2,J$1,J$3),0)))^($A1142-$A1141)</f>
        <v>42721.94265382411</v>
      </c>
      <c r="K1142">
        <f>ROW()</f>
        <v>1142</v>
      </c>
      <c r="L1142">
        <f>B1142/C1142</f>
        <v>1.2881169010201268</v>
      </c>
    </row>
    <row r="1143" spans="1:12" x14ac:dyDescent="0.25">
      <c r="A1143" s="1">
        <v>39721</v>
      </c>
      <c r="B1143" s="9">
        <v>39.39</v>
      </c>
      <c r="C1143" s="9">
        <v>33.03</v>
      </c>
      <c r="D1143">
        <v>74016.53</v>
      </c>
      <c r="E1143">
        <v>66409.399999999994</v>
      </c>
      <c r="F1143">
        <v>143890.04999999999</v>
      </c>
      <c r="G1143">
        <v>129119.87</v>
      </c>
      <c r="H1143">
        <f>(1/(1-91/360*VLOOKUP($A1143,Tbills!$B$4:$C$974,2,1)/100))^((1)/91)-1</f>
        <v>3.0598583303786953E-5</v>
      </c>
      <c r="I1143">
        <f>I1142*$E1143/$E1142*(1-(I$1+I$5+IF(AND(WEEKDAY(A1143)&lt;&gt;1,WEEKDAY(A1143)&lt;&gt;7),IF(A1143&lt;J$2,J$1,J$3),0)))^($A1143-$A1142)</f>
        <v>40180.998694598326</v>
      </c>
      <c r="K1143">
        <f>ROW()</f>
        <v>1143</v>
      </c>
      <c r="L1143">
        <f>B1143/C1143</f>
        <v>1.1925522252497729</v>
      </c>
    </row>
    <row r="1144" spans="1:12" x14ac:dyDescent="0.25">
      <c r="A1144" s="1">
        <v>39722</v>
      </c>
      <c r="B1144" s="9">
        <v>39.81</v>
      </c>
      <c r="C1144" s="9">
        <v>33.44</v>
      </c>
      <c r="D1144">
        <v>76457.42</v>
      </c>
      <c r="E1144">
        <v>68597.39</v>
      </c>
      <c r="F1144">
        <v>145282.49</v>
      </c>
      <c r="G1144">
        <v>130365.43</v>
      </c>
      <c r="H1144">
        <f>(1/(1-91/360*VLOOKUP($A1144,Tbills!$B$4:$C$974,2,1)/100))^((1)/91)-1</f>
        <v>3.0598583303786953E-5</v>
      </c>
      <c r="I1144">
        <f>I1143*$E1144/$E1143*(1-(I$1+I$5+IF(AND(WEEKDAY(A1144)&lt;&gt;1,WEEKDAY(A1144)&lt;&gt;7),IF(A1144&lt;J$2,J$1,J$3),0)))^($A1144-$A1143)</f>
        <v>41503.647780075436</v>
      </c>
      <c r="K1144">
        <f>ROW()</f>
        <v>1144</v>
      </c>
      <c r="L1144">
        <f>B1144/C1144</f>
        <v>1.1904904306220097</v>
      </c>
    </row>
    <row r="1145" spans="1:12" x14ac:dyDescent="0.25">
      <c r="A1145" s="1">
        <v>39723</v>
      </c>
      <c r="B1145" s="9">
        <v>45.26</v>
      </c>
      <c r="C1145" s="9">
        <v>36.49</v>
      </c>
      <c r="D1145">
        <v>81557.72</v>
      </c>
      <c r="E1145">
        <v>73171.27</v>
      </c>
      <c r="F1145">
        <v>149151.19</v>
      </c>
      <c r="G1145">
        <v>133832.92000000001</v>
      </c>
      <c r="H1145">
        <f>(1/(1-91/360*VLOOKUP($A1145,Tbills!$B$4:$C$974,2,1)/100))^((1)/91)-1</f>
        <v>3.0598583303786953E-5</v>
      </c>
      <c r="I1145">
        <f>I1144*$E1145/$E1144*(1-(I$1+I$5+IF(AND(WEEKDAY(A1145)&lt;&gt;1,WEEKDAY(A1145)&lt;&gt;7),IF(A1145&lt;J$2,J$1,J$3),0)))^($A1145-$A1144)</f>
        <v>44269.720109675654</v>
      </c>
      <c r="K1145">
        <f>ROW()</f>
        <v>1145</v>
      </c>
      <c r="L1145">
        <f>B1145/C1145</f>
        <v>1.2403398191285282</v>
      </c>
    </row>
    <row r="1146" spans="1:12" x14ac:dyDescent="0.25">
      <c r="A1146" s="1">
        <v>39724</v>
      </c>
      <c r="B1146" s="9">
        <v>45.14</v>
      </c>
      <c r="C1146" s="9">
        <v>37.299999999999997</v>
      </c>
      <c r="D1146">
        <v>84288.59</v>
      </c>
      <c r="E1146">
        <v>75619.09</v>
      </c>
      <c r="F1146">
        <v>150550.63</v>
      </c>
      <c r="G1146">
        <v>135084.54</v>
      </c>
      <c r="H1146">
        <f>(1/(1-91/360*VLOOKUP($A1146,Tbills!$B$4:$C$974,2,1)/100))^((1)/91)-1</f>
        <v>3.0598583303786953E-5</v>
      </c>
      <c r="I1146">
        <f>I1145*$E1146/$E1145*(1-(I$1+I$5+IF(AND(WEEKDAY(A1146)&lt;&gt;1,WEEKDAY(A1146)&lt;&gt;7),IF(A1146&lt;J$2,J$1,J$3),0)))^($A1146-$A1145)</f>
        <v>45749.371951481757</v>
      </c>
      <c r="K1146">
        <f>ROW()</f>
        <v>1146</v>
      </c>
      <c r="L1146">
        <f>B1146/C1146</f>
        <v>1.2101876675603218</v>
      </c>
    </row>
    <row r="1147" spans="1:12" x14ac:dyDescent="0.25">
      <c r="A1147" s="1">
        <v>39727</v>
      </c>
      <c r="B1147" s="9">
        <v>52.05</v>
      </c>
      <c r="C1147" s="9">
        <v>39.130000000000003</v>
      </c>
      <c r="D1147">
        <v>87331.62</v>
      </c>
      <c r="E1147">
        <v>78342.19</v>
      </c>
      <c r="F1147">
        <v>153455.48000000001</v>
      </c>
      <c r="G1147">
        <v>137678.57</v>
      </c>
      <c r="H1147">
        <f>(1/(1-91/360*VLOOKUP($A1147,Tbills!$B$4:$C$974,2,1)/100))^((1)/91)-1</f>
        <v>1.2785294130734925E-5</v>
      </c>
      <c r="I1147">
        <f>I1146*$E1147/$E1146*(1-(I$1+I$5+IF(AND(WEEKDAY(A1147)&lt;&gt;1,WEEKDAY(A1147)&lt;&gt;7),IF(A1147&lt;J$2,J$1,J$3),0)))^($A1147-$A1146)</f>
        <v>47392.750764984979</v>
      </c>
      <c r="K1147">
        <f>ROW()</f>
        <v>1147</v>
      </c>
      <c r="L1147">
        <f>B1147/C1147</f>
        <v>1.3301814464605162</v>
      </c>
    </row>
    <row r="1148" spans="1:12" x14ac:dyDescent="0.25">
      <c r="A1148" s="1">
        <v>39728</v>
      </c>
      <c r="B1148" s="9">
        <v>53.68</v>
      </c>
      <c r="C1148" s="9">
        <v>40.549999999999997</v>
      </c>
      <c r="D1148">
        <v>95715.55</v>
      </c>
      <c r="E1148">
        <v>85862.12</v>
      </c>
      <c r="F1148">
        <v>154602.09</v>
      </c>
      <c r="G1148">
        <v>138705.53</v>
      </c>
      <c r="H1148">
        <f>(1/(1-91/360*VLOOKUP($A1148,Tbills!$B$4:$C$974,2,1)/100))^((1)/91)-1</f>
        <v>1.2785294130734925E-5</v>
      </c>
      <c r="I1148">
        <f>I1147*$E1148/$E1147*(1-(I$1+I$5+IF(AND(WEEKDAY(A1148)&lt;&gt;1,WEEKDAY(A1148)&lt;&gt;7),IF(A1148&lt;J$2,J$1,J$3),0)))^($A1148-$A1147)</f>
        <v>51940.403924442202</v>
      </c>
      <c r="K1148">
        <f>ROW()</f>
        <v>1148</v>
      </c>
      <c r="L1148">
        <f>B1148/C1148</f>
        <v>1.3237977805178793</v>
      </c>
    </row>
    <row r="1149" spans="1:12" x14ac:dyDescent="0.25">
      <c r="A1149" s="1">
        <v>39729</v>
      </c>
      <c r="B1149" s="9">
        <v>57.53</v>
      </c>
      <c r="C1149" s="9">
        <v>42.22</v>
      </c>
      <c r="D1149">
        <v>101189.31</v>
      </c>
      <c r="E1149">
        <v>90771.29</v>
      </c>
      <c r="F1149">
        <v>155263.54</v>
      </c>
      <c r="G1149">
        <v>139297.19</v>
      </c>
      <c r="H1149">
        <f>(1/(1-91/360*VLOOKUP($A1149,Tbills!$B$4:$C$974,2,1)/100))^((1)/91)-1</f>
        <v>1.2785294130734925E-5</v>
      </c>
      <c r="I1149">
        <f>I1148*$E1149/$E1148*(1-(I$1+I$5+IF(AND(WEEKDAY(A1149)&lt;&gt;1,WEEKDAY(A1149)&lt;&gt;7),IF(A1149&lt;J$2,J$1,J$3),0)))^($A1149-$A1148)</f>
        <v>54908.518902856973</v>
      </c>
      <c r="K1149">
        <f>ROW()</f>
        <v>1149</v>
      </c>
      <c r="L1149">
        <f>B1149/C1149</f>
        <v>1.362624348649929</v>
      </c>
    </row>
    <row r="1150" spans="1:12" x14ac:dyDescent="0.25">
      <c r="A1150" s="1">
        <v>39730</v>
      </c>
      <c r="B1150" s="9">
        <v>63.92</v>
      </c>
      <c r="C1150" s="9">
        <v>48.01</v>
      </c>
      <c r="D1150">
        <v>111275.54</v>
      </c>
      <c r="E1150">
        <v>99817.919999999998</v>
      </c>
      <c r="F1150">
        <v>163092.62</v>
      </c>
      <c r="G1150">
        <v>146319.4</v>
      </c>
      <c r="H1150">
        <f>(1/(1-91/360*VLOOKUP($A1150,Tbills!$B$4:$C$974,2,1)/100))^((1)/91)-1</f>
        <v>1.2785294130734925E-5</v>
      </c>
      <c r="I1150">
        <f>I1149*$E1150/$E1149*(1-(I$1+I$5+IF(AND(WEEKDAY(A1150)&lt;&gt;1,WEEKDAY(A1150)&lt;&gt;7),IF(A1150&lt;J$2,J$1,J$3),0)))^($A1150-$A1149)</f>
        <v>60379.18463819223</v>
      </c>
      <c r="K1150">
        <f>ROW()</f>
        <v>1150</v>
      </c>
      <c r="L1150">
        <f>B1150/C1150</f>
        <v>1.3313892938971048</v>
      </c>
    </row>
    <row r="1151" spans="1:12" x14ac:dyDescent="0.25">
      <c r="A1151" s="1">
        <v>39731</v>
      </c>
      <c r="B1151" s="9">
        <v>69.95</v>
      </c>
      <c r="C1151" s="9">
        <v>50.91</v>
      </c>
      <c r="D1151">
        <v>116109.59</v>
      </c>
      <c r="E1151">
        <v>104152.95</v>
      </c>
      <c r="F1151">
        <v>164675.28</v>
      </c>
      <c r="G1151">
        <v>147737.42000000001</v>
      </c>
      <c r="H1151">
        <f>(1/(1-91/360*VLOOKUP($A1151,Tbills!$B$4:$C$974,2,1)/100))^((1)/91)-1</f>
        <v>1.2785294130734925E-5</v>
      </c>
      <c r="I1151">
        <f>I1150*$E1151/$E1150*(1-(I$1+I$5+IF(AND(WEEKDAY(A1151)&lt;&gt;1,WEEKDAY(A1151)&lt;&gt;7),IF(A1151&lt;J$2,J$1,J$3),0)))^($A1151-$A1150)</f>
        <v>62999.602593517106</v>
      </c>
      <c r="K1151">
        <f>ROW()</f>
        <v>1151</v>
      </c>
      <c r="L1151">
        <f>B1151/C1151</f>
        <v>1.3739933215478297</v>
      </c>
    </row>
    <row r="1152" spans="1:12" x14ac:dyDescent="0.25">
      <c r="A1152" s="1">
        <v>39734</v>
      </c>
      <c r="B1152" s="9">
        <v>54.99</v>
      </c>
      <c r="C1152" s="9">
        <v>42.38</v>
      </c>
      <c r="D1152">
        <v>107264.9</v>
      </c>
      <c r="E1152">
        <v>96215.07</v>
      </c>
      <c r="F1152">
        <v>157152.67000000001</v>
      </c>
      <c r="G1152">
        <v>140982.89000000001</v>
      </c>
      <c r="H1152">
        <f>(1/(1-91/360*VLOOKUP($A1152,Tbills!$B$4:$C$974,2,1)/100))^((1)/91)-1</f>
        <v>1.2785294130734925E-5</v>
      </c>
      <c r="I1152">
        <f>I1151*$E1152/$E1151*(1-(I$1+I$5+IF(AND(WEEKDAY(A1152)&lt;&gt;1,WEEKDAY(A1152)&lt;&gt;7),IF(A1152&lt;J$2,J$1,J$3),0)))^($A1152-$A1151)</f>
        <v>58193.148363422588</v>
      </c>
      <c r="K1152">
        <f>ROW()</f>
        <v>1152</v>
      </c>
      <c r="L1152">
        <f>B1152/C1152</f>
        <v>1.2975460122699387</v>
      </c>
    </row>
    <row r="1153" spans="1:12" x14ac:dyDescent="0.25">
      <c r="A1153" s="1">
        <v>39735</v>
      </c>
      <c r="B1153" s="9">
        <v>55.13</v>
      </c>
      <c r="C1153" s="9">
        <v>42.99</v>
      </c>
      <c r="D1153">
        <v>110084.61</v>
      </c>
      <c r="E1153">
        <v>98743.08</v>
      </c>
      <c r="F1153">
        <v>160757.96</v>
      </c>
      <c r="G1153">
        <v>144215.42000000001</v>
      </c>
      <c r="H1153">
        <f>(1/(1-91/360*VLOOKUP($A1153,Tbills!$B$4:$C$974,2,1)/100))^((1)/91)-1</f>
        <v>1.3897769870707677E-5</v>
      </c>
      <c r="I1153">
        <f>I1152*$E1153/$E1152*(1-(I$1+I$5+IF(AND(WEEKDAY(A1153)&lt;&gt;1,WEEKDAY(A1153)&lt;&gt;7),IF(A1153&lt;J$2,J$1,J$3),0)))^($A1153-$A1152)</f>
        <v>59720.430526114287</v>
      </c>
      <c r="K1153">
        <f>ROW()</f>
        <v>1153</v>
      </c>
      <c r="L1153">
        <f>B1153/C1153</f>
        <v>1.2823912537799489</v>
      </c>
    </row>
    <row r="1154" spans="1:12" x14ac:dyDescent="0.25">
      <c r="A1154" s="1">
        <v>39736</v>
      </c>
      <c r="B1154" s="9">
        <v>69.25</v>
      </c>
      <c r="C1154" s="9">
        <v>49.45</v>
      </c>
      <c r="D1154">
        <v>125529.01</v>
      </c>
      <c r="E1154">
        <v>112594.94</v>
      </c>
      <c r="F1154">
        <v>174251.24</v>
      </c>
      <c r="G1154">
        <v>156318.19</v>
      </c>
      <c r="H1154">
        <f>(1/(1-91/360*VLOOKUP($A1154,Tbills!$B$4:$C$974,2,1)/100))^((1)/91)-1</f>
        <v>1.3897769870707677E-5</v>
      </c>
      <c r="I1154">
        <f>I1153*$E1154/$E1153*(1-(I$1+I$5+IF(AND(WEEKDAY(A1154)&lt;&gt;1,WEEKDAY(A1154)&lt;&gt;7),IF(A1154&lt;J$2,J$1,J$3),0)))^($A1154-$A1153)</f>
        <v>68096.162844478735</v>
      </c>
      <c r="K1154">
        <f>ROW()</f>
        <v>1154</v>
      </c>
      <c r="L1154">
        <f>B1154/C1154</f>
        <v>1.4004044489383214</v>
      </c>
    </row>
    <row r="1155" spans="1:12" x14ac:dyDescent="0.25">
      <c r="A1155" s="1">
        <v>39737</v>
      </c>
      <c r="B1155" s="9">
        <v>67.61</v>
      </c>
      <c r="C1155" s="9">
        <v>48.74</v>
      </c>
      <c r="D1155">
        <v>128251.58</v>
      </c>
      <c r="E1155">
        <v>115035.42</v>
      </c>
      <c r="F1155">
        <v>180427.57</v>
      </c>
      <c r="G1155">
        <v>161856.71</v>
      </c>
      <c r="H1155">
        <f>(1/(1-91/360*VLOOKUP($A1155,Tbills!$B$4:$C$974,2,1)/100))^((1)/91)-1</f>
        <v>1.3897769870707677E-5</v>
      </c>
      <c r="I1155">
        <f>I1154*$E1155/$E1154*(1-(I$1+I$5+IF(AND(WEEKDAY(A1155)&lt;&gt;1,WEEKDAY(A1155)&lt;&gt;7),IF(A1155&lt;J$2,J$1,J$3),0)))^($A1155-$A1154)</f>
        <v>69570.136515777747</v>
      </c>
      <c r="K1155">
        <f>ROW()</f>
        <v>1155</v>
      </c>
      <c r="L1155">
        <f>B1155/C1155</f>
        <v>1.3871563397620024</v>
      </c>
    </row>
    <row r="1156" spans="1:12" x14ac:dyDescent="0.25">
      <c r="A1156" s="1">
        <v>39738</v>
      </c>
      <c r="B1156" s="9">
        <v>70.33</v>
      </c>
      <c r="C1156" s="9">
        <v>51.13</v>
      </c>
      <c r="D1156">
        <v>138650.03</v>
      </c>
      <c r="E1156">
        <v>124360.72</v>
      </c>
      <c r="F1156">
        <v>183115.12</v>
      </c>
      <c r="G1156">
        <v>164265.39000000001</v>
      </c>
      <c r="H1156">
        <f>(1/(1-91/360*VLOOKUP($A1156,Tbills!$B$4:$C$974,2,1)/100))^((1)/91)-1</f>
        <v>1.3897769870707677E-5</v>
      </c>
      <c r="I1156">
        <f>I1155*$E1156/$E1155*(1-(I$1+I$5+IF(AND(WEEKDAY(A1156)&lt;&gt;1,WEEKDAY(A1156)&lt;&gt;7),IF(A1156&lt;J$2,J$1,J$3),0)))^($A1156-$A1155)</f>
        <v>75207.648048101983</v>
      </c>
      <c r="K1156">
        <f>ROW()</f>
        <v>1156</v>
      </c>
      <c r="L1156">
        <f>B1156/C1156</f>
        <v>1.3755133972227653</v>
      </c>
    </row>
    <row r="1157" spans="1:12" x14ac:dyDescent="0.25">
      <c r="A1157" s="1">
        <v>39741</v>
      </c>
      <c r="B1157" s="9">
        <v>52.97</v>
      </c>
      <c r="C1157" s="9">
        <v>43.62</v>
      </c>
      <c r="D1157">
        <v>130893.88</v>
      </c>
      <c r="E1157">
        <v>117398.73</v>
      </c>
      <c r="F1157">
        <v>178043.8</v>
      </c>
      <c r="G1157">
        <v>159709.26</v>
      </c>
      <c r="H1157">
        <f>(1/(1-91/360*VLOOKUP($A1157,Tbills!$B$4:$C$974,2,1)/100))^((1)/91)-1</f>
        <v>3.4777799072793769E-5</v>
      </c>
      <c r="I1157">
        <f>I1156*$E1157/$E1156*(1-(I$1+I$5+IF(AND(WEEKDAY(A1157)&lt;&gt;1,WEEKDAY(A1157)&lt;&gt;7),IF(A1157&lt;J$2,J$1,J$3),0)))^($A1157-$A1156)</f>
        <v>70991.229464502117</v>
      </c>
      <c r="K1157">
        <f>ROW()</f>
        <v>1157</v>
      </c>
      <c r="L1157">
        <f>B1157/C1157</f>
        <v>1.214351215038973</v>
      </c>
    </row>
    <row r="1158" spans="1:12" x14ac:dyDescent="0.25">
      <c r="A1158" s="1">
        <v>39742</v>
      </c>
      <c r="B1158" s="9">
        <v>53.11</v>
      </c>
      <c r="C1158" s="9">
        <v>43.79</v>
      </c>
      <c r="D1158">
        <v>127490.72</v>
      </c>
      <c r="E1158">
        <v>114342.35</v>
      </c>
      <c r="F1158">
        <v>180743.63</v>
      </c>
      <c r="G1158">
        <v>162125.51</v>
      </c>
      <c r="H1158">
        <f>(1/(1-91/360*VLOOKUP($A1158,Tbills!$B$4:$C$974,2,1)/100))^((1)/91)-1</f>
        <v>3.4777799072793769E-5</v>
      </c>
      <c r="I1158">
        <f>I1157*$E1158/$E1157*(1-(I$1+I$5+IF(AND(WEEKDAY(A1158)&lt;&gt;1,WEEKDAY(A1158)&lt;&gt;7),IF(A1158&lt;J$2,J$1,J$3),0)))^($A1158-$A1157)</f>
        <v>69141.041771706572</v>
      </c>
      <c r="K1158">
        <f>ROW()</f>
        <v>1158</v>
      </c>
      <c r="L1158">
        <f>B1158/C1158</f>
        <v>1.212833980360813</v>
      </c>
    </row>
    <row r="1159" spans="1:12" x14ac:dyDescent="0.25">
      <c r="A1159" s="1">
        <v>39743</v>
      </c>
      <c r="B1159" s="9">
        <v>69.650000000000006</v>
      </c>
      <c r="C1159" s="9">
        <v>49.83</v>
      </c>
      <c r="D1159">
        <v>140680.84</v>
      </c>
      <c r="E1159">
        <v>126168.17</v>
      </c>
      <c r="F1159">
        <v>192701.43</v>
      </c>
      <c r="G1159">
        <v>172845.92</v>
      </c>
      <c r="H1159">
        <f>(1/(1-91/360*VLOOKUP($A1159,Tbills!$B$4:$C$974,2,1)/100))^((1)/91)-1</f>
        <v>3.4777799072793769E-5</v>
      </c>
      <c r="I1159">
        <f>I1158*$E1159/$E1158*(1-(I$1+I$5+IF(AND(WEEKDAY(A1159)&lt;&gt;1,WEEKDAY(A1159)&lt;&gt;7),IF(A1159&lt;J$2,J$1,J$3),0)))^($A1159-$A1158)</f>
        <v>76289.736612405934</v>
      </c>
      <c r="K1159">
        <f>ROW()</f>
        <v>1159</v>
      </c>
      <c r="L1159">
        <f>B1159/C1159</f>
        <v>1.3977523580172588</v>
      </c>
    </row>
    <row r="1160" spans="1:12" x14ac:dyDescent="0.25">
      <c r="A1160" s="1">
        <v>39744</v>
      </c>
      <c r="B1160" s="9">
        <v>67.8</v>
      </c>
      <c r="C1160" s="9">
        <v>49.76</v>
      </c>
      <c r="D1160">
        <v>145464.28</v>
      </c>
      <c r="E1160">
        <v>130453.75999999999</v>
      </c>
      <c r="F1160">
        <v>195310.26</v>
      </c>
      <c r="G1160">
        <v>175179.93</v>
      </c>
      <c r="H1160">
        <f>(1/(1-91/360*VLOOKUP($A1160,Tbills!$B$4:$C$974,2,1)/100))^((1)/91)-1</f>
        <v>3.4777799072793769E-5</v>
      </c>
      <c r="I1160">
        <f>I1159*$E1160/$E1159*(1-(I$1+I$5+IF(AND(WEEKDAY(A1160)&lt;&gt;1,WEEKDAY(A1160)&lt;&gt;7),IF(A1160&lt;J$2,J$1,J$3),0)))^($A1160-$A1159)</f>
        <v>78878.822542533788</v>
      </c>
      <c r="K1160">
        <f>ROW()</f>
        <v>1160</v>
      </c>
      <c r="L1160">
        <f>B1160/C1160</f>
        <v>1.362540192926045</v>
      </c>
    </row>
    <row r="1161" spans="1:12" x14ac:dyDescent="0.25">
      <c r="A1161" s="1">
        <v>39745</v>
      </c>
      <c r="B1161" s="9">
        <v>79.13</v>
      </c>
      <c r="C1161" s="9">
        <v>55.3</v>
      </c>
      <c r="D1161">
        <v>161970.23999999999</v>
      </c>
      <c r="E1161">
        <v>145251.93</v>
      </c>
      <c r="F1161">
        <v>210308.86</v>
      </c>
      <c r="G1161">
        <v>188626.56</v>
      </c>
      <c r="H1161">
        <f>(1/(1-91/360*VLOOKUP($A1161,Tbills!$B$4:$C$974,2,1)/100))^((1)/91)-1</f>
        <v>3.4777799072793769E-5</v>
      </c>
      <c r="I1161">
        <f>I1160*$E1161/$E1160*(1-(I$1+I$5+IF(AND(WEEKDAY(A1161)&lt;&gt;1,WEEKDAY(A1161)&lt;&gt;7),IF(A1161&lt;J$2,J$1,J$3),0)))^($A1161-$A1160)</f>
        <v>87824.004588553653</v>
      </c>
      <c r="K1161">
        <f>ROW()</f>
        <v>1161</v>
      </c>
      <c r="L1161">
        <f>B1161/C1161</f>
        <v>1.4309222423146473</v>
      </c>
    </row>
    <row r="1162" spans="1:12" x14ac:dyDescent="0.25">
      <c r="A1162" s="1">
        <v>39748</v>
      </c>
      <c r="B1162" s="9">
        <v>80.06</v>
      </c>
      <c r="C1162" s="9">
        <v>62.84</v>
      </c>
      <c r="D1162">
        <v>171431.23</v>
      </c>
      <c r="E1162">
        <v>153721.21</v>
      </c>
      <c r="F1162">
        <v>215659.44</v>
      </c>
      <c r="G1162">
        <v>193405.83</v>
      </c>
      <c r="H1162">
        <f>(1/(1-91/360*VLOOKUP($A1162,Tbills!$B$4:$C$974,2,1)/100))^((1)/91)-1</f>
        <v>2.5028793918968617E-5</v>
      </c>
      <c r="I1162">
        <f>I1161*$E1162/$E1161*(1-(I$1+I$5+IF(AND(WEEKDAY(A1162)&lt;&gt;1,WEEKDAY(A1162)&lt;&gt;7),IF(A1162&lt;J$2,J$1,J$3),0)))^($A1162-$A1161)</f>
        <v>92936.783572123924</v>
      </c>
      <c r="K1162">
        <f>ROW()</f>
        <v>1162</v>
      </c>
      <c r="L1162">
        <f>B1162/C1162</f>
        <v>1.2740292807129217</v>
      </c>
    </row>
    <row r="1163" spans="1:12" x14ac:dyDescent="0.25">
      <c r="A1163" s="1">
        <v>39749</v>
      </c>
      <c r="B1163" s="9">
        <v>66.959999999999994</v>
      </c>
      <c r="C1163" s="9">
        <v>54.38</v>
      </c>
      <c r="D1163">
        <v>156562.01999999999</v>
      </c>
      <c r="E1163">
        <v>140384.24</v>
      </c>
      <c r="F1163">
        <v>199653.91</v>
      </c>
      <c r="G1163">
        <v>179047.05</v>
      </c>
      <c r="H1163">
        <f>(1/(1-91/360*VLOOKUP($A1163,Tbills!$B$4:$C$974,2,1)/100))^((1)/91)-1</f>
        <v>2.5028793918968617E-5</v>
      </c>
      <c r="I1163">
        <f>I1162*$E1163/$E1162*(1-(I$1+I$5+IF(AND(WEEKDAY(A1163)&lt;&gt;1,WEEKDAY(A1163)&lt;&gt;7),IF(A1163&lt;J$2,J$1,J$3),0)))^($A1163-$A1162)</f>
        <v>84871.075430610625</v>
      </c>
      <c r="K1163">
        <f>ROW()</f>
        <v>1163</v>
      </c>
      <c r="L1163">
        <f>B1163/C1163</f>
        <v>1.2313350496506066</v>
      </c>
    </row>
    <row r="1164" spans="1:12" x14ac:dyDescent="0.25">
      <c r="A1164" s="1">
        <v>39750</v>
      </c>
      <c r="B1164" s="9">
        <v>69.959999999999994</v>
      </c>
      <c r="C1164" s="9">
        <v>57.82</v>
      </c>
      <c r="D1164">
        <v>163876.82999999999</v>
      </c>
      <c r="E1164">
        <v>146939.68</v>
      </c>
      <c r="F1164">
        <v>202573.83</v>
      </c>
      <c r="G1164">
        <v>181661.12</v>
      </c>
      <c r="H1164">
        <f>(1/(1-91/360*VLOOKUP($A1164,Tbills!$B$4:$C$974,2,1)/100))^((1)/91)-1</f>
        <v>2.5028793918968617E-5</v>
      </c>
      <c r="I1164">
        <f>I1163*$E1164/$E1163*(1-(I$1+I$5+IF(AND(WEEKDAY(A1164)&lt;&gt;1,WEEKDAY(A1164)&lt;&gt;7),IF(A1164&lt;J$2,J$1,J$3),0)))^($A1164-$A1163)</f>
        <v>88831.694442961467</v>
      </c>
      <c r="K1164">
        <f>ROW()</f>
        <v>1164</v>
      </c>
      <c r="L1164">
        <f>B1164/C1164</f>
        <v>1.2099619508820476</v>
      </c>
    </row>
    <row r="1165" spans="1:12" x14ac:dyDescent="0.25">
      <c r="A1165" s="1">
        <v>39751</v>
      </c>
      <c r="B1165" s="9">
        <v>62.9</v>
      </c>
      <c r="C1165" s="9">
        <v>53.75</v>
      </c>
      <c r="D1165">
        <v>161655.92000000001</v>
      </c>
      <c r="E1165">
        <v>144944.63</v>
      </c>
      <c r="F1165">
        <v>206302.02</v>
      </c>
      <c r="G1165">
        <v>184999.89</v>
      </c>
      <c r="H1165">
        <f>(1/(1-91/360*VLOOKUP($A1165,Tbills!$B$4:$C$974,2,1)/100))^((1)/91)-1</f>
        <v>2.5028793918968617E-5</v>
      </c>
      <c r="I1165">
        <f>I1164*$E1165/$E1164*(1-(I$1+I$5+IF(AND(WEEKDAY(A1165)&lt;&gt;1,WEEKDAY(A1165)&lt;&gt;7),IF(A1165&lt;J$2,J$1,J$3),0)))^($A1165-$A1164)</f>
        <v>87623.075585288039</v>
      </c>
      <c r="K1165">
        <f>ROW()</f>
        <v>1165</v>
      </c>
      <c r="L1165">
        <f>B1165/C1165</f>
        <v>1.1702325581395348</v>
      </c>
    </row>
    <row r="1166" spans="1:12" x14ac:dyDescent="0.25">
      <c r="A1166" s="1">
        <v>39752</v>
      </c>
      <c r="B1166" s="9">
        <v>59.89</v>
      </c>
      <c r="C1166" s="9">
        <v>53.57</v>
      </c>
      <c r="D1166">
        <v>160829.07999999999</v>
      </c>
      <c r="E1166">
        <v>144199.63</v>
      </c>
      <c r="F1166">
        <v>207199.54</v>
      </c>
      <c r="G1166">
        <v>185800.11</v>
      </c>
      <c r="H1166">
        <f>(1/(1-91/360*VLOOKUP($A1166,Tbills!$B$4:$C$974,2,1)/100))^((1)/91)-1</f>
        <v>2.5028793918968617E-5</v>
      </c>
      <c r="I1166">
        <f>I1165*$E1166/$E1165*(1-(I$1+I$5+IF(AND(WEEKDAY(A1166)&lt;&gt;1,WEEKDAY(A1166)&lt;&gt;7),IF(A1166&lt;J$2,J$1,J$3),0)))^($A1166-$A1165)</f>
        <v>87170.194577547489</v>
      </c>
      <c r="K1166">
        <f>ROW()</f>
        <v>1166</v>
      </c>
      <c r="L1166">
        <f>B1166/C1166</f>
        <v>1.1179764793727833</v>
      </c>
    </row>
    <row r="1167" spans="1:12" x14ac:dyDescent="0.25">
      <c r="A1167" s="1">
        <v>39755</v>
      </c>
      <c r="B1167" s="9">
        <v>53.68</v>
      </c>
      <c r="C1167" s="9">
        <v>51.2</v>
      </c>
      <c r="D1167">
        <v>155595.82999999999</v>
      </c>
      <c r="E1167">
        <v>139496.66</v>
      </c>
      <c r="F1167">
        <v>204847.38</v>
      </c>
      <c r="G1167">
        <v>183676.93</v>
      </c>
      <c r="H1167">
        <f>(1/(1-91/360*VLOOKUP($A1167,Tbills!$B$4:$C$974,2,1)/100))^((1)/91)-1</f>
        <v>1.473220140102427E-5</v>
      </c>
      <c r="I1167">
        <f>I1166*$E1167/$E1166*(1-(I$1+I$5+IF(AND(WEEKDAY(A1167)&lt;&gt;1,WEEKDAY(A1167)&lt;&gt;7),IF(A1167&lt;J$2,J$1,J$3),0)))^($A1167-$A1166)</f>
        <v>84319.922352631256</v>
      </c>
      <c r="K1167">
        <f>ROW()</f>
        <v>1167</v>
      </c>
      <c r="L1167">
        <f>B1167/C1167</f>
        <v>1.0484374999999999</v>
      </c>
    </row>
    <row r="1168" spans="1:12" x14ac:dyDescent="0.25">
      <c r="A1168" s="1">
        <v>39756</v>
      </c>
      <c r="B1168" s="9">
        <v>47.73</v>
      </c>
      <c r="C1168" s="9">
        <v>46.26</v>
      </c>
      <c r="D1168">
        <v>141782.29</v>
      </c>
      <c r="E1168">
        <v>127110.32</v>
      </c>
      <c r="F1168">
        <v>197951.98</v>
      </c>
      <c r="G1168">
        <v>177491.44</v>
      </c>
      <c r="H1168">
        <f>(1/(1-91/360*VLOOKUP($A1168,Tbills!$B$4:$C$974,2,1)/100))^((1)/91)-1</f>
        <v>1.473220140102427E-5</v>
      </c>
      <c r="I1168">
        <f>I1167*$E1168/$E1167*(1-(I$1+I$5+IF(AND(WEEKDAY(A1168)&lt;&gt;1,WEEKDAY(A1168)&lt;&gt;7),IF(A1168&lt;J$2,J$1,J$3),0)))^($A1168-$A1167)</f>
        <v>76830.685326357532</v>
      </c>
      <c r="K1168">
        <f>ROW()</f>
        <v>1168</v>
      </c>
      <c r="L1168">
        <f>B1168/C1168</f>
        <v>1.0317769130998702</v>
      </c>
    </row>
    <row r="1169" spans="1:12" x14ac:dyDescent="0.25">
      <c r="A1169" s="1">
        <v>39757</v>
      </c>
      <c r="B1169" s="9">
        <v>54.56</v>
      </c>
      <c r="C1169" s="9">
        <v>49.72</v>
      </c>
      <c r="D1169">
        <v>151034.19</v>
      </c>
      <c r="E1169">
        <v>135402.94</v>
      </c>
      <c r="F1169">
        <v>209621.62</v>
      </c>
      <c r="G1169">
        <v>187952.28</v>
      </c>
      <c r="H1169">
        <f>(1/(1-91/360*VLOOKUP($A1169,Tbills!$B$4:$C$974,2,1)/100))^((1)/91)-1</f>
        <v>1.473220140102427E-5</v>
      </c>
      <c r="I1169">
        <f>I1168*$E1169/$E1168*(1-(I$1+I$5+IF(AND(WEEKDAY(A1169)&lt;&gt;1,WEEKDAY(A1169)&lt;&gt;7),IF(A1169&lt;J$2,J$1,J$3),0)))^($A1169-$A1168)</f>
        <v>81840.730226499043</v>
      </c>
      <c r="K1169">
        <f>ROW()</f>
        <v>1169</v>
      </c>
      <c r="L1169">
        <f>B1169/C1169</f>
        <v>1.097345132743363</v>
      </c>
    </row>
    <row r="1170" spans="1:12" x14ac:dyDescent="0.25">
      <c r="A1170" s="1">
        <v>39758</v>
      </c>
      <c r="B1170" s="9">
        <v>63.68</v>
      </c>
      <c r="C1170" s="9">
        <v>56.14</v>
      </c>
      <c r="D1170">
        <v>168800.29</v>
      </c>
      <c r="E1170">
        <v>151328.35</v>
      </c>
      <c r="F1170">
        <v>219536.83</v>
      </c>
      <c r="G1170">
        <v>196839.75</v>
      </c>
      <c r="H1170">
        <f>(1/(1-91/360*VLOOKUP($A1170,Tbills!$B$4:$C$974,2,1)/100))^((1)/91)-1</f>
        <v>1.473220140102427E-5</v>
      </c>
      <c r="I1170">
        <f>I1169*$E1170/$E1169*(1-(I$1+I$5+IF(AND(WEEKDAY(A1170)&lt;&gt;1,WEEKDAY(A1170)&lt;&gt;7),IF(A1170&lt;J$2,J$1,J$3),0)))^($A1170-$A1169)</f>
        <v>91463.792383316366</v>
      </c>
      <c r="K1170">
        <f>ROW()</f>
        <v>1170</v>
      </c>
      <c r="L1170">
        <f>B1170/C1170</f>
        <v>1.1343070894193088</v>
      </c>
    </row>
    <row r="1171" spans="1:12" x14ac:dyDescent="0.25">
      <c r="A1171" s="1">
        <v>39759</v>
      </c>
      <c r="B1171" s="9">
        <v>56.1</v>
      </c>
      <c r="C1171" s="9">
        <v>52.61</v>
      </c>
      <c r="D1171">
        <v>164350.35999999999</v>
      </c>
      <c r="E1171">
        <v>147336.78</v>
      </c>
      <c r="F1171">
        <v>219671.26</v>
      </c>
      <c r="G1171">
        <v>196957.38</v>
      </c>
      <c r="H1171">
        <f>(1/(1-91/360*VLOOKUP($A1171,Tbills!$B$4:$C$974,2,1)/100))^((1)/91)-1</f>
        <v>1.473220140102427E-5</v>
      </c>
      <c r="I1171">
        <f>I1170*$E1171/$E1170*(1-(I$1+I$5+IF(AND(WEEKDAY(A1171)&lt;&gt;1,WEEKDAY(A1171)&lt;&gt;7),IF(A1171&lt;J$2,J$1,J$3),0)))^($A1171-$A1170)</f>
        <v>89048.700994555184</v>
      </c>
      <c r="K1171">
        <f>ROW()</f>
        <v>1171</v>
      </c>
      <c r="L1171">
        <f>B1171/C1171</f>
        <v>1.066337198251283</v>
      </c>
    </row>
    <row r="1172" spans="1:12" x14ac:dyDescent="0.25">
      <c r="A1172" s="1">
        <v>39762</v>
      </c>
      <c r="B1172" s="9">
        <v>59.98</v>
      </c>
      <c r="C1172" s="9">
        <v>54.05</v>
      </c>
      <c r="D1172">
        <v>167668.34</v>
      </c>
      <c r="E1172">
        <v>150304.76999999999</v>
      </c>
      <c r="F1172">
        <v>220630.11</v>
      </c>
      <c r="G1172">
        <v>197808.38</v>
      </c>
      <c r="H1172">
        <f>(1/(1-91/360*VLOOKUP($A1172,Tbills!$B$4:$C$974,2,1)/100))^((1)/91)-1</f>
        <v>9.8655869131825114E-6</v>
      </c>
      <c r="I1172">
        <f>I1171*$E1172/$E1171*(1-(I$1+I$5+IF(AND(WEEKDAY(A1172)&lt;&gt;1,WEEKDAY(A1172)&lt;&gt;7),IF(A1172&lt;J$2,J$1,J$3),0)))^($A1172-$A1171)</f>
        <v>90834.681327478218</v>
      </c>
      <c r="K1172">
        <f>ROW()</f>
        <v>1172</v>
      </c>
      <c r="L1172">
        <f>B1172/C1172</f>
        <v>1.1097132284921369</v>
      </c>
    </row>
    <row r="1173" spans="1:12" x14ac:dyDescent="0.25">
      <c r="A1173" s="1">
        <v>39763</v>
      </c>
      <c r="B1173" s="9">
        <v>61.44</v>
      </c>
      <c r="C1173" s="9">
        <v>55.63</v>
      </c>
      <c r="D1173">
        <v>172584.36</v>
      </c>
      <c r="E1173">
        <v>154710.21</v>
      </c>
      <c r="F1173">
        <v>224297.79</v>
      </c>
      <c r="G1173">
        <v>201094.73</v>
      </c>
      <c r="H1173">
        <f>(1/(1-91/360*VLOOKUP($A1173,Tbills!$B$4:$C$974,2,1)/100))^((1)/91)-1</f>
        <v>9.8655869131825114E-6</v>
      </c>
      <c r="I1173">
        <f>I1172*$E1173/$E1172*(1-(I$1+I$5+IF(AND(WEEKDAY(A1173)&lt;&gt;1,WEEKDAY(A1173)&lt;&gt;7),IF(A1173&lt;J$2,J$1,J$3),0)))^($A1173-$A1172)</f>
        <v>93494.360541983115</v>
      </c>
      <c r="K1173">
        <f>ROW()</f>
        <v>1173</v>
      </c>
      <c r="L1173">
        <f>B1173/C1173</f>
        <v>1.1044400503325542</v>
      </c>
    </row>
    <row r="1174" spans="1:12" x14ac:dyDescent="0.25">
      <c r="A1174" s="1">
        <v>39764</v>
      </c>
      <c r="B1174" s="9">
        <v>66.459999999999994</v>
      </c>
      <c r="C1174" s="9">
        <v>59.1</v>
      </c>
      <c r="D1174">
        <v>185915.14</v>
      </c>
      <c r="E1174">
        <v>166658.82</v>
      </c>
      <c r="F1174">
        <v>230688.44</v>
      </c>
      <c r="G1174">
        <v>206822.3</v>
      </c>
      <c r="H1174">
        <f>(1/(1-91/360*VLOOKUP($A1174,Tbills!$B$4:$C$974,2,1)/100))^((1)/91)-1</f>
        <v>9.8655869131825114E-6</v>
      </c>
      <c r="I1174">
        <f>I1173*$E1174/$E1173*(1-(I$1+I$5+IF(AND(WEEKDAY(A1174)&lt;&gt;1,WEEKDAY(A1174)&lt;&gt;7),IF(A1174&lt;J$2,J$1,J$3),0)))^($A1174-$A1173)</f>
        <v>100712.23848156397</v>
      </c>
      <c r="K1174">
        <f>ROW()</f>
        <v>1174</v>
      </c>
      <c r="L1174">
        <f>B1174/C1174</f>
        <v>1.1245346869712352</v>
      </c>
    </row>
    <row r="1175" spans="1:12" x14ac:dyDescent="0.25">
      <c r="A1175" s="1">
        <v>39765</v>
      </c>
      <c r="B1175" s="9">
        <v>59.83</v>
      </c>
      <c r="C1175" s="9">
        <v>54.1</v>
      </c>
      <c r="D1175">
        <v>173495.18</v>
      </c>
      <c r="E1175">
        <v>155523.62</v>
      </c>
      <c r="F1175">
        <v>224871.61</v>
      </c>
      <c r="G1175">
        <v>201605.22</v>
      </c>
      <c r="H1175">
        <f>(1/(1-91/360*VLOOKUP($A1175,Tbills!$B$4:$C$974,2,1)/100))^((1)/91)-1</f>
        <v>9.8655869131825114E-6</v>
      </c>
      <c r="I1175">
        <f>I1174*$E1175/$E1174*(1-(I$1+I$5+IF(AND(WEEKDAY(A1175)&lt;&gt;1,WEEKDAY(A1175)&lt;&gt;7),IF(A1175&lt;J$2,J$1,J$3),0)))^($A1175-$A1174)</f>
        <v>93980.512544787562</v>
      </c>
      <c r="K1175">
        <f>ROW()</f>
        <v>1175</v>
      </c>
      <c r="L1175">
        <f>B1175/C1175</f>
        <v>1.1059149722735675</v>
      </c>
    </row>
    <row r="1176" spans="1:12" x14ac:dyDescent="0.25">
      <c r="A1176" s="1">
        <v>39766</v>
      </c>
      <c r="B1176" s="9">
        <v>66.31</v>
      </c>
      <c r="C1176" s="9">
        <v>59.29</v>
      </c>
      <c r="D1176">
        <v>186622.19</v>
      </c>
      <c r="E1176">
        <v>167289.32999999999</v>
      </c>
      <c r="F1176">
        <v>232742.31</v>
      </c>
      <c r="G1176">
        <v>208659.59</v>
      </c>
      <c r="H1176">
        <f>(1/(1-91/360*VLOOKUP($A1176,Tbills!$B$4:$C$974,2,1)/100))^((1)/91)-1</f>
        <v>9.8655869131825114E-6</v>
      </c>
      <c r="I1176">
        <f>I1175*$E1176/$E1175*(1-(I$1+I$5+IF(AND(WEEKDAY(A1176)&lt;&gt;1,WEEKDAY(A1176)&lt;&gt;7),IF(A1176&lt;J$2,J$1,J$3),0)))^($A1176-$A1175)</f>
        <v>101087.44062011143</v>
      </c>
      <c r="K1176">
        <f>ROW()</f>
        <v>1176</v>
      </c>
      <c r="L1176">
        <f>B1176/C1176</f>
        <v>1.1184010794400405</v>
      </c>
    </row>
    <row r="1177" spans="1:12" x14ac:dyDescent="0.25">
      <c r="A1177" s="1">
        <v>39769</v>
      </c>
      <c r="B1177" s="9">
        <v>69.150000000000006</v>
      </c>
      <c r="C1177" s="9">
        <v>62.51</v>
      </c>
      <c r="D1177">
        <v>196810.72</v>
      </c>
      <c r="E1177">
        <v>176417.44</v>
      </c>
      <c r="F1177">
        <v>238712.17</v>
      </c>
      <c r="G1177">
        <v>214005.55</v>
      </c>
      <c r="H1177">
        <f>(1/(1-91/360*VLOOKUP($A1177,Tbills!$B$4:$C$974,2,1)/100))^((1)/91)-1</f>
        <v>4.1674654807088984E-6</v>
      </c>
      <c r="I1177">
        <f>I1176*$E1177/$E1176*(1-(I$1+I$5+IF(AND(WEEKDAY(A1177)&lt;&gt;1,WEEKDAY(A1177)&lt;&gt;7),IF(A1177&lt;J$2,J$1,J$3),0)))^($A1177-$A1176)</f>
        <v>106594.05756240444</v>
      </c>
      <c r="K1177">
        <f>ROW()</f>
        <v>1177</v>
      </c>
      <c r="L1177">
        <f>B1177/C1177</f>
        <v>1.1062230043193091</v>
      </c>
    </row>
    <row r="1178" spans="1:12" x14ac:dyDescent="0.25">
      <c r="A1178" s="1">
        <v>39770</v>
      </c>
      <c r="B1178" s="9">
        <v>67.64</v>
      </c>
      <c r="C1178" s="9">
        <v>61.39</v>
      </c>
      <c r="D1178">
        <v>200075.27</v>
      </c>
      <c r="E1178">
        <v>179342.99</v>
      </c>
      <c r="F1178">
        <v>243065.55</v>
      </c>
      <c r="G1178">
        <v>217907.47</v>
      </c>
      <c r="H1178">
        <f>(1/(1-91/360*VLOOKUP($A1178,Tbills!$B$4:$C$974,2,1)/100))^((1)/91)-1</f>
        <v>4.1674654807088984E-6</v>
      </c>
      <c r="I1178">
        <f>I1177*$E1178/$E1177*(1-(I$1+I$5+IF(AND(WEEKDAY(A1178)&lt;&gt;1,WEEKDAY(A1178)&lt;&gt;7),IF(A1178&lt;J$2,J$1,J$3),0)))^($A1178-$A1177)</f>
        <v>108358.60140211116</v>
      </c>
      <c r="K1178">
        <f>ROW()</f>
        <v>1178</v>
      </c>
      <c r="L1178">
        <f>B1178/C1178</f>
        <v>1.1018081120703698</v>
      </c>
    </row>
    <row r="1179" spans="1:12" x14ac:dyDescent="0.25">
      <c r="A1179" s="1">
        <v>39771</v>
      </c>
      <c r="B1179" s="9">
        <v>74.260000000000005</v>
      </c>
      <c r="C1179" s="9">
        <v>66.489999999999995</v>
      </c>
      <c r="D1179">
        <v>219668.04</v>
      </c>
      <c r="E1179">
        <v>196904.77</v>
      </c>
      <c r="F1179">
        <v>258939.45</v>
      </c>
      <c r="G1179">
        <v>232137.46</v>
      </c>
      <c r="H1179">
        <f>(1/(1-91/360*VLOOKUP($A1179,Tbills!$B$4:$C$974,2,1)/100))^((1)/91)-1</f>
        <v>4.1674654807088984E-6</v>
      </c>
      <c r="I1179">
        <f>I1178*$E1179/$E1178*(1-(I$1+I$5+IF(AND(WEEKDAY(A1179)&lt;&gt;1,WEEKDAY(A1179)&lt;&gt;7),IF(A1179&lt;J$2,J$1,J$3),0)))^($A1179-$A1178)</f>
        <v>118965.96405523625</v>
      </c>
      <c r="K1179">
        <f>ROW()</f>
        <v>1179</v>
      </c>
      <c r="L1179">
        <f>B1179/C1179</f>
        <v>1.1168596781470899</v>
      </c>
    </row>
    <row r="1180" spans="1:12" x14ac:dyDescent="0.25">
      <c r="A1180" s="1">
        <v>39772</v>
      </c>
      <c r="B1180" s="9">
        <v>80.86</v>
      </c>
      <c r="C1180" s="9">
        <v>69.239999999999995</v>
      </c>
      <c r="D1180">
        <v>231277.98</v>
      </c>
      <c r="E1180">
        <v>207310.8</v>
      </c>
      <c r="F1180">
        <v>271701.93</v>
      </c>
      <c r="G1180">
        <v>243577.97</v>
      </c>
      <c r="H1180">
        <f>(1/(1-91/360*VLOOKUP($A1180,Tbills!$B$4:$C$974,2,1)/100))^((1)/91)-1</f>
        <v>4.1674654807088984E-6</v>
      </c>
      <c r="I1180">
        <f>I1179*$E1180/$E1179*(1-(I$1+I$5+IF(AND(WEEKDAY(A1180)&lt;&gt;1,WEEKDAY(A1180)&lt;&gt;7),IF(A1180&lt;J$2,J$1,J$3),0)))^($A1180-$A1179)</f>
        <v>125249.47820988737</v>
      </c>
      <c r="K1180">
        <f>ROW()</f>
        <v>1180</v>
      </c>
      <c r="L1180">
        <f>B1180/C1180</f>
        <v>1.1678220681686886</v>
      </c>
    </row>
    <row r="1181" spans="1:12" x14ac:dyDescent="0.25">
      <c r="A1181" s="1">
        <v>39773</v>
      </c>
      <c r="B1181" s="9">
        <v>72.67</v>
      </c>
      <c r="C1181" s="9">
        <v>64.349999999999994</v>
      </c>
      <c r="D1181">
        <v>219321.83</v>
      </c>
      <c r="E1181">
        <v>196592.79</v>
      </c>
      <c r="F1181">
        <v>264064.02</v>
      </c>
      <c r="G1181">
        <v>236729.65</v>
      </c>
      <c r="H1181">
        <f>(1/(1-91/360*VLOOKUP($A1181,Tbills!$B$4:$C$974,2,1)/100))^((1)/91)-1</f>
        <v>4.1674654807088984E-6</v>
      </c>
      <c r="I1181">
        <f>I1180*$E1181/$E1180*(1-(I$1+I$5+IF(AND(WEEKDAY(A1181)&lt;&gt;1,WEEKDAY(A1181)&lt;&gt;7),IF(A1181&lt;J$2,J$1,J$3),0)))^($A1181-$A1180)</f>
        <v>118770.63824121185</v>
      </c>
      <c r="K1181">
        <f>ROW()</f>
        <v>1181</v>
      </c>
      <c r="L1181">
        <f>B1181/C1181</f>
        <v>1.1292929292929295</v>
      </c>
    </row>
    <row r="1182" spans="1:12" x14ac:dyDescent="0.25">
      <c r="A1182" s="1">
        <v>39776</v>
      </c>
      <c r="B1182" s="9">
        <v>64.7</v>
      </c>
      <c r="C1182" s="9">
        <v>59.5</v>
      </c>
      <c r="D1182">
        <v>205422.63</v>
      </c>
      <c r="E1182">
        <v>184131.55</v>
      </c>
      <c r="F1182">
        <v>252242.82</v>
      </c>
      <c r="G1182">
        <v>226129.15</v>
      </c>
      <c r="H1182">
        <f>(1/(1-91/360*VLOOKUP($A1182,Tbills!$B$4:$C$974,2,1)/100))^((1)/91)-1</f>
        <v>4.1674654807088984E-6</v>
      </c>
      <c r="I1182">
        <f>I1181*$E1182/$E1181*(1-(I$1+I$5+IF(AND(WEEKDAY(A1182)&lt;&gt;1,WEEKDAY(A1182)&lt;&gt;7),IF(A1182&lt;J$2,J$1,J$3),0)))^($A1182-$A1181)</f>
        <v>111232.63679753983</v>
      </c>
      <c r="K1182">
        <f>ROW()</f>
        <v>1182</v>
      </c>
      <c r="L1182">
        <f>B1182/C1182</f>
        <v>1.0873949579831934</v>
      </c>
    </row>
    <row r="1183" spans="1:12" x14ac:dyDescent="0.25">
      <c r="A1183" s="1">
        <v>39777</v>
      </c>
      <c r="B1183" s="9">
        <v>60.9</v>
      </c>
      <c r="C1183" s="9">
        <v>57.99</v>
      </c>
      <c r="D1183">
        <v>200165.18</v>
      </c>
      <c r="E1183">
        <v>179418.23999999999</v>
      </c>
      <c r="F1183">
        <v>246889.89</v>
      </c>
      <c r="G1183">
        <v>221329.45</v>
      </c>
      <c r="H1183">
        <f>(1/(1-91/360*VLOOKUP($A1183,Tbills!$B$4:$C$974,2,1)/100))^((1)/91)-1</f>
        <v>4.1674654807088984E-6</v>
      </c>
      <c r="I1183">
        <f>I1182*$E1183/$E1182*(1-(I$1+I$5+IF(AND(WEEKDAY(A1183)&lt;&gt;1,WEEKDAY(A1183)&lt;&gt;7),IF(A1183&lt;J$2,J$1,J$3),0)))^($A1183-$A1182)</f>
        <v>108382.23984199739</v>
      </c>
      <c r="K1183">
        <f>ROW()</f>
        <v>1183</v>
      </c>
      <c r="L1183">
        <f>B1183/C1183</f>
        <v>1.0501810657009829</v>
      </c>
    </row>
    <row r="1184" spans="1:12" x14ac:dyDescent="0.25">
      <c r="A1184" s="1">
        <v>39778</v>
      </c>
      <c r="B1184" s="9">
        <v>54.92</v>
      </c>
      <c r="C1184" s="9">
        <v>53.73</v>
      </c>
      <c r="D1184">
        <v>187970.57</v>
      </c>
      <c r="E1184">
        <v>168486.85</v>
      </c>
      <c r="F1184">
        <v>238714.72</v>
      </c>
      <c r="G1184">
        <v>213999.73</v>
      </c>
      <c r="H1184">
        <f>(1/(1-91/360*VLOOKUP($A1184,Tbills!$B$4:$C$974,2,1)/100))^((1)/91)-1</f>
        <v>4.1674654807088984E-6</v>
      </c>
      <c r="I1184">
        <f>I1183*$E1184/$E1183*(1-(I$1+I$5+IF(AND(WEEKDAY(A1184)&lt;&gt;1,WEEKDAY(A1184)&lt;&gt;7),IF(A1184&lt;J$2,J$1,J$3),0)))^($A1184-$A1183)</f>
        <v>101775.92239783822</v>
      </c>
      <c r="K1184">
        <f>ROW()</f>
        <v>1184</v>
      </c>
      <c r="L1184">
        <f>B1184/C1184</f>
        <v>1.0221477759166202</v>
      </c>
    </row>
    <row r="1185" spans="1:12" x14ac:dyDescent="0.25">
      <c r="A1185" s="1">
        <v>39780</v>
      </c>
      <c r="B1185" s="9">
        <v>55.28</v>
      </c>
      <c r="C1185" s="9">
        <v>54.18</v>
      </c>
      <c r="D1185">
        <v>187762.74</v>
      </c>
      <c r="E1185">
        <v>168299.16</v>
      </c>
      <c r="F1185">
        <v>238485.99</v>
      </c>
      <c r="G1185">
        <v>213792.9</v>
      </c>
      <c r="H1185">
        <f>(1/(1-91/360*VLOOKUP($A1185,Tbills!$B$4:$C$974,2,1)/100))^((1)/91)-1</f>
        <v>4.1674654807088984E-6</v>
      </c>
      <c r="I1185">
        <f>I1184*$E1185/$E1184*(1-(I$1+I$5+IF(AND(WEEKDAY(A1185)&lt;&gt;1,WEEKDAY(A1185)&lt;&gt;7),IF(A1185&lt;J$2,J$1,J$3),0)))^($A1185-$A1184)</f>
        <v>101656.6976545896</v>
      </c>
      <c r="K1185">
        <f>ROW()</f>
        <v>1185</v>
      </c>
      <c r="L1185">
        <f>B1185/C1185</f>
        <v>1.0203026947212994</v>
      </c>
    </row>
    <row r="1186" spans="1:12" x14ac:dyDescent="0.25">
      <c r="A1186" s="1">
        <v>39783</v>
      </c>
      <c r="B1186" s="9">
        <v>68.510000000000005</v>
      </c>
      <c r="C1186" s="9">
        <v>62.39</v>
      </c>
      <c r="D1186">
        <v>211730.98</v>
      </c>
      <c r="E1186">
        <v>189780.73</v>
      </c>
      <c r="F1186">
        <v>263618.76</v>
      </c>
      <c r="G1186">
        <v>236320.72</v>
      </c>
      <c r="H1186">
        <f>(1/(1-91/360*VLOOKUP($A1186,Tbills!$B$4:$C$974,2,1)/100))^((1)/91)-1</f>
        <v>1.3889776309117252E-6</v>
      </c>
      <c r="I1186">
        <f>I1185*$E1186/$E1185*(1-(I$1+I$5+IF(AND(WEEKDAY(A1186)&lt;&gt;1,WEEKDAY(A1186)&lt;&gt;7),IF(A1186&lt;J$2,J$1,J$3),0)))^($A1186-$A1185)</f>
        <v>114622.18451074541</v>
      </c>
      <c r="K1186">
        <f>ROW()</f>
        <v>1186</v>
      </c>
      <c r="L1186">
        <f>B1186/C1186</f>
        <v>1.0980926430517712</v>
      </c>
    </row>
    <row r="1187" spans="1:12" x14ac:dyDescent="0.25">
      <c r="A1187" s="1">
        <v>39784</v>
      </c>
      <c r="B1187" s="9">
        <v>62.98</v>
      </c>
      <c r="C1187" s="9">
        <v>59.65</v>
      </c>
      <c r="D1187">
        <v>204965.12</v>
      </c>
      <c r="E1187">
        <v>183716.02</v>
      </c>
      <c r="F1187">
        <v>260680.89</v>
      </c>
      <c r="G1187">
        <v>233686.74</v>
      </c>
      <c r="H1187">
        <f>(1/(1-91/360*VLOOKUP($A1187,Tbills!$B$4:$C$974,2,1)/100))^((1)/91)-1</f>
        <v>1.3889776309117252E-6</v>
      </c>
      <c r="I1187">
        <f>I1186*$E1187/$E1186*(1-(I$1+I$5+IF(AND(WEEKDAY(A1187)&lt;&gt;1,WEEKDAY(A1187)&lt;&gt;7),IF(A1187&lt;J$2,J$1,J$3),0)))^($A1187-$A1186)</f>
        <v>110956.07950241808</v>
      </c>
      <c r="K1187">
        <f>ROW()</f>
        <v>1187</v>
      </c>
      <c r="L1187">
        <f>B1187/C1187</f>
        <v>1.0558256496227996</v>
      </c>
    </row>
    <row r="1188" spans="1:12" x14ac:dyDescent="0.25">
      <c r="A1188" s="1">
        <v>39785</v>
      </c>
      <c r="B1188" s="9">
        <v>60.72</v>
      </c>
      <c r="C1188" s="9">
        <v>58.5</v>
      </c>
      <c r="D1188">
        <v>204430.63</v>
      </c>
      <c r="E1188">
        <v>183236.69</v>
      </c>
      <c r="F1188">
        <v>259180.71</v>
      </c>
      <c r="G1188">
        <v>232341.59</v>
      </c>
      <c r="H1188">
        <f>(1/(1-91/360*VLOOKUP($A1188,Tbills!$B$4:$C$974,2,1)/100))^((1)/91)-1</f>
        <v>1.3889776309117252E-6</v>
      </c>
      <c r="I1188">
        <f>I1187*$E1188/$E1187*(1-(I$1+I$5+IF(AND(WEEKDAY(A1188)&lt;&gt;1,WEEKDAY(A1188)&lt;&gt;7),IF(A1188&lt;J$2,J$1,J$3),0)))^($A1188-$A1187)</f>
        <v>110663.40253044429</v>
      </c>
      <c r="K1188">
        <f>ROW()</f>
        <v>1188</v>
      </c>
      <c r="L1188">
        <f>B1188/C1188</f>
        <v>1.0379487179487179</v>
      </c>
    </row>
    <row r="1189" spans="1:12" x14ac:dyDescent="0.25">
      <c r="A1189" s="1">
        <v>39786</v>
      </c>
      <c r="B1189" s="9">
        <v>63.64</v>
      </c>
      <c r="C1189" s="9">
        <v>61.29</v>
      </c>
      <c r="D1189">
        <v>213766.66</v>
      </c>
      <c r="E1189">
        <v>191604.57</v>
      </c>
      <c r="F1189">
        <v>267952.44</v>
      </c>
      <c r="G1189">
        <v>240204.66</v>
      </c>
      <c r="H1189">
        <f>(1/(1-91/360*VLOOKUP($A1189,Tbills!$B$4:$C$974,2,1)/100))^((1)/91)-1</f>
        <v>1.3889776309117252E-6</v>
      </c>
      <c r="I1189">
        <f>I1188*$E1189/$E1188*(1-(I$1+I$5+IF(AND(WEEKDAY(A1189)&lt;&gt;1,WEEKDAY(A1189)&lt;&gt;7),IF(A1189&lt;J$2,J$1,J$3),0)))^($A1189-$A1188)</f>
        <v>115713.74537279891</v>
      </c>
      <c r="K1189">
        <f>ROW()</f>
        <v>1189</v>
      </c>
      <c r="L1189">
        <f>B1189/C1189</f>
        <v>1.0383423070647742</v>
      </c>
    </row>
    <row r="1190" spans="1:12" x14ac:dyDescent="0.25">
      <c r="A1190" s="1">
        <v>39787</v>
      </c>
      <c r="B1190" s="9">
        <v>59.93</v>
      </c>
      <c r="C1190" s="9">
        <v>58.06</v>
      </c>
      <c r="D1190">
        <v>208616.62</v>
      </c>
      <c r="E1190">
        <v>186988.19</v>
      </c>
      <c r="F1190">
        <v>266268.90999999997</v>
      </c>
      <c r="G1190">
        <v>238695.13</v>
      </c>
      <c r="H1190">
        <f>(1/(1-91/360*VLOOKUP($A1190,Tbills!$B$4:$C$974,2,1)/100))^((1)/91)-1</f>
        <v>1.3889776309117252E-6</v>
      </c>
      <c r="I1190">
        <f>I1189*$E1190/$E1189*(1-(I$1+I$5+IF(AND(WEEKDAY(A1190)&lt;&gt;1,WEEKDAY(A1190)&lt;&gt;7),IF(A1190&lt;J$2,J$1,J$3),0)))^($A1190-$A1189)</f>
        <v>112922.57469718903</v>
      </c>
      <c r="K1190">
        <f>ROW()</f>
        <v>1190</v>
      </c>
      <c r="L1190">
        <f>B1190/C1190</f>
        <v>1.0322080606269377</v>
      </c>
    </row>
    <row r="1191" spans="1:12" x14ac:dyDescent="0.25">
      <c r="A1191" s="1">
        <v>39790</v>
      </c>
      <c r="B1191" s="9">
        <v>58.49</v>
      </c>
      <c r="C1191" s="9">
        <v>56.6</v>
      </c>
      <c r="D1191">
        <v>199734.56</v>
      </c>
      <c r="E1191">
        <v>179026.21</v>
      </c>
      <c r="F1191">
        <v>264648</v>
      </c>
      <c r="G1191">
        <v>237241.08</v>
      </c>
      <c r="H1191">
        <f>(1/(1-91/360*VLOOKUP($A1191,Tbills!$B$4:$C$974,2,1)/100))^((1)/91)-1</f>
        <v>1.3888977634657351E-7</v>
      </c>
      <c r="I1191">
        <f>I1190*$E1191/$E1190*(1-(I$1+I$5+IF(AND(WEEKDAY(A1191)&lt;&gt;1,WEEKDAY(A1191)&lt;&gt;7),IF(A1191&lt;J$2,J$1,J$3),0)))^($A1191-$A1190)</f>
        <v>108104.98751015186</v>
      </c>
      <c r="K1191">
        <f>ROW()</f>
        <v>1191</v>
      </c>
      <c r="L1191">
        <f>B1191/C1191</f>
        <v>1.0333922261484099</v>
      </c>
    </row>
    <row r="1192" spans="1:12" x14ac:dyDescent="0.25">
      <c r="A1192" s="1">
        <v>39791</v>
      </c>
      <c r="B1192" s="9">
        <v>58.91</v>
      </c>
      <c r="C1192" s="9">
        <v>57.77</v>
      </c>
      <c r="D1192">
        <v>202814.15</v>
      </c>
      <c r="E1192">
        <v>181786.48</v>
      </c>
      <c r="F1192">
        <v>271446.64</v>
      </c>
      <c r="G1192">
        <v>243335.62</v>
      </c>
      <c r="H1192">
        <f>(1/(1-91/360*VLOOKUP($A1192,Tbills!$B$4:$C$974,2,1)/100))^((1)/91)-1</f>
        <v>1.3888977634657351E-7</v>
      </c>
      <c r="I1192">
        <f>I1191*$E1192/$E1191*(1-(I$1+I$5+IF(AND(WEEKDAY(A1192)&lt;&gt;1,WEEKDAY(A1192)&lt;&gt;7),IF(A1192&lt;J$2,J$1,J$3),0)))^($A1192-$A1191)</f>
        <v>109768.6188948765</v>
      </c>
      <c r="K1192">
        <f>ROW()</f>
        <v>1192</v>
      </c>
      <c r="L1192">
        <f>B1192/C1192</f>
        <v>1.0197334256534532</v>
      </c>
    </row>
    <row r="1193" spans="1:12" x14ac:dyDescent="0.25">
      <c r="A1193" s="1">
        <v>39792</v>
      </c>
      <c r="B1193" s="9">
        <v>55.73</v>
      </c>
      <c r="C1193" s="9">
        <v>56.16</v>
      </c>
      <c r="D1193">
        <v>199196.47</v>
      </c>
      <c r="E1193">
        <v>178543.85</v>
      </c>
      <c r="F1193">
        <v>268414.03999999998</v>
      </c>
      <c r="G1193">
        <v>240617.05</v>
      </c>
      <c r="H1193">
        <f>(1/(1-91/360*VLOOKUP($A1193,Tbills!$B$4:$C$974,2,1)/100))^((1)/91)-1</f>
        <v>1.3888977634657351E-7</v>
      </c>
      <c r="I1193">
        <f>I1192*$E1193/$E1192*(1-(I$1+I$5+IF(AND(WEEKDAY(A1193)&lt;&gt;1,WEEKDAY(A1193)&lt;&gt;7),IF(A1193&lt;J$2,J$1,J$3),0)))^($A1193-$A1192)</f>
        <v>107807.51150397994</v>
      </c>
      <c r="K1193">
        <f>ROW()</f>
        <v>1193</v>
      </c>
      <c r="L1193">
        <f>B1193/C1193</f>
        <v>0.9923433048433048</v>
      </c>
    </row>
    <row r="1194" spans="1:12" x14ac:dyDescent="0.25">
      <c r="A1194" s="1">
        <v>39793</v>
      </c>
      <c r="B1194" s="9">
        <v>55.78</v>
      </c>
      <c r="C1194" s="9">
        <v>56.09</v>
      </c>
      <c r="D1194">
        <v>201576.93</v>
      </c>
      <c r="E1194">
        <v>180677.48</v>
      </c>
      <c r="F1194">
        <v>271843.38</v>
      </c>
      <c r="G1194">
        <v>243691.21</v>
      </c>
      <c r="H1194">
        <f>(1/(1-91/360*VLOOKUP($A1194,Tbills!$B$4:$C$974,2,1)/100))^((1)/91)-1</f>
        <v>1.3888977634657351E-7</v>
      </c>
      <c r="I1194">
        <f>I1193*$E1194/$E1193*(1-(I$1+I$5+IF(AND(WEEKDAY(A1194)&lt;&gt;1,WEEKDAY(A1194)&lt;&gt;7),IF(A1194&lt;J$2,J$1,J$3),0)))^($A1194-$A1193)</f>
        <v>109092.69160700752</v>
      </c>
      <c r="K1194">
        <f>ROW()</f>
        <v>1194</v>
      </c>
      <c r="L1194">
        <f>B1194/C1194</f>
        <v>0.99447316812265996</v>
      </c>
    </row>
    <row r="1195" spans="1:12" x14ac:dyDescent="0.25">
      <c r="A1195" s="1">
        <v>39794</v>
      </c>
      <c r="B1195" s="9">
        <v>54.28</v>
      </c>
      <c r="C1195" s="9">
        <v>55.14</v>
      </c>
      <c r="D1195">
        <v>198659.73</v>
      </c>
      <c r="E1195">
        <v>178062.71</v>
      </c>
      <c r="F1195">
        <v>268419.14</v>
      </c>
      <c r="G1195">
        <v>240621.55</v>
      </c>
      <c r="H1195">
        <f>(1/(1-91/360*VLOOKUP($A1195,Tbills!$B$4:$C$974,2,1)/100))^((1)/91)-1</f>
        <v>1.3888977634657351E-7</v>
      </c>
      <c r="I1195">
        <f>I1194*$E1195/$E1194*(1-(I$1+I$5+IF(AND(WEEKDAY(A1195)&lt;&gt;1,WEEKDAY(A1195)&lt;&gt;7),IF(A1195&lt;J$2,J$1,J$3),0)))^($A1195-$A1194)</f>
        <v>107510.80598189906</v>
      </c>
      <c r="K1195">
        <f>ROW()</f>
        <v>1195</v>
      </c>
      <c r="L1195">
        <f>B1195/C1195</f>
        <v>0.98440333696046434</v>
      </c>
    </row>
    <row r="1196" spans="1:12" x14ac:dyDescent="0.25">
      <c r="A1196" s="1">
        <v>39797</v>
      </c>
      <c r="B1196" s="9">
        <v>56.76</v>
      </c>
      <c r="C1196" s="9">
        <v>56.41</v>
      </c>
      <c r="D1196">
        <v>200329.74</v>
      </c>
      <c r="E1196">
        <v>179559.5</v>
      </c>
      <c r="F1196">
        <v>266795.63</v>
      </c>
      <c r="G1196">
        <v>239166.07</v>
      </c>
      <c r="H1196">
        <f>(1/(1-91/360*VLOOKUP($A1196,Tbills!$B$4:$C$974,2,1)/100))^((1)/91)-1</f>
        <v>1.3889776309117252E-6</v>
      </c>
      <c r="I1196">
        <f>I1195*$E1196/$E1195*(1-(I$1+I$5+IF(AND(WEEKDAY(A1196)&lt;&gt;1,WEEKDAY(A1196)&lt;&gt;7),IF(A1196&lt;J$2,J$1,J$3),0)))^($A1196-$A1195)</f>
        <v>108405.18265934163</v>
      </c>
      <c r="K1196">
        <f>ROW()</f>
        <v>1196</v>
      </c>
      <c r="L1196">
        <f>B1196/C1196</f>
        <v>1.006204573657153</v>
      </c>
    </row>
    <row r="1197" spans="1:12" x14ac:dyDescent="0.25">
      <c r="A1197" s="1">
        <v>39798</v>
      </c>
      <c r="B1197" s="9">
        <v>52.37</v>
      </c>
      <c r="C1197" s="9">
        <v>52.91</v>
      </c>
      <c r="D1197">
        <v>190747.88</v>
      </c>
      <c r="E1197">
        <v>170970.84</v>
      </c>
      <c r="F1197">
        <v>259287.15</v>
      </c>
      <c r="G1197">
        <v>232434.84</v>
      </c>
      <c r="H1197">
        <f>(1/(1-91/360*VLOOKUP($A1197,Tbills!$B$4:$C$974,2,1)/100))^((1)/91)-1</f>
        <v>1.3889776309117252E-6</v>
      </c>
      <c r="I1197">
        <f>I1196*$E1197/$E1196*(1-(I$1+I$5+IF(AND(WEEKDAY(A1197)&lt;&gt;1,WEEKDAY(A1197)&lt;&gt;7),IF(A1197&lt;J$2,J$1,J$3),0)))^($A1197-$A1196)</f>
        <v>103216.99473521674</v>
      </c>
      <c r="K1197">
        <f>ROW()</f>
        <v>1197</v>
      </c>
      <c r="L1197">
        <f>B1197/C1197</f>
        <v>0.9897939897939898</v>
      </c>
    </row>
    <row r="1198" spans="1:12" x14ac:dyDescent="0.25">
      <c r="A1198" s="1">
        <v>39799</v>
      </c>
      <c r="B1198" s="9">
        <v>49.84</v>
      </c>
      <c r="C1198" s="9">
        <v>51.57</v>
      </c>
      <c r="D1198">
        <v>190091.02</v>
      </c>
      <c r="E1198">
        <v>170381.85</v>
      </c>
      <c r="F1198">
        <v>252002.94</v>
      </c>
      <c r="G1198">
        <v>225904.67</v>
      </c>
      <c r="H1198">
        <f>(1/(1-91/360*VLOOKUP($A1198,Tbills!$B$4:$C$974,2,1)/100))^((1)/91)-1</f>
        <v>1.3889776309117252E-6</v>
      </c>
      <c r="I1198">
        <f>I1197*$E1198/$E1197*(1-(I$1+I$5+IF(AND(WEEKDAY(A1198)&lt;&gt;1,WEEKDAY(A1198)&lt;&gt;7),IF(A1198&lt;J$2,J$1,J$3),0)))^($A1198-$A1197)</f>
        <v>102858.45590449155</v>
      </c>
      <c r="K1198">
        <f>ROW()</f>
        <v>1198</v>
      </c>
      <c r="L1198">
        <f>B1198/C1198</f>
        <v>0.96645336435912355</v>
      </c>
    </row>
    <row r="1199" spans="1:12" x14ac:dyDescent="0.25">
      <c r="A1199" s="1">
        <v>39800</v>
      </c>
      <c r="B1199" s="9">
        <v>47.34</v>
      </c>
      <c r="C1199" s="9">
        <v>49.8</v>
      </c>
      <c r="D1199">
        <v>183778.8</v>
      </c>
      <c r="E1199">
        <v>164723.85999999999</v>
      </c>
      <c r="F1199">
        <v>247888.59</v>
      </c>
      <c r="G1199">
        <v>222216.1</v>
      </c>
      <c r="H1199">
        <f>(1/(1-91/360*VLOOKUP($A1199,Tbills!$B$4:$C$974,2,1)/100))^((1)/91)-1</f>
        <v>1.3889776309117252E-6</v>
      </c>
      <c r="I1199">
        <f>I1198*$E1199/$E1198*(1-(I$1+I$5+IF(AND(WEEKDAY(A1199)&lt;&gt;1,WEEKDAY(A1199)&lt;&gt;7),IF(A1199&lt;J$2,J$1,J$3),0)))^($A1199-$A1198)</f>
        <v>99439.902089919138</v>
      </c>
      <c r="K1199">
        <f>ROW()</f>
        <v>1199</v>
      </c>
      <c r="L1199">
        <f>B1199/C1199</f>
        <v>0.95060240963855436</v>
      </c>
    </row>
    <row r="1200" spans="1:12" x14ac:dyDescent="0.25">
      <c r="A1200" s="1">
        <v>39801</v>
      </c>
      <c r="B1200" s="9">
        <v>44.93</v>
      </c>
      <c r="C1200" s="9">
        <v>43.4</v>
      </c>
      <c r="D1200">
        <v>173125.79</v>
      </c>
      <c r="E1200">
        <v>155175.17000000001</v>
      </c>
      <c r="F1200">
        <v>240979.32</v>
      </c>
      <c r="G1200">
        <v>216022.08</v>
      </c>
      <c r="H1200">
        <f>(1/(1-91/360*VLOOKUP($A1200,Tbills!$B$4:$C$974,2,1)/100))^((1)/91)-1</f>
        <v>1.3889776309117252E-6</v>
      </c>
      <c r="I1200">
        <f>I1199*$E1200/$E1199*(1-(I$1+I$5+IF(AND(WEEKDAY(A1200)&lt;&gt;1,WEEKDAY(A1200)&lt;&gt;7),IF(A1200&lt;J$2,J$1,J$3),0)))^($A1200-$A1199)</f>
        <v>93672.88878191165</v>
      </c>
      <c r="K1200">
        <f>ROW()</f>
        <v>1200</v>
      </c>
      <c r="L1200">
        <f>B1200/C1200</f>
        <v>1.0352534562211981</v>
      </c>
    </row>
    <row r="1201" spans="1:12" x14ac:dyDescent="0.25">
      <c r="A1201" s="1">
        <v>39804</v>
      </c>
      <c r="B1201" s="9">
        <v>44.56</v>
      </c>
      <c r="C1201" s="9">
        <v>43.71</v>
      </c>
      <c r="D1201">
        <v>166852.78</v>
      </c>
      <c r="E1201">
        <v>149551.93</v>
      </c>
      <c r="F1201">
        <v>241683.73</v>
      </c>
      <c r="G1201">
        <v>216652.63</v>
      </c>
      <c r="H1201">
        <f>(1/(1-91/360*VLOOKUP($A1201,Tbills!$B$4:$C$974,2,1)/100))^((1)/91)-1</f>
        <v>1.1111679050213041E-6</v>
      </c>
      <c r="I1201">
        <f>I1200*$E1201/$E1200*(1-(I$1+I$5+IF(AND(WEEKDAY(A1201)&lt;&gt;1,WEEKDAY(A1201)&lt;&gt;7),IF(A1201&lt;J$2,J$1,J$3),0)))^($A1201-$A1200)</f>
        <v>90270.578393682896</v>
      </c>
      <c r="K1201">
        <f>ROW()</f>
        <v>1201</v>
      </c>
      <c r="L1201">
        <f>B1201/C1201</f>
        <v>1.0194463509494396</v>
      </c>
    </row>
    <row r="1202" spans="1:12" x14ac:dyDescent="0.25">
      <c r="A1202" s="1">
        <v>39805</v>
      </c>
      <c r="B1202" s="9">
        <v>45.02</v>
      </c>
      <c r="C1202" s="9">
        <v>44.48</v>
      </c>
      <c r="D1202">
        <v>169378.16</v>
      </c>
      <c r="E1202">
        <v>151815.29</v>
      </c>
      <c r="F1202">
        <v>244222.49</v>
      </c>
      <c r="G1202">
        <v>218928.21</v>
      </c>
      <c r="H1202">
        <f>(1/(1-91/360*VLOOKUP($A1202,Tbills!$B$4:$C$974,2,1)/100))^((1)/91)-1</f>
        <v>1.1111679050213041E-6</v>
      </c>
      <c r="I1202">
        <f>I1201*$E1202/$E1201*(1-(I$1+I$5+IF(AND(WEEKDAY(A1202)&lt;&gt;1,WEEKDAY(A1202)&lt;&gt;7),IF(A1202&lt;J$2,J$1,J$3),0)))^($A1202-$A1201)</f>
        <v>91634.122004215023</v>
      </c>
      <c r="K1202">
        <f>ROW()</f>
        <v>1202</v>
      </c>
      <c r="L1202">
        <f>B1202/C1202</f>
        <v>1.0121402877697843</v>
      </c>
    </row>
    <row r="1203" spans="1:12" x14ac:dyDescent="0.25">
      <c r="A1203" s="1">
        <v>39806</v>
      </c>
      <c r="B1203" s="9">
        <v>44.21</v>
      </c>
      <c r="C1203" s="9">
        <v>43.96</v>
      </c>
      <c r="D1203">
        <v>167706.63</v>
      </c>
      <c r="E1203">
        <v>150316.91</v>
      </c>
      <c r="F1203">
        <v>244385.03</v>
      </c>
      <c r="G1203">
        <v>219073.67</v>
      </c>
      <c r="H1203">
        <f>(1/(1-91/360*VLOOKUP($A1203,Tbills!$B$4:$C$974,2,1)/100))^((1)/91)-1</f>
        <v>1.1111679050213041E-6</v>
      </c>
      <c r="I1203">
        <f>I1202*$E1203/$E1202*(1-(I$1+I$5+IF(AND(WEEKDAY(A1203)&lt;&gt;1,WEEKDAY(A1203)&lt;&gt;7),IF(A1203&lt;J$2,J$1,J$3),0)))^($A1203-$A1202)</f>
        <v>90727.10546700019</v>
      </c>
      <c r="K1203">
        <f>ROW()</f>
        <v>1203</v>
      </c>
      <c r="L1203">
        <f>B1203/C1203</f>
        <v>1.0056869881710646</v>
      </c>
    </row>
    <row r="1204" spans="1:12" x14ac:dyDescent="0.25">
      <c r="A1204" s="1">
        <v>39808</v>
      </c>
      <c r="B1204" s="9">
        <v>43.38</v>
      </c>
      <c r="C1204" s="9">
        <v>46.11</v>
      </c>
      <c r="D1204">
        <v>165852.54999999999</v>
      </c>
      <c r="E1204">
        <v>148654.75</v>
      </c>
      <c r="F1204">
        <v>244739.35</v>
      </c>
      <c r="G1204">
        <v>219390.8</v>
      </c>
      <c r="H1204">
        <f>(1/(1-91/360*VLOOKUP($A1204,Tbills!$B$4:$C$974,2,1)/100))^((1)/91)-1</f>
        <v>1.1111679050213041E-6</v>
      </c>
      <c r="I1204">
        <f>I1203*$E1204/$E1203*(1-(I$1+I$5+IF(AND(WEEKDAY(A1204)&lt;&gt;1,WEEKDAY(A1204)&lt;&gt;7),IF(A1204&lt;J$2,J$1,J$3),0)))^($A1204-$A1203)</f>
        <v>89718.709806665647</v>
      </c>
      <c r="K1204">
        <f>ROW()</f>
        <v>1204</v>
      </c>
      <c r="L1204">
        <f>B1204/C1204</f>
        <v>0.94079375406636312</v>
      </c>
    </row>
    <row r="1205" spans="1:12" x14ac:dyDescent="0.25">
      <c r="A1205" s="1">
        <v>39811</v>
      </c>
      <c r="B1205" s="9">
        <v>43.9</v>
      </c>
      <c r="C1205" s="9">
        <v>46.54</v>
      </c>
      <c r="D1205">
        <v>170115.89</v>
      </c>
      <c r="E1205">
        <v>152475.51</v>
      </c>
      <c r="F1205">
        <v>247744.48</v>
      </c>
      <c r="G1205">
        <v>222083.95</v>
      </c>
      <c r="H1205">
        <f>(1/(1-91/360*VLOOKUP($A1205,Tbills!$B$4:$C$974,2,1)/100))^((1)/91)-1</f>
        <v>1.3889776309117252E-6</v>
      </c>
      <c r="I1205">
        <f>I1204*$E1205/$E1204*(1-(I$1+I$5+IF(AND(WEEKDAY(A1205)&lt;&gt;1,WEEKDAY(A1205)&lt;&gt;7),IF(A1205&lt;J$2,J$1,J$3),0)))^($A1205-$A1204)</f>
        <v>92016.739953785349</v>
      </c>
      <c r="K1205">
        <f>ROW()</f>
        <v>1205</v>
      </c>
      <c r="L1205">
        <f>B1205/C1205</f>
        <v>0.94327460249247952</v>
      </c>
    </row>
    <row r="1206" spans="1:12" x14ac:dyDescent="0.25">
      <c r="A1206" s="1">
        <v>39812</v>
      </c>
      <c r="B1206" s="9">
        <v>41.63</v>
      </c>
      <c r="C1206" s="9">
        <v>44.41</v>
      </c>
      <c r="D1206">
        <v>162851.39000000001</v>
      </c>
      <c r="E1206">
        <v>145964.1</v>
      </c>
      <c r="F1206">
        <v>240713.60000000001</v>
      </c>
      <c r="G1206">
        <v>215780.99</v>
      </c>
      <c r="H1206">
        <f>(1/(1-91/360*VLOOKUP($A1206,Tbills!$B$4:$C$974,2,1)/100))^((1)/91)-1</f>
        <v>1.3889776309117252E-6</v>
      </c>
      <c r="I1206">
        <f>I1205*$E1206/$E1205*(1-(I$1+I$5+IF(AND(WEEKDAY(A1206)&lt;&gt;1,WEEKDAY(A1206)&lt;&gt;7),IF(A1206&lt;J$2,J$1,J$3),0)))^($A1206-$A1205)</f>
        <v>88084.665248929858</v>
      </c>
      <c r="K1206">
        <f>ROW()</f>
        <v>1206</v>
      </c>
      <c r="L1206">
        <f>B1206/C1206</f>
        <v>0.93740148615176777</v>
      </c>
    </row>
    <row r="1207" spans="1:12" x14ac:dyDescent="0.25">
      <c r="A1207" s="1">
        <v>39813</v>
      </c>
      <c r="B1207" s="9">
        <v>40</v>
      </c>
      <c r="C1207" s="9">
        <v>43.18</v>
      </c>
      <c r="D1207">
        <v>154797.60999999999</v>
      </c>
      <c r="E1207">
        <v>138745.28</v>
      </c>
      <c r="F1207">
        <v>228839.92</v>
      </c>
      <c r="G1207">
        <v>205136.86</v>
      </c>
      <c r="H1207">
        <f>(1/(1-91/360*VLOOKUP($A1207,Tbills!$B$4:$C$974,2,1)/100))^((1)/91)-1</f>
        <v>1.3889776309117252E-6</v>
      </c>
      <c r="I1207">
        <f>I1206*$E1207/$E1206*(1-(I$1+I$5+IF(AND(WEEKDAY(A1207)&lt;&gt;1,WEEKDAY(A1207)&lt;&gt;7),IF(A1207&lt;J$2,J$1,J$3),0)))^($A1207-$A1206)</f>
        <v>83725.9296711848</v>
      </c>
      <c r="K1207">
        <f>ROW()</f>
        <v>1207</v>
      </c>
      <c r="L1207">
        <f>B1207/C1207</f>
        <v>0.92635479388605835</v>
      </c>
    </row>
    <row r="1208" spans="1:12" x14ac:dyDescent="0.25">
      <c r="A1208" s="1">
        <v>39815</v>
      </c>
      <c r="B1208" s="9">
        <v>39.19</v>
      </c>
      <c r="C1208" s="9">
        <v>40.56</v>
      </c>
      <c r="D1208">
        <v>143331.54999999999</v>
      </c>
      <c r="E1208">
        <v>128467.85</v>
      </c>
      <c r="F1208">
        <v>216464.39</v>
      </c>
      <c r="G1208">
        <v>194042.61</v>
      </c>
      <c r="H1208">
        <f>(1/(1-91/360*VLOOKUP($A1208,Tbills!$B$4:$C$974,2,1)/100))^((1)/91)-1</f>
        <v>1.3889776309117252E-6</v>
      </c>
      <c r="I1208">
        <f>I1207*$E1208/$E1207*(1-(I$1+I$5+IF(AND(WEEKDAY(A1208)&lt;&gt;1,WEEKDAY(A1208)&lt;&gt;7),IF(A1208&lt;J$2,J$1,J$3),0)))^($A1208-$A1207)</f>
        <v>77519.547616071897</v>
      </c>
      <c r="K1208">
        <f>ROW()</f>
        <v>1208</v>
      </c>
      <c r="L1208">
        <f>B1208/C1208</f>
        <v>0.966222879684418</v>
      </c>
    </row>
    <row r="1209" spans="1:12" x14ac:dyDescent="0.25">
      <c r="A1209" s="1">
        <v>39818</v>
      </c>
      <c r="B1209" s="9">
        <v>39.08</v>
      </c>
      <c r="C1209" s="9">
        <v>40.82</v>
      </c>
      <c r="D1209">
        <v>146085.37</v>
      </c>
      <c r="E1209">
        <v>130935.56</v>
      </c>
      <c r="F1209">
        <v>215785.34</v>
      </c>
      <c r="G1209">
        <v>193433.09</v>
      </c>
      <c r="H1209">
        <f>(1/(1-91/360*VLOOKUP($A1209,Tbills!$B$4:$C$974,2,1)/100))^((1)/91)-1</f>
        <v>4.1674654807088984E-6</v>
      </c>
      <c r="I1209">
        <f>I1208*$E1209/$E1208*(1-(I$1+I$5+IF(AND(WEEKDAY(A1209)&lt;&gt;1,WEEKDAY(A1209)&lt;&gt;7),IF(A1209&lt;J$2,J$1,J$3),0)))^($A1209-$A1208)</f>
        <v>79001.784794479332</v>
      </c>
      <c r="K1209">
        <f>ROW()</f>
        <v>1209</v>
      </c>
      <c r="L1209">
        <f>B1209/C1209</f>
        <v>0.95737383635472806</v>
      </c>
    </row>
    <row r="1210" spans="1:12" x14ac:dyDescent="0.25">
      <c r="A1210" s="1">
        <v>39819</v>
      </c>
      <c r="B1210" s="9">
        <v>38.56</v>
      </c>
      <c r="C1210" s="9">
        <v>40.31</v>
      </c>
      <c r="D1210">
        <v>144160.31</v>
      </c>
      <c r="E1210">
        <v>129209.60000000001</v>
      </c>
      <c r="F1210">
        <v>216622.74</v>
      </c>
      <c r="G1210">
        <v>194182.94</v>
      </c>
      <c r="H1210">
        <f>(1/(1-91/360*VLOOKUP($A1210,Tbills!$B$4:$C$974,2,1)/100))^((1)/91)-1</f>
        <v>4.1674654807088984E-6</v>
      </c>
      <c r="I1210">
        <f>I1209*$E1210/$E1209*(1-(I$1+I$5+IF(AND(WEEKDAY(A1210)&lt;&gt;1,WEEKDAY(A1210)&lt;&gt;7),IF(A1210&lt;J$2,J$1,J$3),0)))^($A1210-$A1209)</f>
        <v>77958.160211448587</v>
      </c>
      <c r="K1210">
        <f>ROW()</f>
        <v>1210</v>
      </c>
      <c r="L1210">
        <f>B1210/C1210</f>
        <v>0.95658645497395189</v>
      </c>
    </row>
    <row r="1211" spans="1:12" x14ac:dyDescent="0.25">
      <c r="A1211" s="1">
        <v>39820</v>
      </c>
      <c r="B1211" s="9">
        <v>43.39</v>
      </c>
      <c r="C1211" s="9">
        <v>43.81</v>
      </c>
      <c r="D1211">
        <v>156467.04</v>
      </c>
      <c r="E1211">
        <v>140239.47</v>
      </c>
      <c r="F1211">
        <v>226002.83</v>
      </c>
      <c r="G1211">
        <v>202590.54</v>
      </c>
      <c r="H1211">
        <f>(1/(1-91/360*VLOOKUP($A1211,Tbills!$B$4:$C$974,2,1)/100))^((1)/91)-1</f>
        <v>4.1674654807088984E-6</v>
      </c>
      <c r="I1211">
        <f>I1210*$E1211/$E1210*(1-(I$1+I$5+IF(AND(WEEKDAY(A1211)&lt;&gt;1,WEEKDAY(A1211)&lt;&gt;7),IF(A1211&lt;J$2,J$1,J$3),0)))^($A1211-$A1210)</f>
        <v>84610.55962331513</v>
      </c>
      <c r="K1211">
        <f>ROW()</f>
        <v>1211</v>
      </c>
      <c r="L1211">
        <f>B1211/C1211</f>
        <v>0.99041314768317734</v>
      </c>
    </row>
    <row r="1212" spans="1:12" x14ac:dyDescent="0.25">
      <c r="A1212" s="1">
        <v>39821</v>
      </c>
      <c r="B1212" s="9">
        <v>42.56</v>
      </c>
      <c r="C1212" s="9">
        <v>43.17</v>
      </c>
      <c r="D1212">
        <v>156248.71</v>
      </c>
      <c r="E1212">
        <v>140043.20000000001</v>
      </c>
      <c r="F1212">
        <v>224206.88</v>
      </c>
      <c r="G1212">
        <v>200979.79</v>
      </c>
      <c r="H1212">
        <f>(1/(1-91/360*VLOOKUP($A1212,Tbills!$B$4:$C$974,2,1)/100))^((1)/91)-1</f>
        <v>4.1674654807088984E-6</v>
      </c>
      <c r="I1212">
        <f>I1211*$E1212/$E1211*(1-(I$1+I$5+IF(AND(WEEKDAY(A1212)&lt;&gt;1,WEEKDAY(A1212)&lt;&gt;7),IF(A1212&lt;J$2,J$1,J$3),0)))^($A1212-$A1211)</f>
        <v>84489.713615966495</v>
      </c>
      <c r="K1212">
        <f>ROW()</f>
        <v>1212</v>
      </c>
      <c r="L1212">
        <f>B1212/C1212</f>
        <v>0.98586981700254805</v>
      </c>
    </row>
    <row r="1213" spans="1:12" x14ac:dyDescent="0.25">
      <c r="A1213" s="1">
        <v>39822</v>
      </c>
      <c r="B1213" s="9">
        <v>42.82</v>
      </c>
      <c r="C1213" s="9">
        <v>44.88</v>
      </c>
      <c r="D1213">
        <v>161644.10999999999</v>
      </c>
      <c r="E1213">
        <v>144878.43</v>
      </c>
      <c r="F1213">
        <v>225144.95</v>
      </c>
      <c r="G1213">
        <v>201819.85</v>
      </c>
      <c r="H1213">
        <f>(1/(1-91/360*VLOOKUP($A1213,Tbills!$B$4:$C$974,2,1)/100))^((1)/91)-1</f>
        <v>4.1674654807088984E-6</v>
      </c>
      <c r="I1213">
        <f>I1212*$E1213/$E1212*(1-(I$1+I$5+IF(AND(WEEKDAY(A1213)&lt;&gt;1,WEEKDAY(A1213)&lt;&gt;7),IF(A1213&lt;J$2,J$1,J$3),0)))^($A1213-$A1212)</f>
        <v>87404.350436427587</v>
      </c>
      <c r="K1213">
        <f>ROW()</f>
        <v>1213</v>
      </c>
      <c r="L1213">
        <f>B1213/C1213</f>
        <v>0.95409982174688057</v>
      </c>
    </row>
    <row r="1214" spans="1:12" x14ac:dyDescent="0.25">
      <c r="A1214" s="1">
        <v>39825</v>
      </c>
      <c r="B1214" s="9">
        <v>45.84</v>
      </c>
      <c r="C1214" s="9">
        <v>47.35</v>
      </c>
      <c r="D1214">
        <v>174658.01</v>
      </c>
      <c r="E1214">
        <v>156540.72</v>
      </c>
      <c r="F1214">
        <v>233169.13</v>
      </c>
      <c r="G1214">
        <v>209010.2</v>
      </c>
      <c r="H1214">
        <f>(1/(1-91/360*VLOOKUP($A1214,Tbills!$B$4:$C$974,2,1)/100))^((1)/91)-1</f>
        <v>3.3338445484254464E-6</v>
      </c>
      <c r="I1214">
        <f>I1213*$E1214/$E1213*(1-(I$1+I$5+IF(AND(WEEKDAY(A1214)&lt;&gt;1,WEEKDAY(A1214)&lt;&gt;7),IF(A1214&lt;J$2,J$1,J$3),0)))^($A1214-$A1213)</f>
        <v>94431.995002556519</v>
      </c>
      <c r="K1214">
        <f>ROW()</f>
        <v>1214</v>
      </c>
      <c r="L1214">
        <f>B1214/C1214</f>
        <v>0.96810982048574445</v>
      </c>
    </row>
    <row r="1215" spans="1:12" x14ac:dyDescent="0.25">
      <c r="A1215" s="1">
        <v>39826</v>
      </c>
      <c r="B1215" s="9">
        <v>43.27</v>
      </c>
      <c r="C1215" s="9">
        <v>47.14</v>
      </c>
      <c r="D1215">
        <v>170895.69</v>
      </c>
      <c r="E1215">
        <v>153168.14000000001</v>
      </c>
      <c r="F1215">
        <v>233608.76</v>
      </c>
      <c r="G1215">
        <v>209403.58</v>
      </c>
      <c r="H1215">
        <f>(1/(1-91/360*VLOOKUP($A1215,Tbills!$B$4:$C$974,2,1)/100))^((1)/91)-1</f>
        <v>3.3338445484254464E-6</v>
      </c>
      <c r="I1215">
        <f>I1214*$E1215/$E1214*(1-(I$1+I$5+IF(AND(WEEKDAY(A1215)&lt;&gt;1,WEEKDAY(A1215)&lt;&gt;7),IF(A1215&lt;J$2,J$1,J$3),0)))^($A1215-$A1214)</f>
        <v>92394.853838256677</v>
      </c>
      <c r="K1215">
        <f>ROW()</f>
        <v>1215</v>
      </c>
      <c r="L1215">
        <f>B1215/C1215</f>
        <v>0.91790411540093342</v>
      </c>
    </row>
    <row r="1216" spans="1:12" x14ac:dyDescent="0.25">
      <c r="A1216" s="1">
        <v>39827</v>
      </c>
      <c r="B1216" s="9">
        <v>49.14</v>
      </c>
      <c r="C1216" s="9">
        <v>50.68</v>
      </c>
      <c r="D1216">
        <v>185504.23</v>
      </c>
      <c r="E1216">
        <v>166260.78</v>
      </c>
      <c r="F1216">
        <v>242455.95</v>
      </c>
      <c r="G1216">
        <v>217333.38</v>
      </c>
      <c r="H1216">
        <f>(1/(1-91/360*VLOOKUP($A1216,Tbills!$B$4:$C$974,2,1)/100))^((1)/91)-1</f>
        <v>3.3338445484254464E-6</v>
      </c>
      <c r="I1216">
        <f>I1215*$E1216/$E1215*(1-(I$1+I$5+IF(AND(WEEKDAY(A1216)&lt;&gt;1,WEEKDAY(A1216)&lt;&gt;7),IF(A1216&lt;J$2,J$1,J$3),0)))^($A1216-$A1215)</f>
        <v>100289.77669200218</v>
      </c>
      <c r="K1216">
        <f>ROW()</f>
        <v>1216</v>
      </c>
      <c r="L1216">
        <f>B1216/C1216</f>
        <v>0.96961325966850831</v>
      </c>
    </row>
    <row r="1217" spans="1:12" x14ac:dyDescent="0.25">
      <c r="A1217" s="1">
        <v>39828</v>
      </c>
      <c r="B1217" s="9">
        <v>51</v>
      </c>
      <c r="C1217" s="9">
        <v>51.71</v>
      </c>
      <c r="D1217">
        <v>184248.22</v>
      </c>
      <c r="E1217">
        <v>165134.51</v>
      </c>
      <c r="F1217">
        <v>242165.02</v>
      </c>
      <c r="G1217">
        <v>217071.87</v>
      </c>
      <c r="H1217">
        <f>(1/(1-91/360*VLOOKUP($A1217,Tbills!$B$4:$C$974,2,1)/100))^((1)/91)-1</f>
        <v>3.3338445484254464E-6</v>
      </c>
      <c r="I1217">
        <f>I1216*$E1217/$E1216*(1-(I$1+I$5+IF(AND(WEEKDAY(A1217)&lt;&gt;1,WEEKDAY(A1217)&lt;&gt;7),IF(A1217&lt;J$2,J$1,J$3),0)))^($A1217-$A1216)</f>
        <v>99607.536491734238</v>
      </c>
      <c r="K1217">
        <f>ROW()</f>
        <v>1217</v>
      </c>
      <c r="L1217">
        <f>B1217/C1217</f>
        <v>0.98626958035196288</v>
      </c>
    </row>
    <row r="1218" spans="1:12" x14ac:dyDescent="0.25">
      <c r="A1218" s="1">
        <v>39829</v>
      </c>
      <c r="B1218" s="9">
        <v>46.11</v>
      </c>
      <c r="C1218" s="9">
        <v>48.95</v>
      </c>
      <c r="D1218">
        <v>178376.87</v>
      </c>
      <c r="E1218">
        <v>159871.70000000001</v>
      </c>
      <c r="F1218">
        <v>244391.54</v>
      </c>
      <c r="G1218">
        <v>219066.96</v>
      </c>
      <c r="H1218">
        <f>(1/(1-91/360*VLOOKUP($A1218,Tbills!$B$4:$C$974,2,1)/100))^((1)/91)-1</f>
        <v>3.3338445484254464E-6</v>
      </c>
      <c r="I1218">
        <f>I1217*$E1218/$E1217*(1-(I$1+I$5+IF(AND(WEEKDAY(A1218)&lt;&gt;1,WEEKDAY(A1218)&lt;&gt;7),IF(A1218&lt;J$2,J$1,J$3),0)))^($A1218-$A1217)</f>
        <v>96430.28638783042</v>
      </c>
      <c r="K1218">
        <f>ROW()</f>
        <v>1218</v>
      </c>
      <c r="L1218">
        <f>B1218/C1218</f>
        <v>0.94198161389172619</v>
      </c>
    </row>
    <row r="1219" spans="1:12" x14ac:dyDescent="0.25">
      <c r="A1219" s="1">
        <v>39833</v>
      </c>
      <c r="B1219" s="9">
        <v>56.65</v>
      </c>
      <c r="C1219" s="9">
        <v>54.87</v>
      </c>
      <c r="D1219">
        <v>201240.89</v>
      </c>
      <c r="E1219">
        <v>180361.63</v>
      </c>
      <c r="F1219">
        <v>259148.76</v>
      </c>
      <c r="G1219">
        <v>232292.07</v>
      </c>
      <c r="H1219">
        <f>(1/(1-91/360*VLOOKUP($A1219,Tbills!$B$4:$C$974,2,1)/100))^((1)/91)-1</f>
        <v>3.8895847329634137E-6</v>
      </c>
      <c r="I1219">
        <f>I1218*$E1219/$E1218*(1-(I$1+I$5+IF(AND(WEEKDAY(A1219)&lt;&gt;1,WEEKDAY(A1219)&lt;&gt;7),IF(A1219&lt;J$2,J$1,J$3),0)))^($A1219-$A1218)</f>
        <v>108776.7404247224</v>
      </c>
      <c r="K1219">
        <f>ROW()</f>
        <v>1219</v>
      </c>
      <c r="L1219">
        <f>B1219/C1219</f>
        <v>1.0324403134681976</v>
      </c>
    </row>
    <row r="1220" spans="1:12" x14ac:dyDescent="0.25">
      <c r="A1220" s="1">
        <v>39834</v>
      </c>
      <c r="B1220" s="9">
        <v>46.42</v>
      </c>
      <c r="C1220" s="9">
        <v>49.96</v>
      </c>
      <c r="D1220">
        <v>188245.33</v>
      </c>
      <c r="E1220">
        <v>168713.69</v>
      </c>
      <c r="F1220">
        <v>244870.6</v>
      </c>
      <c r="G1220">
        <v>219492.71</v>
      </c>
      <c r="H1220">
        <f>(1/(1-91/360*VLOOKUP($A1220,Tbills!$B$4:$C$974,2,1)/100))^((1)/91)-1</f>
        <v>3.8895847329634137E-6</v>
      </c>
      <c r="I1220">
        <f>I1219*$E1220/$E1219*(1-(I$1+I$5+IF(AND(WEEKDAY(A1220)&lt;&gt;1,WEEKDAY(A1220)&lt;&gt;7),IF(A1220&lt;J$2,J$1,J$3),0)))^($A1220-$A1219)</f>
        <v>101748.89928294087</v>
      </c>
      <c r="K1220">
        <f>ROW()</f>
        <v>1220</v>
      </c>
      <c r="L1220">
        <f>B1220/C1220</f>
        <v>0.9291433146517214</v>
      </c>
    </row>
    <row r="1221" spans="1:12" x14ac:dyDescent="0.25">
      <c r="A1221" s="1">
        <v>39835</v>
      </c>
      <c r="B1221" s="9">
        <v>47.29</v>
      </c>
      <c r="C1221" s="9">
        <v>50.13</v>
      </c>
      <c r="D1221">
        <v>186182.11</v>
      </c>
      <c r="E1221">
        <v>166863.89000000001</v>
      </c>
      <c r="F1221">
        <v>247631.79</v>
      </c>
      <c r="G1221">
        <v>221966.88</v>
      </c>
      <c r="H1221">
        <f>(1/(1-91/360*VLOOKUP($A1221,Tbills!$B$4:$C$974,2,1)/100))^((1)/91)-1</f>
        <v>3.8895847329634137E-6</v>
      </c>
      <c r="I1221">
        <f>I1220*$E1221/$E1220*(1-(I$1+I$5+IF(AND(WEEKDAY(A1221)&lt;&gt;1,WEEKDAY(A1221)&lt;&gt;7),IF(A1221&lt;J$2,J$1,J$3),0)))^($A1221-$A1220)</f>
        <v>100630.41548735093</v>
      </c>
      <c r="K1221">
        <f>ROW()</f>
        <v>1221</v>
      </c>
      <c r="L1221">
        <f>B1221/C1221</f>
        <v>0.94334729702772779</v>
      </c>
    </row>
    <row r="1222" spans="1:12" x14ac:dyDescent="0.25">
      <c r="A1222" s="1">
        <v>39836</v>
      </c>
      <c r="B1222" s="9">
        <v>47.27</v>
      </c>
      <c r="C1222" s="9">
        <v>49.36</v>
      </c>
      <c r="D1222">
        <v>184855.64</v>
      </c>
      <c r="E1222">
        <v>165674.4</v>
      </c>
      <c r="F1222">
        <v>246698.21</v>
      </c>
      <c r="G1222">
        <v>221129.19</v>
      </c>
      <c r="H1222">
        <f>(1/(1-91/360*VLOOKUP($A1222,Tbills!$B$4:$C$974,2,1)/100))^((1)/91)-1</f>
        <v>3.8895847329634137E-6</v>
      </c>
      <c r="I1222">
        <f>I1221*$E1222/$E1221*(1-(I$1+I$5+IF(AND(WEEKDAY(A1222)&lt;&gt;1,WEEKDAY(A1222)&lt;&gt;7),IF(A1222&lt;J$2,J$1,J$3),0)))^($A1222-$A1221)</f>
        <v>99910.196900500843</v>
      </c>
      <c r="K1222">
        <f>ROW()</f>
        <v>1222</v>
      </c>
      <c r="L1222">
        <f>B1222/C1222</f>
        <v>0.95765802269043765</v>
      </c>
    </row>
    <row r="1223" spans="1:12" x14ac:dyDescent="0.25">
      <c r="A1223" s="1">
        <v>39839</v>
      </c>
      <c r="B1223" s="9">
        <v>45.69</v>
      </c>
      <c r="C1223" s="9">
        <v>47.47</v>
      </c>
      <c r="D1223">
        <v>175759.51</v>
      </c>
      <c r="E1223">
        <v>157520.18</v>
      </c>
      <c r="F1223">
        <v>243574.97</v>
      </c>
      <c r="G1223">
        <v>218327.08</v>
      </c>
      <c r="H1223">
        <f>(1/(1-91/360*VLOOKUP($A1223,Tbills!$B$4:$C$974,2,1)/100))^((1)/91)-1</f>
        <v>4.1674654807088984E-6</v>
      </c>
      <c r="I1223">
        <f>I1222*$E1223/$E1222*(1-(I$1+I$5+IF(AND(WEEKDAY(A1223)&lt;&gt;1,WEEKDAY(A1223)&lt;&gt;7),IF(A1223&lt;J$2,J$1,J$3),0)))^($A1223-$A1222)</f>
        <v>94984.584454471595</v>
      </c>
      <c r="K1223">
        <f>ROW()</f>
        <v>1223</v>
      </c>
      <c r="L1223">
        <f>B1223/C1223</f>
        <v>0.96250263324204755</v>
      </c>
    </row>
    <row r="1224" spans="1:12" x14ac:dyDescent="0.25">
      <c r="A1224" s="1">
        <v>39840</v>
      </c>
      <c r="B1224" s="9">
        <v>42.25</v>
      </c>
      <c r="C1224" s="9">
        <v>45.18</v>
      </c>
      <c r="D1224">
        <v>167062.23000000001</v>
      </c>
      <c r="E1224">
        <v>149724.79999999999</v>
      </c>
      <c r="F1224">
        <v>234939.46</v>
      </c>
      <c r="G1224">
        <v>210585.78</v>
      </c>
      <c r="H1224">
        <f>(1/(1-91/360*VLOOKUP($A1224,Tbills!$B$4:$C$974,2,1)/100))^((1)/91)-1</f>
        <v>4.1674654807088984E-6</v>
      </c>
      <c r="I1224">
        <f>I1223*$E1224/$E1223*(1-(I$1+I$5+IF(AND(WEEKDAY(A1224)&lt;&gt;1,WEEKDAY(A1224)&lt;&gt;7),IF(A1224&lt;J$2,J$1,J$3),0)))^($A1224-$A1223)</f>
        <v>90281.377265482966</v>
      </c>
      <c r="K1224">
        <f>ROW()</f>
        <v>1224</v>
      </c>
      <c r="L1224">
        <f>B1224/C1224</f>
        <v>0.93514829570606461</v>
      </c>
    </row>
    <row r="1225" spans="1:12" x14ac:dyDescent="0.25">
      <c r="A1225" s="1">
        <v>39841</v>
      </c>
      <c r="B1225" s="9">
        <v>39.659999999999997</v>
      </c>
      <c r="C1225" s="9">
        <v>42.2</v>
      </c>
      <c r="D1225">
        <v>156505.92000000001</v>
      </c>
      <c r="E1225">
        <v>140263.38</v>
      </c>
      <c r="F1225">
        <v>229455.35</v>
      </c>
      <c r="G1225">
        <v>205669.28</v>
      </c>
      <c r="H1225">
        <f>(1/(1-91/360*VLOOKUP($A1225,Tbills!$B$4:$C$974,2,1)/100))^((1)/91)-1</f>
        <v>4.1674654807088984E-6</v>
      </c>
      <c r="I1225">
        <f>I1224*$E1225/$E1224*(1-(I$1+I$5+IF(AND(WEEKDAY(A1225)&lt;&gt;1,WEEKDAY(A1225)&lt;&gt;7),IF(A1225&lt;J$2,J$1,J$3),0)))^($A1225-$A1224)</f>
        <v>84573.877162011864</v>
      </c>
      <c r="K1225">
        <f>ROW()</f>
        <v>1225</v>
      </c>
      <c r="L1225">
        <f>B1225/C1225</f>
        <v>0.93981042654028424</v>
      </c>
    </row>
    <row r="1226" spans="1:12" x14ac:dyDescent="0.25">
      <c r="A1226" s="1">
        <v>39842</v>
      </c>
      <c r="B1226" s="9">
        <v>42.63</v>
      </c>
      <c r="C1226" s="9">
        <v>43.53</v>
      </c>
      <c r="D1226">
        <v>159400.20000000001</v>
      </c>
      <c r="E1226">
        <v>142856.70000000001</v>
      </c>
      <c r="F1226">
        <v>225653.32</v>
      </c>
      <c r="G1226">
        <v>202260.52</v>
      </c>
      <c r="H1226">
        <f>(1/(1-91/360*VLOOKUP($A1226,Tbills!$B$4:$C$974,2,1)/100))^((1)/91)-1</f>
        <v>4.1674654807088984E-6</v>
      </c>
      <c r="I1226">
        <f>I1225*$E1226/$E1225*(1-(I$1+I$5+IF(AND(WEEKDAY(A1226)&lt;&gt;1,WEEKDAY(A1226)&lt;&gt;7),IF(A1226&lt;J$2,J$1,J$3),0)))^($A1226-$A1225)</f>
        <v>86135.079838865146</v>
      </c>
      <c r="K1226">
        <f>ROW()</f>
        <v>1226</v>
      </c>
      <c r="L1226">
        <f>B1226/C1226</f>
        <v>0.97932460372157137</v>
      </c>
    </row>
    <row r="1227" spans="1:12" x14ac:dyDescent="0.25">
      <c r="A1227" s="1">
        <v>39843</v>
      </c>
      <c r="B1227" s="9">
        <v>44.84</v>
      </c>
      <c r="C1227" s="9">
        <v>44.6</v>
      </c>
      <c r="D1227">
        <v>165016.39000000001</v>
      </c>
      <c r="E1227">
        <v>147889.41</v>
      </c>
      <c r="F1227">
        <v>233164.41</v>
      </c>
      <c r="G1227">
        <v>208992.11</v>
      </c>
      <c r="H1227">
        <f>(1/(1-91/360*VLOOKUP($A1227,Tbills!$B$4:$C$974,2,1)/100))^((1)/91)-1</f>
        <v>4.1674654807088984E-6</v>
      </c>
      <c r="I1227">
        <f>I1226*$E1227/$E1226*(1-(I$1+I$5+IF(AND(WEEKDAY(A1227)&lt;&gt;1,WEEKDAY(A1227)&lt;&gt;7),IF(A1227&lt;J$2,J$1,J$3),0)))^($A1227-$A1226)</f>
        <v>89166.974238147595</v>
      </c>
      <c r="K1227">
        <f>ROW()</f>
        <v>1227</v>
      </c>
      <c r="L1227">
        <f>B1227/C1227</f>
        <v>1.0053811659192826</v>
      </c>
    </row>
    <row r="1228" spans="1:12" x14ac:dyDescent="0.25">
      <c r="A1228" s="1">
        <v>39846</v>
      </c>
      <c r="B1228" s="9">
        <v>45.52</v>
      </c>
      <c r="C1228" s="9">
        <v>43.91</v>
      </c>
      <c r="D1228">
        <v>165993.88</v>
      </c>
      <c r="E1228">
        <v>148763.6</v>
      </c>
      <c r="F1228">
        <v>236309.63</v>
      </c>
      <c r="G1228">
        <v>211808.65</v>
      </c>
      <c r="H1228">
        <f>(1/(1-91/360*VLOOKUP($A1228,Tbills!$B$4:$C$974,2,1)/100))^((1)/91)-1</f>
        <v>7.5025886843160805E-6</v>
      </c>
      <c r="I1228">
        <f>I1227*$E1228/$E1227*(1-(I$1+I$5+IF(AND(WEEKDAY(A1228)&lt;&gt;1,WEEKDAY(A1228)&lt;&gt;7),IF(A1228&lt;J$2,J$1,J$3),0)))^($A1228-$A1227)</f>
        <v>89686.309190677741</v>
      </c>
      <c r="K1228">
        <f>ROW()</f>
        <v>1228</v>
      </c>
      <c r="L1228">
        <f>B1228/C1228</f>
        <v>1.0366659075381464</v>
      </c>
    </row>
    <row r="1229" spans="1:12" x14ac:dyDescent="0.25">
      <c r="A1229" s="1">
        <v>39847</v>
      </c>
      <c r="B1229" s="9">
        <v>43.06</v>
      </c>
      <c r="C1229" s="9">
        <v>42.24</v>
      </c>
      <c r="D1229">
        <v>159199.76</v>
      </c>
      <c r="E1229">
        <v>142673.60000000001</v>
      </c>
      <c r="F1229">
        <v>234370.65</v>
      </c>
      <c r="G1229">
        <v>210069.12</v>
      </c>
      <c r="H1229">
        <f>(1/(1-91/360*VLOOKUP($A1229,Tbills!$B$4:$C$974,2,1)/100))^((1)/91)-1</f>
        <v>7.5025886843160805E-6</v>
      </c>
      <c r="I1229">
        <f>I1228*$E1229/$E1228*(1-(I$1+I$5+IF(AND(WEEKDAY(A1229)&lt;&gt;1,WEEKDAY(A1229)&lt;&gt;7),IF(A1229&lt;J$2,J$1,J$3),0)))^($A1229-$A1228)</f>
        <v>86012.307463770747</v>
      </c>
      <c r="K1229">
        <f>ROW()</f>
        <v>1229</v>
      </c>
      <c r="L1229">
        <f>B1229/C1229</f>
        <v>1.0194128787878789</v>
      </c>
    </row>
    <row r="1230" spans="1:12" x14ac:dyDescent="0.25">
      <c r="A1230" s="1">
        <v>39848</v>
      </c>
      <c r="B1230" s="9">
        <v>43.85</v>
      </c>
      <c r="C1230" s="9">
        <v>42.13</v>
      </c>
      <c r="D1230">
        <v>160577.75</v>
      </c>
      <c r="E1230">
        <v>143907.48000000001</v>
      </c>
      <c r="F1230">
        <v>231602.58</v>
      </c>
      <c r="G1230">
        <v>207586.49</v>
      </c>
      <c r="H1230">
        <f>(1/(1-91/360*VLOOKUP($A1230,Tbills!$B$4:$C$974,2,1)/100))^((1)/91)-1</f>
        <v>7.5025886843160805E-6</v>
      </c>
      <c r="I1230">
        <f>I1229*$E1230/$E1229*(1-(I$1+I$5+IF(AND(WEEKDAY(A1230)&lt;&gt;1,WEEKDAY(A1230)&lt;&gt;7),IF(A1230&lt;J$2,J$1,J$3),0)))^($A1230-$A1229)</f>
        <v>86753.669508466177</v>
      </c>
      <c r="K1230">
        <f>ROW()</f>
        <v>1230</v>
      </c>
      <c r="L1230">
        <f>B1230/C1230</f>
        <v>1.0408260147163542</v>
      </c>
    </row>
    <row r="1231" spans="1:12" x14ac:dyDescent="0.25">
      <c r="A1231" s="1">
        <v>39849</v>
      </c>
      <c r="B1231" s="9">
        <v>43.73</v>
      </c>
      <c r="C1231" s="9">
        <v>42.6</v>
      </c>
      <c r="D1231">
        <v>158456.87</v>
      </c>
      <c r="E1231">
        <v>142005.70000000001</v>
      </c>
      <c r="F1231">
        <v>229839.32</v>
      </c>
      <c r="G1231">
        <v>206004.51</v>
      </c>
      <c r="H1231">
        <f>(1/(1-91/360*VLOOKUP($A1231,Tbills!$B$4:$C$974,2,1)/100))^((1)/91)-1</f>
        <v>7.5025886843160805E-6</v>
      </c>
      <c r="I1231">
        <f>I1230*$E1231/$E1230*(1-(I$1+I$5+IF(AND(WEEKDAY(A1231)&lt;&gt;1,WEEKDAY(A1231)&lt;&gt;7),IF(A1231&lt;J$2,J$1,J$3),0)))^($A1231-$A1230)</f>
        <v>85604.731380851517</v>
      </c>
      <c r="K1231">
        <f>ROW()</f>
        <v>1231</v>
      </c>
      <c r="L1231">
        <f>B1231/C1231</f>
        <v>1.0265258215962441</v>
      </c>
    </row>
    <row r="1232" spans="1:12" x14ac:dyDescent="0.25">
      <c r="A1232" s="1">
        <v>39850</v>
      </c>
      <c r="B1232" s="9">
        <v>43.37</v>
      </c>
      <c r="C1232" s="9">
        <v>43.38</v>
      </c>
      <c r="D1232">
        <v>156579.68</v>
      </c>
      <c r="E1232">
        <v>140322.34</v>
      </c>
      <c r="F1232">
        <v>227865.29</v>
      </c>
      <c r="G1232">
        <v>204233.64</v>
      </c>
      <c r="H1232">
        <f>(1/(1-91/360*VLOOKUP($A1232,Tbills!$B$4:$C$974,2,1)/100))^((1)/91)-1</f>
        <v>7.5025886843160805E-6</v>
      </c>
      <c r="I1232">
        <f>I1231*$E1232/$E1231*(1-(I$1+I$5+IF(AND(WEEKDAY(A1232)&lt;&gt;1,WEEKDAY(A1232)&lt;&gt;7),IF(A1232&lt;J$2,J$1,J$3),0)))^($A1232-$A1231)</f>
        <v>84587.52475694145</v>
      </c>
      <c r="K1232">
        <f>ROW()</f>
        <v>1232</v>
      </c>
      <c r="L1232">
        <f>B1232/C1232</f>
        <v>0.99976947902259095</v>
      </c>
    </row>
    <row r="1233" spans="1:12" x14ac:dyDescent="0.25">
      <c r="A1233" s="1">
        <v>39853</v>
      </c>
      <c r="B1233" s="9">
        <v>43.64</v>
      </c>
      <c r="C1233" s="9">
        <v>43.43</v>
      </c>
      <c r="D1233">
        <v>157510.31</v>
      </c>
      <c r="E1233">
        <v>141153.18</v>
      </c>
      <c r="F1233">
        <v>228964.03</v>
      </c>
      <c r="G1233">
        <v>205213.84</v>
      </c>
      <c r="H1233">
        <f>(1/(1-91/360*VLOOKUP($A1233,Tbills!$B$4:$C$974,2,1)/100))^((1)/91)-1</f>
        <v>9.448549896262648E-6</v>
      </c>
      <c r="I1233">
        <f>I1232*$E1233/$E1232*(1-(I$1+I$5+IF(AND(WEEKDAY(A1233)&lt;&gt;1,WEEKDAY(A1233)&lt;&gt;7),IF(A1233&lt;J$2,J$1,J$3),0)))^($A1233-$A1232)</f>
        <v>85081.019290872602</v>
      </c>
      <c r="K1233">
        <f>ROW()</f>
        <v>1233</v>
      </c>
      <c r="L1233">
        <f>B1233/C1233</f>
        <v>1.004835367257656</v>
      </c>
    </row>
    <row r="1234" spans="1:12" x14ac:dyDescent="0.25">
      <c r="A1234" s="1">
        <v>39854</v>
      </c>
      <c r="B1234" s="9">
        <v>46.67</v>
      </c>
      <c r="C1234" s="9">
        <v>46.06</v>
      </c>
      <c r="D1234">
        <v>167433.23000000001</v>
      </c>
      <c r="E1234">
        <v>150044.29</v>
      </c>
      <c r="F1234">
        <v>233818.04</v>
      </c>
      <c r="G1234">
        <v>209562.41</v>
      </c>
      <c r="H1234">
        <f>(1/(1-91/360*VLOOKUP($A1234,Tbills!$B$4:$C$974,2,1)/100))^((1)/91)-1</f>
        <v>9.448549896262648E-6</v>
      </c>
      <c r="I1234">
        <f>I1233*$E1234/$E1233*(1-(I$1+I$5+IF(AND(WEEKDAY(A1234)&lt;&gt;1,WEEKDAY(A1234)&lt;&gt;7),IF(A1234&lt;J$2,J$1,J$3),0)))^($A1234-$A1233)</f>
        <v>90437.59335176296</v>
      </c>
      <c r="K1234">
        <f>ROW()</f>
        <v>1234</v>
      </c>
      <c r="L1234">
        <f>B1234/C1234</f>
        <v>1.0132435953104646</v>
      </c>
    </row>
    <row r="1235" spans="1:12" x14ac:dyDescent="0.25">
      <c r="A1235" s="1">
        <v>39855</v>
      </c>
      <c r="B1235" s="9">
        <v>44.53</v>
      </c>
      <c r="C1235" s="9">
        <v>45.07</v>
      </c>
      <c r="D1235">
        <v>164495.25</v>
      </c>
      <c r="E1235">
        <v>147410.01999999999</v>
      </c>
      <c r="F1235">
        <v>232746.53</v>
      </c>
      <c r="G1235">
        <v>208600.07</v>
      </c>
      <c r="H1235">
        <f>(1/(1-91/360*VLOOKUP($A1235,Tbills!$B$4:$C$974,2,1)/100))^((1)/91)-1</f>
        <v>9.448549896262648E-6</v>
      </c>
      <c r="I1235">
        <f>I1234*$E1235/$E1234*(1-(I$1+I$5+IF(AND(WEEKDAY(A1235)&lt;&gt;1,WEEKDAY(A1235)&lt;&gt;7),IF(A1235&lt;J$2,J$1,J$3),0)))^($A1235-$A1234)</f>
        <v>88847.259289198424</v>
      </c>
      <c r="K1235">
        <f>ROW()</f>
        <v>1235</v>
      </c>
      <c r="L1235">
        <f>B1235/C1235</f>
        <v>0.9880186376747282</v>
      </c>
    </row>
    <row r="1236" spans="1:12" x14ac:dyDescent="0.25">
      <c r="A1236" s="1">
        <v>39856</v>
      </c>
      <c r="B1236" s="9">
        <v>41.25</v>
      </c>
      <c r="C1236" s="9">
        <v>42.66</v>
      </c>
      <c r="D1236">
        <v>161294.32999999999</v>
      </c>
      <c r="E1236">
        <v>144540.17000000001</v>
      </c>
      <c r="F1236">
        <v>230691.56</v>
      </c>
      <c r="G1236">
        <v>206756.32</v>
      </c>
      <c r="H1236">
        <f>(1/(1-91/360*VLOOKUP($A1236,Tbills!$B$4:$C$974,2,1)/100))^((1)/91)-1</f>
        <v>9.448549896262648E-6</v>
      </c>
      <c r="I1236">
        <f>I1235*$E1236/$E1235*(1-(I$1+I$5+IF(AND(WEEKDAY(A1236)&lt;&gt;1,WEEKDAY(A1236)&lt;&gt;7),IF(A1236&lt;J$2,J$1,J$3),0)))^($A1236-$A1235)</f>
        <v>87115.031490777881</v>
      </c>
      <c r="K1236">
        <f>ROW()</f>
        <v>1236</v>
      </c>
      <c r="L1236">
        <f>B1236/C1236</f>
        <v>0.9669479606188468</v>
      </c>
    </row>
    <row r="1237" spans="1:12" x14ac:dyDescent="0.25">
      <c r="A1237" s="1">
        <v>39857</v>
      </c>
      <c r="B1237" s="9">
        <v>42.93</v>
      </c>
      <c r="C1237" s="9">
        <v>42.47</v>
      </c>
      <c r="D1237">
        <v>164318.98000000001</v>
      </c>
      <c r="E1237">
        <v>147249.26999999999</v>
      </c>
      <c r="F1237">
        <v>232055.55</v>
      </c>
      <c r="G1237">
        <v>207976.84</v>
      </c>
      <c r="H1237">
        <f>(1/(1-91/360*VLOOKUP($A1237,Tbills!$B$4:$C$974,2,1)/100))^((1)/91)-1</f>
        <v>9.448549896262648E-6</v>
      </c>
      <c r="I1237">
        <f>I1236*$E1237/$E1236*(1-(I$1+I$5+IF(AND(WEEKDAY(A1237)&lt;&gt;1,WEEKDAY(A1237)&lt;&gt;7),IF(A1237&lt;J$2,J$1,J$3),0)))^($A1237-$A1236)</f>
        <v>88745.265618410049</v>
      </c>
      <c r="K1237">
        <f>ROW()</f>
        <v>1237</v>
      </c>
      <c r="L1237">
        <f>B1237/C1237</f>
        <v>1.0108311749470213</v>
      </c>
    </row>
    <row r="1238" spans="1:12" x14ac:dyDescent="0.25">
      <c r="A1238" s="1">
        <v>39861</v>
      </c>
      <c r="B1238" s="9">
        <v>48.66</v>
      </c>
      <c r="C1238" s="9">
        <v>46</v>
      </c>
      <c r="D1238">
        <v>171461.52</v>
      </c>
      <c r="E1238">
        <v>153644.26</v>
      </c>
      <c r="F1238">
        <v>238037.07</v>
      </c>
      <c r="G1238">
        <v>213329.84</v>
      </c>
      <c r="H1238">
        <f>(1/(1-91/360*VLOOKUP($A1238,Tbills!$B$4:$C$974,2,1)/100))^((1)/91)-1</f>
        <v>9.0315288792108817E-6</v>
      </c>
      <c r="I1238">
        <f>I1237*$E1238/$E1237*(1-(I$1+I$5+IF(AND(WEEKDAY(A1238)&lt;&gt;1,WEEKDAY(A1238)&lt;&gt;7),IF(A1238&lt;J$2,J$1,J$3),0)))^($A1238-$A1237)</f>
        <v>92588.790084671651</v>
      </c>
      <c r="K1238">
        <f>ROW()</f>
        <v>1238</v>
      </c>
      <c r="L1238">
        <f>B1238/C1238</f>
        <v>1.0578260869565217</v>
      </c>
    </row>
    <row r="1239" spans="1:12" x14ac:dyDescent="0.25">
      <c r="A1239" s="1">
        <v>39862</v>
      </c>
      <c r="B1239" s="9">
        <v>48.46</v>
      </c>
      <c r="C1239" s="9">
        <v>46.97</v>
      </c>
      <c r="D1239">
        <v>174577.01</v>
      </c>
      <c r="E1239">
        <v>156434.62</v>
      </c>
      <c r="F1239">
        <v>238553.78</v>
      </c>
      <c r="G1239">
        <v>213790.99</v>
      </c>
      <c r="H1239">
        <f>(1/(1-91/360*VLOOKUP($A1239,Tbills!$B$4:$C$974,2,1)/100))^((1)/91)-1</f>
        <v>9.0315288792108817E-6</v>
      </c>
      <c r="I1239">
        <f>I1238*$E1239/$E1238*(1-(I$1+I$5+IF(AND(WEEKDAY(A1239)&lt;&gt;1,WEEKDAY(A1239)&lt;&gt;7),IF(A1239&lt;J$2,J$1,J$3),0)))^($A1239-$A1238)</f>
        <v>94267.599241843098</v>
      </c>
      <c r="K1239">
        <f>ROW()</f>
        <v>1239</v>
      </c>
      <c r="L1239">
        <f>B1239/C1239</f>
        <v>1.0317223759846712</v>
      </c>
    </row>
    <row r="1240" spans="1:12" x14ac:dyDescent="0.25">
      <c r="A1240" s="1">
        <v>39863</v>
      </c>
      <c r="B1240" s="9">
        <v>47.08</v>
      </c>
      <c r="C1240" s="9">
        <v>45.63</v>
      </c>
      <c r="D1240">
        <v>173573.81</v>
      </c>
      <c r="E1240">
        <v>155534.26</v>
      </c>
      <c r="F1240">
        <v>240837.74</v>
      </c>
      <c r="G1240">
        <v>215835.93</v>
      </c>
      <c r="H1240">
        <f>(1/(1-91/360*VLOOKUP($A1240,Tbills!$B$4:$C$974,2,1)/100))^((1)/91)-1</f>
        <v>9.0315288792108817E-6</v>
      </c>
      <c r="I1240">
        <f>I1239*$E1240/$E1239*(1-(I$1+I$5+IF(AND(WEEKDAY(A1240)&lt;&gt;1,WEEKDAY(A1240)&lt;&gt;7),IF(A1240&lt;J$2,J$1,J$3),0)))^($A1240-$A1239)</f>
        <v>93722.34554640534</v>
      </c>
      <c r="K1240">
        <f>ROW()</f>
        <v>1240</v>
      </c>
      <c r="L1240">
        <f>B1240/C1240</f>
        <v>1.031777339469647</v>
      </c>
    </row>
    <row r="1241" spans="1:12" x14ac:dyDescent="0.25">
      <c r="A1241" s="1">
        <v>39864</v>
      </c>
      <c r="B1241" s="9">
        <v>49.3</v>
      </c>
      <c r="C1241" s="9">
        <v>47.03</v>
      </c>
      <c r="D1241">
        <v>181743.1</v>
      </c>
      <c r="E1241">
        <v>162853.10999999999</v>
      </c>
      <c r="F1241">
        <v>246686.34</v>
      </c>
      <c r="G1241">
        <v>221075.43</v>
      </c>
      <c r="H1241">
        <f>(1/(1-91/360*VLOOKUP($A1241,Tbills!$B$4:$C$974,2,1)/100))^((1)/91)-1</f>
        <v>9.0315288792108817E-6</v>
      </c>
      <c r="I1241">
        <f>I1240*$E1241/$E1240*(1-(I$1+I$5+IF(AND(WEEKDAY(A1241)&lt;&gt;1,WEEKDAY(A1241)&lt;&gt;7),IF(A1241&lt;J$2,J$1,J$3),0)))^($A1241-$A1240)</f>
        <v>98129.739240925337</v>
      </c>
      <c r="K1241">
        <f>ROW()</f>
        <v>1241</v>
      </c>
      <c r="L1241">
        <f>B1241/C1241</f>
        <v>1.0482670635764404</v>
      </c>
    </row>
    <row r="1242" spans="1:12" x14ac:dyDescent="0.25">
      <c r="A1242" s="1">
        <v>39867</v>
      </c>
      <c r="B1242" s="9">
        <v>52.62</v>
      </c>
      <c r="C1242" s="9">
        <v>50.43</v>
      </c>
      <c r="D1242">
        <v>190833.71</v>
      </c>
      <c r="E1242">
        <v>170994.45</v>
      </c>
      <c r="F1242">
        <v>251596.61</v>
      </c>
      <c r="G1242">
        <v>225469.92</v>
      </c>
      <c r="H1242">
        <f>(1/(1-91/360*VLOOKUP($A1242,Tbills!$B$4:$C$974,2,1)/100))^((1)/91)-1</f>
        <v>8.3365294025750103E-6</v>
      </c>
      <c r="I1242">
        <f>I1241*$E1242/$E1241*(1-(I$1+I$5+IF(AND(WEEKDAY(A1242)&lt;&gt;1,WEEKDAY(A1242)&lt;&gt;7),IF(A1242&lt;J$2,J$1,J$3),0)))^($A1242-$A1241)</f>
        <v>103026.54168420174</v>
      </c>
      <c r="K1242">
        <f>ROW()</f>
        <v>1242</v>
      </c>
      <c r="L1242">
        <f>B1242/C1242</f>
        <v>1.0434265318262939</v>
      </c>
    </row>
    <row r="1243" spans="1:12" x14ac:dyDescent="0.25">
      <c r="A1243" s="1">
        <v>39868</v>
      </c>
      <c r="B1243" s="9">
        <v>45.49</v>
      </c>
      <c r="C1243" s="9">
        <v>45.11</v>
      </c>
      <c r="D1243">
        <v>174193.28</v>
      </c>
      <c r="E1243">
        <v>156082.54999999999</v>
      </c>
      <c r="F1243">
        <v>242108.79</v>
      </c>
      <c r="G1243">
        <v>216965.47</v>
      </c>
      <c r="H1243">
        <f>(1/(1-91/360*VLOOKUP($A1243,Tbills!$B$4:$C$974,2,1)/100))^((1)/91)-1</f>
        <v>8.3365294025750103E-6</v>
      </c>
      <c r="I1243">
        <f>I1242*$E1243/$E1242*(1-(I$1+I$5+IF(AND(WEEKDAY(A1243)&lt;&gt;1,WEEKDAY(A1243)&lt;&gt;7),IF(A1243&lt;J$2,J$1,J$3),0)))^($A1243-$A1242)</f>
        <v>94039.208581590516</v>
      </c>
      <c r="K1243">
        <f>ROW()</f>
        <v>1243</v>
      </c>
      <c r="L1243">
        <f>B1243/C1243</f>
        <v>1.0084238528042564</v>
      </c>
    </row>
    <row r="1244" spans="1:12" x14ac:dyDescent="0.25">
      <c r="A1244" s="1">
        <v>39869</v>
      </c>
      <c r="B1244" s="9">
        <v>44.67</v>
      </c>
      <c r="C1244" s="9">
        <v>44.4</v>
      </c>
      <c r="D1244">
        <v>170463.42</v>
      </c>
      <c r="E1244">
        <v>152739.18</v>
      </c>
      <c r="F1244">
        <v>242886.88</v>
      </c>
      <c r="G1244">
        <v>217660.95</v>
      </c>
      <c r="H1244">
        <f>(1/(1-91/360*VLOOKUP($A1244,Tbills!$B$4:$C$974,2,1)/100))^((1)/91)-1</f>
        <v>8.3365294025750103E-6</v>
      </c>
      <c r="I1244">
        <f>I1243*$E1244/$E1243*(1-(I$1+I$5+IF(AND(WEEKDAY(A1244)&lt;&gt;1,WEEKDAY(A1244)&lt;&gt;7),IF(A1244&lt;J$2,J$1,J$3),0)))^($A1244-$A1243)</f>
        <v>92022.192172299547</v>
      </c>
      <c r="K1244">
        <f>ROW()</f>
        <v>1244</v>
      </c>
      <c r="L1244">
        <f>B1244/C1244</f>
        <v>1.0060810810810812</v>
      </c>
    </row>
    <row r="1245" spans="1:12" x14ac:dyDescent="0.25">
      <c r="A1245" s="1">
        <v>39870</v>
      </c>
      <c r="B1245" s="9">
        <v>44.66</v>
      </c>
      <c r="C1245" s="9">
        <v>44.18</v>
      </c>
      <c r="D1245">
        <v>172566.66</v>
      </c>
      <c r="E1245">
        <v>154622.46</v>
      </c>
      <c r="F1245">
        <v>246876.43</v>
      </c>
      <c r="G1245">
        <v>221234.34</v>
      </c>
      <c r="H1245">
        <f>(1/(1-91/360*VLOOKUP($A1245,Tbills!$B$4:$C$974,2,1)/100))^((1)/91)-1</f>
        <v>8.3365294025750103E-6</v>
      </c>
      <c r="I1245">
        <f>I1244*$E1245/$E1244*(1-(I$1+I$5+IF(AND(WEEKDAY(A1245)&lt;&gt;1,WEEKDAY(A1245)&lt;&gt;7),IF(A1245&lt;J$2,J$1,J$3),0)))^($A1245-$A1244)</f>
        <v>93154.1495088027</v>
      </c>
      <c r="K1245">
        <f>ROW()</f>
        <v>1245</v>
      </c>
      <c r="L1245">
        <f>B1245/C1245</f>
        <v>1.0108646446355816</v>
      </c>
    </row>
    <row r="1246" spans="1:12" x14ac:dyDescent="0.25">
      <c r="A1246" s="1">
        <v>39871</v>
      </c>
      <c r="B1246" s="9">
        <v>46.35</v>
      </c>
      <c r="C1246" s="9">
        <v>45.21</v>
      </c>
      <c r="D1246">
        <v>173923.87</v>
      </c>
      <c r="E1246">
        <v>155837.26</v>
      </c>
      <c r="F1246">
        <v>248666.55</v>
      </c>
      <c r="G1246">
        <v>222836.68</v>
      </c>
      <c r="H1246">
        <f>(1/(1-91/360*VLOOKUP($A1246,Tbills!$B$4:$C$974,2,1)/100))^((1)/91)-1</f>
        <v>8.3365294025750103E-6</v>
      </c>
      <c r="I1246">
        <f>I1245*$E1246/$E1245*(1-(I$1+I$5+IF(AND(WEEKDAY(A1246)&lt;&gt;1,WEEKDAY(A1246)&lt;&gt;7),IF(A1246&lt;J$2,J$1,J$3),0)))^($A1246-$A1245)</f>
        <v>93883.319460782601</v>
      </c>
      <c r="K1246">
        <f>ROW()</f>
        <v>1246</v>
      </c>
      <c r="L1246">
        <f>B1246/C1246</f>
        <v>1.0252156602521567</v>
      </c>
    </row>
    <row r="1247" spans="1:12" x14ac:dyDescent="0.25">
      <c r="A1247" s="1">
        <v>39874</v>
      </c>
      <c r="B1247" s="9">
        <v>52.65</v>
      </c>
      <c r="C1247" s="9">
        <v>48.67</v>
      </c>
      <c r="D1247">
        <v>185331.77</v>
      </c>
      <c r="E1247">
        <v>166054.94</v>
      </c>
      <c r="F1247">
        <v>253901.74</v>
      </c>
      <c r="G1247">
        <v>227522.5</v>
      </c>
      <c r="H1247">
        <f>(1/(1-91/360*VLOOKUP($A1247,Tbills!$B$4:$C$974,2,1)/100))^((1)/91)-1</f>
        <v>7.7805618148296674E-6</v>
      </c>
      <c r="I1247">
        <f>I1246*$E1247/$E1246*(1-(I$1+I$5+IF(AND(WEEKDAY(A1247)&lt;&gt;1,WEEKDAY(A1247)&lt;&gt;7),IF(A1247&lt;J$2,J$1,J$3),0)))^($A1247-$A1246)</f>
        <v>100030.27259732188</v>
      </c>
      <c r="K1247">
        <f>ROW()</f>
        <v>1247</v>
      </c>
      <c r="L1247">
        <f>B1247/C1247</f>
        <v>1.0817752208752824</v>
      </c>
    </row>
    <row r="1248" spans="1:12" x14ac:dyDescent="0.25">
      <c r="A1248" s="1">
        <v>39875</v>
      </c>
      <c r="B1248" s="9">
        <v>50.93</v>
      </c>
      <c r="C1248" s="9">
        <v>48.51</v>
      </c>
      <c r="D1248">
        <v>187165.25</v>
      </c>
      <c r="E1248">
        <v>167696.43</v>
      </c>
      <c r="F1248">
        <v>254194.53</v>
      </c>
      <c r="G1248">
        <v>227783.1</v>
      </c>
      <c r="H1248">
        <f>(1/(1-91/360*VLOOKUP($A1248,Tbills!$B$4:$C$974,2,1)/100))^((1)/91)-1</f>
        <v>7.7805618148296674E-6</v>
      </c>
      <c r="I1248">
        <f>I1247*$E1248/$E1247*(1-(I$1+I$5+IF(AND(WEEKDAY(A1248)&lt;&gt;1,WEEKDAY(A1248)&lt;&gt;7),IF(A1248&lt;J$2,J$1,J$3),0)))^($A1248-$A1247)</f>
        <v>101016.18805240403</v>
      </c>
      <c r="K1248">
        <f>ROW()</f>
        <v>1248</v>
      </c>
      <c r="L1248">
        <f>B1248/C1248</f>
        <v>1.0498866213151927</v>
      </c>
    </row>
    <row r="1249" spans="1:12" x14ac:dyDescent="0.25">
      <c r="A1249" s="1">
        <v>39876</v>
      </c>
      <c r="B1249" s="9">
        <v>47.56</v>
      </c>
      <c r="C1249" s="9">
        <v>44.72</v>
      </c>
      <c r="D1249">
        <v>173050.34</v>
      </c>
      <c r="E1249">
        <v>155048.44</v>
      </c>
      <c r="F1249">
        <v>241252.86</v>
      </c>
      <c r="G1249">
        <v>216184.33</v>
      </c>
      <c r="H1249">
        <f>(1/(1-91/360*VLOOKUP($A1249,Tbills!$B$4:$C$974,2,1)/100))^((1)/91)-1</f>
        <v>7.7805618148296674E-6</v>
      </c>
      <c r="I1249">
        <f>I1248*$E1249/$E1248*(1-(I$1+I$5+IF(AND(WEEKDAY(A1249)&lt;&gt;1,WEEKDAY(A1249)&lt;&gt;7),IF(A1249&lt;J$2,J$1,J$3),0)))^($A1249-$A1248)</f>
        <v>93394.664454167927</v>
      </c>
      <c r="K1249">
        <f>ROW()</f>
        <v>1249</v>
      </c>
      <c r="L1249">
        <f>B1249/C1249</f>
        <v>1.0635062611806798</v>
      </c>
    </row>
    <row r="1250" spans="1:12" x14ac:dyDescent="0.25">
      <c r="A1250" s="1">
        <v>39877</v>
      </c>
      <c r="B1250" s="9">
        <v>50.17</v>
      </c>
      <c r="C1250" s="9">
        <v>46.7</v>
      </c>
      <c r="D1250">
        <v>181054.76</v>
      </c>
      <c r="E1250">
        <v>162218.98000000001</v>
      </c>
      <c r="F1250">
        <v>243637.76000000001</v>
      </c>
      <c r="G1250">
        <v>218319.74</v>
      </c>
      <c r="H1250">
        <f>(1/(1-91/360*VLOOKUP($A1250,Tbills!$B$4:$C$974,2,1)/100))^((1)/91)-1</f>
        <v>7.7805618148296674E-6</v>
      </c>
      <c r="I1250">
        <f>I1249*$E1250/$E1249*(1-(I$1+I$5+IF(AND(WEEKDAY(A1250)&lt;&gt;1,WEEKDAY(A1250)&lt;&gt;7),IF(A1250&lt;J$2,J$1,J$3),0)))^($A1250-$A1249)</f>
        <v>97711.085465553784</v>
      </c>
      <c r="K1250">
        <f>ROW()</f>
        <v>1250</v>
      </c>
      <c r="L1250">
        <f>B1250/C1250</f>
        <v>1.0743040685224838</v>
      </c>
    </row>
    <row r="1251" spans="1:12" x14ac:dyDescent="0.25">
      <c r="A1251" s="1">
        <v>39878</v>
      </c>
      <c r="B1251" s="9">
        <v>49.33</v>
      </c>
      <c r="C1251" s="9">
        <v>46.48</v>
      </c>
      <c r="D1251">
        <v>179230.14</v>
      </c>
      <c r="E1251">
        <v>160582.92000000001</v>
      </c>
      <c r="F1251">
        <v>244243.8</v>
      </c>
      <c r="G1251">
        <v>218861.11</v>
      </c>
      <c r="H1251">
        <f>(1/(1-91/360*VLOOKUP($A1251,Tbills!$B$4:$C$974,2,1)/100))^((1)/91)-1</f>
        <v>7.7805618148296674E-6</v>
      </c>
      <c r="I1251">
        <f>I1250*$E1251/$E1250*(1-(I$1+I$5+IF(AND(WEEKDAY(A1251)&lt;&gt;1,WEEKDAY(A1251)&lt;&gt;7),IF(A1251&lt;J$2,J$1,J$3),0)))^($A1251-$A1250)</f>
        <v>96722.837507811593</v>
      </c>
      <c r="K1251">
        <f>ROW()</f>
        <v>1251</v>
      </c>
      <c r="L1251">
        <f>B1251/C1251</f>
        <v>1.0613166953528399</v>
      </c>
    </row>
    <row r="1252" spans="1:12" x14ac:dyDescent="0.25">
      <c r="A1252" s="1">
        <v>39881</v>
      </c>
      <c r="B1252" s="9">
        <v>49.68</v>
      </c>
      <c r="C1252" s="9">
        <v>46.53</v>
      </c>
      <c r="D1252">
        <v>181732.2</v>
      </c>
      <c r="E1252">
        <v>162820.92000000001</v>
      </c>
      <c r="F1252">
        <v>244437.14</v>
      </c>
      <c r="G1252">
        <v>219029.25</v>
      </c>
      <c r="H1252">
        <f>(1/(1-91/360*VLOOKUP($A1252,Tbills!$B$4:$C$974,2,1)/100))^((1)/91)-1</f>
        <v>6.6687119428809893E-6</v>
      </c>
      <c r="I1252">
        <f>I1251*$E1252/$E1251*(1-(I$1+I$5+IF(AND(WEEKDAY(A1252)&lt;&gt;1,WEEKDAY(A1252)&lt;&gt;7),IF(A1252&lt;J$2,J$1,J$3),0)))^($A1252-$A1251)</f>
        <v>98062.373693832647</v>
      </c>
      <c r="K1252">
        <f>ROW()</f>
        <v>1252</v>
      </c>
      <c r="L1252">
        <f>B1252/C1252</f>
        <v>1.067698259187621</v>
      </c>
    </row>
    <row r="1253" spans="1:12" x14ac:dyDescent="0.25">
      <c r="A1253" s="1">
        <v>39882</v>
      </c>
      <c r="B1253" s="9">
        <v>44.37</v>
      </c>
      <c r="C1253" s="9">
        <v>42.41</v>
      </c>
      <c r="D1253">
        <v>167847.63</v>
      </c>
      <c r="E1253">
        <v>150380.10999999999</v>
      </c>
      <c r="F1253">
        <v>230727.33</v>
      </c>
      <c r="G1253">
        <v>206743.04000000001</v>
      </c>
      <c r="H1253">
        <f>(1/(1-91/360*VLOOKUP($A1253,Tbills!$B$4:$C$974,2,1)/100))^((1)/91)-1</f>
        <v>6.6687119428809893E-6</v>
      </c>
      <c r="I1253">
        <f>I1252*$E1253/$E1252*(1-(I$1+I$5+IF(AND(WEEKDAY(A1253)&lt;&gt;1,WEEKDAY(A1253)&lt;&gt;7),IF(A1253&lt;J$2,J$1,J$3),0)))^($A1253-$A1252)</f>
        <v>90567.024954783148</v>
      </c>
      <c r="K1253">
        <f>ROW()</f>
        <v>1253</v>
      </c>
      <c r="L1253">
        <f>B1253/C1253</f>
        <v>1.0462155152086772</v>
      </c>
    </row>
    <row r="1254" spans="1:12" x14ac:dyDescent="0.25">
      <c r="A1254" s="1">
        <v>39883</v>
      </c>
      <c r="B1254" s="9">
        <v>43.61</v>
      </c>
      <c r="C1254" s="9">
        <v>42.5</v>
      </c>
      <c r="D1254">
        <v>167349.04999999999</v>
      </c>
      <c r="E1254">
        <v>149932.42000000001</v>
      </c>
      <c r="F1254">
        <v>229110.46</v>
      </c>
      <c r="G1254">
        <v>205292.87</v>
      </c>
      <c r="H1254">
        <f>(1/(1-91/360*VLOOKUP($A1254,Tbills!$B$4:$C$974,2,1)/100))^((1)/91)-1</f>
        <v>6.6687119428809893E-6</v>
      </c>
      <c r="I1254">
        <f>I1253*$E1254/$E1253*(1-(I$1+I$5+IF(AND(WEEKDAY(A1254)&lt;&gt;1,WEEKDAY(A1254)&lt;&gt;7),IF(A1254&lt;J$2,J$1,J$3),0)))^($A1254-$A1253)</f>
        <v>90294.804258521093</v>
      </c>
      <c r="K1254">
        <f>ROW()</f>
        <v>1254</v>
      </c>
      <c r="L1254">
        <f>B1254/C1254</f>
        <v>1.0261176470588236</v>
      </c>
    </row>
    <row r="1255" spans="1:12" x14ac:dyDescent="0.25">
      <c r="A1255" s="1">
        <v>39884</v>
      </c>
      <c r="B1255" s="9">
        <v>41.18</v>
      </c>
      <c r="C1255" s="9">
        <v>40.700000000000003</v>
      </c>
      <c r="D1255">
        <v>164508.31</v>
      </c>
      <c r="E1255">
        <v>147386.32999999999</v>
      </c>
      <c r="F1255">
        <v>227398</v>
      </c>
      <c r="G1255">
        <v>203757.06</v>
      </c>
      <c r="H1255">
        <f>(1/(1-91/360*VLOOKUP($A1255,Tbills!$B$4:$C$974,2,1)/100))^((1)/91)-1</f>
        <v>6.6687119428809893E-6</v>
      </c>
      <c r="I1255">
        <f>I1254*$E1255/$E1254*(1-(I$1+I$5+IF(AND(WEEKDAY(A1255)&lt;&gt;1,WEEKDAY(A1255)&lt;&gt;7),IF(A1255&lt;J$2,J$1,J$3),0)))^($A1255-$A1254)</f>
        <v>88758.902034206854</v>
      </c>
      <c r="K1255">
        <f>ROW()</f>
        <v>1255</v>
      </c>
      <c r="L1255">
        <f>B1255/C1255</f>
        <v>1.0117936117936117</v>
      </c>
    </row>
    <row r="1256" spans="1:12" x14ac:dyDescent="0.25">
      <c r="A1256" s="1">
        <v>39885</v>
      </c>
      <c r="B1256" s="9">
        <v>42.36</v>
      </c>
      <c r="C1256" s="9">
        <v>41.83</v>
      </c>
      <c r="D1256">
        <v>166810.92000000001</v>
      </c>
      <c r="E1256">
        <v>149448.29999999999</v>
      </c>
      <c r="F1256">
        <v>229617.17</v>
      </c>
      <c r="G1256">
        <v>205744.16</v>
      </c>
      <c r="H1256">
        <f>(1/(1-91/360*VLOOKUP($A1256,Tbills!$B$4:$C$974,2,1)/100))^((1)/91)-1</f>
        <v>6.6687119428809893E-6</v>
      </c>
      <c r="I1256">
        <f>I1255*$E1256/$E1255*(1-(I$1+I$5+IF(AND(WEEKDAY(A1256)&lt;&gt;1,WEEKDAY(A1256)&lt;&gt;7),IF(A1256&lt;J$2,J$1,J$3),0)))^($A1256-$A1255)</f>
        <v>89998.071237772398</v>
      </c>
      <c r="K1256">
        <f>ROW()</f>
        <v>1256</v>
      </c>
      <c r="L1256">
        <f>B1256/C1256</f>
        <v>1.0126703322973942</v>
      </c>
    </row>
    <row r="1257" spans="1:12" x14ac:dyDescent="0.25">
      <c r="A1257" s="1">
        <v>39888</v>
      </c>
      <c r="B1257" s="9">
        <v>43.74</v>
      </c>
      <c r="C1257" s="9">
        <v>42.24</v>
      </c>
      <c r="D1257">
        <v>172581.55</v>
      </c>
      <c r="E1257">
        <v>154615.29999999999</v>
      </c>
      <c r="F1257">
        <v>232386.34</v>
      </c>
      <c r="G1257">
        <v>208221.31</v>
      </c>
      <c r="H1257">
        <f>(1/(1-91/360*VLOOKUP($A1257,Tbills!$B$4:$C$974,2,1)/100))^((1)/91)-1</f>
        <v>6.946663748896853E-6</v>
      </c>
      <c r="I1257">
        <f>I1256*$E1257/$E1256*(1-(I$1+I$5+IF(AND(WEEKDAY(A1257)&lt;&gt;1,WEEKDAY(A1257)&lt;&gt;7),IF(A1257&lt;J$2,J$1,J$3),0)))^($A1257-$A1256)</f>
        <v>93101.613922905657</v>
      </c>
      <c r="K1257">
        <f>ROW()</f>
        <v>1257</v>
      </c>
      <c r="L1257">
        <f>B1257/C1257</f>
        <v>1.0355113636363635</v>
      </c>
    </row>
    <row r="1258" spans="1:12" x14ac:dyDescent="0.25">
      <c r="A1258" s="1">
        <v>39889</v>
      </c>
      <c r="B1258" s="9">
        <v>40.799999999999997</v>
      </c>
      <c r="C1258" s="9">
        <v>39.979999999999997</v>
      </c>
      <c r="D1258">
        <v>165144.06</v>
      </c>
      <c r="E1258">
        <v>147951</v>
      </c>
      <c r="F1258">
        <v>230354.03</v>
      </c>
      <c r="G1258">
        <v>206398.89</v>
      </c>
      <c r="H1258">
        <f>(1/(1-91/360*VLOOKUP($A1258,Tbills!$B$4:$C$974,2,1)/100))^((1)/91)-1</f>
        <v>6.946663748896853E-6</v>
      </c>
      <c r="I1258">
        <f>I1257*$E1258/$E1257*(1-(I$1+I$5+IF(AND(WEEKDAY(A1258)&lt;&gt;1,WEEKDAY(A1258)&lt;&gt;7),IF(A1258&lt;J$2,J$1,J$3),0)))^($A1258-$A1257)</f>
        <v>89086.142376809687</v>
      </c>
      <c r="K1258">
        <f>ROW()</f>
        <v>1258</v>
      </c>
      <c r="L1258">
        <f>B1258/C1258</f>
        <v>1.0205102551275638</v>
      </c>
    </row>
    <row r="1259" spans="1:12" x14ac:dyDescent="0.25">
      <c r="A1259" s="1">
        <v>39890</v>
      </c>
      <c r="B1259" s="9">
        <v>40.06</v>
      </c>
      <c r="C1259" s="9">
        <v>39.9</v>
      </c>
      <c r="D1259">
        <v>163745.68</v>
      </c>
      <c r="E1259">
        <v>146697.18</v>
      </c>
      <c r="F1259">
        <v>232559.47</v>
      </c>
      <c r="G1259">
        <v>208373.55</v>
      </c>
      <c r="H1259">
        <f>(1/(1-91/360*VLOOKUP($A1259,Tbills!$B$4:$C$974,2,1)/100))^((1)/91)-1</f>
        <v>6.946663748896853E-6</v>
      </c>
      <c r="I1259">
        <f>I1258*$E1259/$E1258*(1-(I$1+I$5+IF(AND(WEEKDAY(A1259)&lt;&gt;1,WEEKDAY(A1259)&lt;&gt;7),IF(A1259&lt;J$2,J$1,J$3),0)))^($A1259-$A1258)</f>
        <v>88328.635259369839</v>
      </c>
      <c r="K1259">
        <f>ROW()</f>
        <v>1259</v>
      </c>
      <c r="L1259">
        <f>B1259/C1259</f>
        <v>1.0040100250626567</v>
      </c>
    </row>
    <row r="1260" spans="1:12" x14ac:dyDescent="0.25">
      <c r="A1260" s="1">
        <v>39891</v>
      </c>
      <c r="B1260" s="9">
        <v>43.68</v>
      </c>
      <c r="C1260" s="9">
        <v>43.15</v>
      </c>
      <c r="D1260">
        <v>174694.84</v>
      </c>
      <c r="E1260">
        <v>156505.34</v>
      </c>
      <c r="F1260">
        <v>241650.93</v>
      </c>
      <c r="G1260">
        <v>216518.06</v>
      </c>
      <c r="H1260">
        <f>(1/(1-91/360*VLOOKUP($A1260,Tbills!$B$4:$C$974,2,1)/100))^((1)/91)-1</f>
        <v>6.946663748896853E-6</v>
      </c>
      <c r="I1260">
        <f>I1259*$E1260/$E1259*(1-(I$1+I$5+IF(AND(WEEKDAY(A1260)&lt;&gt;1,WEEKDAY(A1260)&lt;&gt;7),IF(A1260&lt;J$2,J$1,J$3),0)))^($A1260-$A1259)</f>
        <v>94231.568862326269</v>
      </c>
      <c r="K1260">
        <f>ROW()</f>
        <v>1260</v>
      </c>
      <c r="L1260">
        <f>B1260/C1260</f>
        <v>1.0122827346465817</v>
      </c>
    </row>
    <row r="1261" spans="1:12" x14ac:dyDescent="0.25">
      <c r="A1261" s="1">
        <v>39892</v>
      </c>
      <c r="B1261" s="9">
        <v>45.89</v>
      </c>
      <c r="C1261" s="9">
        <v>46.28</v>
      </c>
      <c r="D1261">
        <v>187967.35999999999</v>
      </c>
      <c r="E1261">
        <v>168394.82</v>
      </c>
      <c r="F1261">
        <v>252613.34</v>
      </c>
      <c r="G1261">
        <v>226338.82</v>
      </c>
      <c r="H1261">
        <f>(1/(1-91/360*VLOOKUP($A1261,Tbills!$B$4:$C$974,2,1)/100))^((1)/91)-1</f>
        <v>6.946663748896853E-6</v>
      </c>
      <c r="I1261">
        <f>I1260*$E1261/$E1260*(1-(I$1+I$5+IF(AND(WEEKDAY(A1261)&lt;&gt;1,WEEKDAY(A1261)&lt;&gt;7),IF(A1261&lt;J$2,J$1,J$3),0)))^($A1261-$A1260)</f>
        <v>101387.28555247794</v>
      </c>
      <c r="K1261">
        <f>ROW()</f>
        <v>1261</v>
      </c>
      <c r="L1261">
        <f>B1261/C1261</f>
        <v>0.9915730337078652</v>
      </c>
    </row>
    <row r="1262" spans="1:12" x14ac:dyDescent="0.25">
      <c r="A1262" s="1">
        <v>39895</v>
      </c>
      <c r="B1262" s="9">
        <v>43.23</v>
      </c>
      <c r="C1262" s="9">
        <v>42.33</v>
      </c>
      <c r="D1262">
        <v>173695.81</v>
      </c>
      <c r="E1262">
        <v>155605.82</v>
      </c>
      <c r="F1262">
        <v>243049.41</v>
      </c>
      <c r="G1262">
        <v>217764.93</v>
      </c>
      <c r="H1262">
        <f>(1/(1-91/360*VLOOKUP($A1262,Tbills!$B$4:$C$974,2,1)/100))^((1)/91)-1</f>
        <v>6.2517975603082476E-6</v>
      </c>
      <c r="I1262">
        <f>I1261*$E1262/$E1261*(1-(I$1+I$5+IF(AND(WEEKDAY(A1262)&lt;&gt;1,WEEKDAY(A1262)&lt;&gt;7),IF(A1262&lt;J$2,J$1,J$3),0)))^($A1262-$A1261)</f>
        <v>93679.189275184282</v>
      </c>
      <c r="K1262">
        <f>ROW()</f>
        <v>1262</v>
      </c>
      <c r="L1262">
        <f>B1262/C1262</f>
        <v>1.0212615166548547</v>
      </c>
    </row>
    <row r="1263" spans="1:12" x14ac:dyDescent="0.25">
      <c r="A1263" s="1">
        <v>39896</v>
      </c>
      <c r="B1263" s="9">
        <v>42.93</v>
      </c>
      <c r="C1263" s="9">
        <v>43.64</v>
      </c>
      <c r="D1263">
        <v>176194.2</v>
      </c>
      <c r="E1263">
        <v>157843.04</v>
      </c>
      <c r="F1263">
        <v>245659.65</v>
      </c>
      <c r="G1263">
        <v>220102.26</v>
      </c>
      <c r="H1263">
        <f>(1/(1-91/360*VLOOKUP($A1263,Tbills!$B$4:$C$974,2,1)/100))^((1)/91)-1</f>
        <v>6.2517975603082476E-6</v>
      </c>
      <c r="I1263">
        <f>I1262*$E1263/$E1262*(1-(I$1+I$5+IF(AND(WEEKDAY(A1263)&lt;&gt;1,WEEKDAY(A1263)&lt;&gt;7),IF(A1263&lt;J$2,J$1,J$3),0)))^($A1263-$A1262)</f>
        <v>95023.326580937442</v>
      </c>
      <c r="K1263">
        <f>ROW()</f>
        <v>1263</v>
      </c>
      <c r="L1263">
        <f>B1263/C1263</f>
        <v>0.98373052245646198</v>
      </c>
    </row>
    <row r="1264" spans="1:12" x14ac:dyDescent="0.25">
      <c r="A1264" s="1">
        <v>39897</v>
      </c>
      <c r="B1264" s="9">
        <v>42.25</v>
      </c>
      <c r="C1264" s="9">
        <v>41.9</v>
      </c>
      <c r="D1264">
        <v>171616.06</v>
      </c>
      <c r="E1264">
        <v>153740.74</v>
      </c>
      <c r="F1264">
        <v>244555.26</v>
      </c>
      <c r="G1264">
        <v>219111.39</v>
      </c>
      <c r="H1264">
        <f>(1/(1-91/360*VLOOKUP($A1264,Tbills!$B$4:$C$974,2,1)/100))^((1)/91)-1</f>
        <v>6.2517975603082476E-6</v>
      </c>
      <c r="I1264">
        <f>I1263*$E1264/$E1263*(1-(I$1+I$5+IF(AND(WEEKDAY(A1264)&lt;&gt;1,WEEKDAY(A1264)&lt;&gt;7),IF(A1264&lt;J$2,J$1,J$3),0)))^($A1264-$A1263)</f>
        <v>92551.032266997208</v>
      </c>
      <c r="K1264">
        <f>ROW()</f>
        <v>1264</v>
      </c>
      <c r="L1264">
        <f>B1264/C1264</f>
        <v>1.0083532219570406</v>
      </c>
    </row>
    <row r="1265" spans="1:12" x14ac:dyDescent="0.25">
      <c r="A1265" s="1">
        <v>39898</v>
      </c>
      <c r="B1265" s="9">
        <v>40.36</v>
      </c>
      <c r="C1265" s="9">
        <v>40.68</v>
      </c>
      <c r="D1265">
        <v>166731.79999999999</v>
      </c>
      <c r="E1265">
        <v>149364.26</v>
      </c>
      <c r="F1265">
        <v>241335.15</v>
      </c>
      <c r="G1265">
        <v>216224.93</v>
      </c>
      <c r="H1265">
        <f>(1/(1-91/360*VLOOKUP($A1265,Tbills!$B$4:$C$974,2,1)/100))^((1)/91)-1</f>
        <v>6.2517975603082476E-6</v>
      </c>
      <c r="I1265">
        <f>I1264*$E1265/$E1264*(1-(I$1+I$5+IF(AND(WEEKDAY(A1265)&lt;&gt;1,WEEKDAY(A1265)&lt;&gt;7),IF(A1265&lt;J$2,J$1,J$3),0)))^($A1265-$A1264)</f>
        <v>89913.830097111102</v>
      </c>
      <c r="K1265">
        <f>ROW()</f>
        <v>1265</v>
      </c>
      <c r="L1265">
        <f>B1265/C1265</f>
        <v>0.99213372664700095</v>
      </c>
    </row>
    <row r="1266" spans="1:12" x14ac:dyDescent="0.25">
      <c r="A1266" s="1">
        <v>39899</v>
      </c>
      <c r="B1266" s="9">
        <v>41.04</v>
      </c>
      <c r="C1266" s="9">
        <v>42.09</v>
      </c>
      <c r="D1266">
        <v>172297.33</v>
      </c>
      <c r="E1266">
        <v>154349.13</v>
      </c>
      <c r="F1266">
        <v>248070.74</v>
      </c>
      <c r="G1266">
        <v>222258.35</v>
      </c>
      <c r="H1266">
        <f>(1/(1-91/360*VLOOKUP($A1266,Tbills!$B$4:$C$974,2,1)/100))^((1)/91)-1</f>
        <v>6.2517975603082476E-6</v>
      </c>
      <c r="I1266">
        <f>I1265*$E1266/$E1265*(1-(I$1+I$5+IF(AND(WEEKDAY(A1266)&lt;&gt;1,WEEKDAY(A1266)&lt;&gt;7),IF(A1266&lt;J$2,J$1,J$3),0)))^($A1266-$A1265)</f>
        <v>92911.933663556105</v>
      </c>
      <c r="K1266">
        <f>ROW()</f>
        <v>1266</v>
      </c>
      <c r="L1266">
        <f>B1266/C1266</f>
        <v>0.97505345687811817</v>
      </c>
    </row>
    <row r="1267" spans="1:12" x14ac:dyDescent="0.25">
      <c r="A1267" s="1">
        <v>39902</v>
      </c>
      <c r="B1267" s="9">
        <v>45.54</v>
      </c>
      <c r="C1267" s="9">
        <v>44.99</v>
      </c>
      <c r="D1267">
        <v>184496.71</v>
      </c>
      <c r="E1267">
        <v>165274.81</v>
      </c>
      <c r="F1267">
        <v>256299.63</v>
      </c>
      <c r="G1267">
        <v>229626.83</v>
      </c>
      <c r="H1267">
        <f>(1/(1-91/360*VLOOKUP($A1267,Tbills!$B$4:$C$974,2,1)/100))^((1)/91)-1</f>
        <v>5.4180167654571676E-6</v>
      </c>
      <c r="I1267">
        <f>I1266*$E1267/$E1266*(1-(I$1+I$5+IF(AND(WEEKDAY(A1267)&lt;&gt;1,WEEKDAY(A1267)&lt;&gt;7),IF(A1267&lt;J$2,J$1,J$3),0)))^($A1267-$A1266)</f>
        <v>99480.165369742739</v>
      </c>
      <c r="K1267">
        <f>ROW()</f>
        <v>1267</v>
      </c>
      <c r="L1267">
        <f>B1267/C1267</f>
        <v>1.0122249388753055</v>
      </c>
    </row>
    <row r="1268" spans="1:12" x14ac:dyDescent="0.25">
      <c r="A1268" s="1">
        <v>39903</v>
      </c>
      <c r="B1268" s="9">
        <v>44.14</v>
      </c>
      <c r="C1268" s="9">
        <v>44.59</v>
      </c>
      <c r="D1268">
        <v>181515.55</v>
      </c>
      <c r="E1268">
        <v>162603.35</v>
      </c>
      <c r="F1268">
        <v>255095.22</v>
      </c>
      <c r="G1268">
        <v>228546.52</v>
      </c>
      <c r="H1268">
        <f>(1/(1-91/360*VLOOKUP($A1268,Tbills!$B$4:$C$974,2,1)/100))^((1)/91)-1</f>
        <v>5.4180167654571676E-6</v>
      </c>
      <c r="I1268">
        <f>I1267*$E1268/$E1267*(1-(I$1+I$5+IF(AND(WEEKDAY(A1268)&lt;&gt;1,WEEKDAY(A1268)&lt;&gt;7),IF(A1268&lt;J$2,J$1,J$3),0)))^($A1268-$A1267)</f>
        <v>97869.37777273437</v>
      </c>
      <c r="K1268">
        <f>ROW()</f>
        <v>1268</v>
      </c>
      <c r="L1268">
        <f>B1268/C1268</f>
        <v>0.98990805113254088</v>
      </c>
    </row>
    <row r="1269" spans="1:12" x14ac:dyDescent="0.25">
      <c r="A1269" s="1">
        <v>39904</v>
      </c>
      <c r="B1269" s="9">
        <v>42.28</v>
      </c>
      <c r="C1269" s="9">
        <v>43.03</v>
      </c>
      <c r="D1269">
        <v>177305.98</v>
      </c>
      <c r="E1269">
        <v>158831.5</v>
      </c>
      <c r="F1269">
        <v>252122.9</v>
      </c>
      <c r="G1269">
        <v>225882.31</v>
      </c>
      <c r="H1269">
        <f>(1/(1-91/360*VLOOKUP($A1269,Tbills!$B$4:$C$974,2,1)/100))^((1)/91)-1</f>
        <v>5.4180167654571676E-6</v>
      </c>
      <c r="I1269">
        <f>I1268*$E1269/$E1268*(1-(I$1+I$5+IF(AND(WEEKDAY(A1269)&lt;&gt;1,WEEKDAY(A1269)&lt;&gt;7),IF(A1269&lt;J$2,J$1,J$3),0)))^($A1269-$A1268)</f>
        <v>95596.387763572056</v>
      </c>
      <c r="K1269">
        <f>ROW()</f>
        <v>1269</v>
      </c>
      <c r="L1269">
        <f>B1269/C1269</f>
        <v>0.98257029979084365</v>
      </c>
    </row>
    <row r="1270" spans="1:12" x14ac:dyDescent="0.25">
      <c r="A1270" s="1">
        <v>39905</v>
      </c>
      <c r="B1270" s="9">
        <v>42.04</v>
      </c>
      <c r="C1270" s="9">
        <v>42.24</v>
      </c>
      <c r="D1270">
        <v>174330.17</v>
      </c>
      <c r="E1270">
        <v>156164.89000000001</v>
      </c>
      <c r="F1270">
        <v>253081.35</v>
      </c>
      <c r="G1270">
        <v>226739.79</v>
      </c>
      <c r="H1270">
        <f>(1/(1-91/360*VLOOKUP($A1270,Tbills!$B$4:$C$974,2,1)/100))^((1)/91)-1</f>
        <v>5.4180167654571676E-6</v>
      </c>
      <c r="I1270">
        <f>I1269*$E1270/$E1269*(1-(I$1+I$5+IF(AND(WEEKDAY(A1270)&lt;&gt;1,WEEKDAY(A1270)&lt;&gt;7),IF(A1270&lt;J$2,J$1,J$3),0)))^($A1270-$A1269)</f>
        <v>93988.723401109281</v>
      </c>
      <c r="K1270">
        <f>ROW()</f>
        <v>1270</v>
      </c>
      <c r="L1270">
        <f>B1270/C1270</f>
        <v>0.99526515151515149</v>
      </c>
    </row>
    <row r="1271" spans="1:12" x14ac:dyDescent="0.25">
      <c r="A1271" s="1">
        <v>39906</v>
      </c>
      <c r="B1271" s="9">
        <v>39.700000000000003</v>
      </c>
      <c r="C1271" s="9">
        <v>41.07</v>
      </c>
      <c r="D1271">
        <v>170643.01</v>
      </c>
      <c r="E1271">
        <v>152861.09</v>
      </c>
      <c r="F1271">
        <v>251451.85</v>
      </c>
      <c r="G1271">
        <v>225278.67</v>
      </c>
      <c r="H1271">
        <f>(1/(1-91/360*VLOOKUP($A1271,Tbills!$B$4:$C$974,2,1)/100))^((1)/91)-1</f>
        <v>5.4180167654571676E-6</v>
      </c>
      <c r="I1271">
        <f>I1270*$E1271/$E1270*(1-(I$1+I$5+IF(AND(WEEKDAY(A1271)&lt;&gt;1,WEEKDAY(A1271)&lt;&gt;7),IF(A1271&lt;J$2,J$1,J$3),0)))^($A1271-$A1270)</f>
        <v>91997.666077504546</v>
      </c>
      <c r="K1271">
        <f>ROW()</f>
        <v>1271</v>
      </c>
      <c r="L1271">
        <f>B1271/C1271</f>
        <v>0.9666423179936694</v>
      </c>
    </row>
    <row r="1272" spans="1:12" x14ac:dyDescent="0.25">
      <c r="A1272" s="1">
        <v>39909</v>
      </c>
      <c r="B1272" s="9">
        <v>40.93</v>
      </c>
      <c r="C1272" s="9">
        <v>41.17</v>
      </c>
      <c r="D1272">
        <v>171946.68</v>
      </c>
      <c r="E1272">
        <v>154026.42000000001</v>
      </c>
      <c r="F1272">
        <v>253683.36</v>
      </c>
      <c r="G1272">
        <v>227274.23999999999</v>
      </c>
      <c r="H1272">
        <f>(1/(1-91/360*VLOOKUP($A1272,Tbills!$B$4:$C$974,2,1)/100))^((1)/91)-1</f>
        <v>5.5569757899665007E-6</v>
      </c>
      <c r="I1272">
        <f>I1271*$E1272/$E1271*(1-(I$1+I$5+IF(AND(WEEKDAY(A1272)&lt;&gt;1,WEEKDAY(A1272)&lt;&gt;7),IF(A1272&lt;J$2,J$1,J$3),0)))^($A1272-$A1271)</f>
        <v>92691.006539994414</v>
      </c>
      <c r="K1272">
        <f>ROW()</f>
        <v>1272</v>
      </c>
      <c r="L1272">
        <f>B1272/C1272</f>
        <v>0.99417051250910848</v>
      </c>
    </row>
    <row r="1273" spans="1:12" x14ac:dyDescent="0.25">
      <c r="A1273" s="1">
        <v>39910</v>
      </c>
      <c r="B1273" s="9">
        <v>40.39</v>
      </c>
      <c r="C1273" s="9">
        <v>41.67</v>
      </c>
      <c r="D1273">
        <v>172528.06</v>
      </c>
      <c r="E1273">
        <v>154546.35999999999</v>
      </c>
      <c r="F1273">
        <v>255707.14</v>
      </c>
      <c r="G1273">
        <v>229086.07</v>
      </c>
      <c r="H1273">
        <f>(1/(1-91/360*VLOOKUP($A1273,Tbills!$B$4:$C$974,2,1)/100))^((1)/91)-1</f>
        <v>5.5569757899665007E-6</v>
      </c>
      <c r="I1273">
        <f>I1272*$E1273/$E1272*(1-(I$1+I$5+IF(AND(WEEKDAY(A1273)&lt;&gt;1,WEEKDAY(A1273)&lt;&gt;7),IF(A1273&lt;J$2,J$1,J$3),0)))^($A1273-$A1272)</f>
        <v>93001.223912055881</v>
      </c>
      <c r="K1273">
        <f>ROW()</f>
        <v>1273</v>
      </c>
      <c r="L1273">
        <f>B1273/C1273</f>
        <v>0.96928245740340768</v>
      </c>
    </row>
    <row r="1274" spans="1:12" x14ac:dyDescent="0.25">
      <c r="A1274" s="1">
        <v>39911</v>
      </c>
      <c r="B1274" s="9">
        <v>38.85</v>
      </c>
      <c r="C1274" s="9">
        <v>40.200000000000003</v>
      </c>
      <c r="D1274">
        <v>168727.75</v>
      </c>
      <c r="E1274">
        <v>151141.28</v>
      </c>
      <c r="F1274">
        <v>254415.01</v>
      </c>
      <c r="G1274">
        <v>227927.19</v>
      </c>
      <c r="H1274">
        <f>(1/(1-91/360*VLOOKUP($A1274,Tbills!$B$4:$C$974,2,1)/100))^((1)/91)-1</f>
        <v>5.5569757899665007E-6</v>
      </c>
      <c r="I1274">
        <f>I1273*$E1274/$E1273*(1-(I$1+I$5+IF(AND(WEEKDAY(A1274)&lt;&gt;1,WEEKDAY(A1274)&lt;&gt;7),IF(A1274&lt;J$2,J$1,J$3),0)))^($A1274-$A1273)</f>
        <v>90949.53555443541</v>
      </c>
      <c r="K1274">
        <f>ROW()</f>
        <v>1274</v>
      </c>
      <c r="L1274">
        <f>B1274/C1274</f>
        <v>0.96641791044776115</v>
      </c>
    </row>
    <row r="1275" spans="1:12" x14ac:dyDescent="0.25">
      <c r="A1275" s="1">
        <v>39912</v>
      </c>
      <c r="B1275" s="9">
        <v>36.53</v>
      </c>
      <c r="C1275" s="9">
        <v>38.53</v>
      </c>
      <c r="D1275">
        <v>161585.75</v>
      </c>
      <c r="E1275">
        <v>144742.85</v>
      </c>
      <c r="F1275">
        <v>248162.16</v>
      </c>
      <c r="G1275">
        <v>222324.08</v>
      </c>
      <c r="H1275">
        <f>(1/(1-91/360*VLOOKUP($A1275,Tbills!$B$4:$C$974,2,1)/100))^((1)/91)-1</f>
        <v>5.5569757899665007E-6</v>
      </c>
      <c r="I1275">
        <f>I1274*$E1275/$E1274*(1-(I$1+I$5+IF(AND(WEEKDAY(A1275)&lt;&gt;1,WEEKDAY(A1275)&lt;&gt;7),IF(A1275&lt;J$2,J$1,J$3),0)))^($A1275-$A1274)</f>
        <v>87096.763263011671</v>
      </c>
      <c r="K1275">
        <f>ROW()</f>
        <v>1275</v>
      </c>
      <c r="L1275">
        <f>B1275/C1275</f>
        <v>0.94809239553594604</v>
      </c>
    </row>
    <row r="1276" spans="1:12" x14ac:dyDescent="0.25">
      <c r="A1276" s="1">
        <v>39916</v>
      </c>
      <c r="B1276" s="9">
        <v>37.81</v>
      </c>
      <c r="C1276" s="9">
        <v>38.549999999999997</v>
      </c>
      <c r="D1276">
        <v>160326.45000000001</v>
      </c>
      <c r="E1276">
        <v>143611.6</v>
      </c>
      <c r="F1276">
        <v>248336.71</v>
      </c>
      <c r="G1276">
        <v>222475.51</v>
      </c>
      <c r="H1276">
        <f>(1/(1-91/360*VLOOKUP($A1276,Tbills!$B$4:$C$974,2,1)/100))^((1)/91)-1</f>
        <v>5.0011503509583832E-6</v>
      </c>
      <c r="I1276">
        <f>I1275*$E1276/$E1275*(1-(I$1+I$5+IF(AND(WEEKDAY(A1276)&lt;&gt;1,WEEKDAY(A1276)&lt;&gt;7),IF(A1276&lt;J$2,J$1,J$3),0)))^($A1276-$A1275)</f>
        <v>86406.107799261023</v>
      </c>
      <c r="K1276">
        <f>ROW()</f>
        <v>1276</v>
      </c>
      <c r="L1276">
        <f>B1276/C1276</f>
        <v>0.98080415045395608</v>
      </c>
    </row>
    <row r="1277" spans="1:12" x14ac:dyDescent="0.25">
      <c r="A1277" s="1">
        <v>39917</v>
      </c>
      <c r="B1277" s="9">
        <v>37.67</v>
      </c>
      <c r="C1277" s="9">
        <v>38.69</v>
      </c>
      <c r="D1277">
        <v>160113.95000000001</v>
      </c>
      <c r="E1277">
        <v>143420.54</v>
      </c>
      <c r="F1277">
        <v>249048.47</v>
      </c>
      <c r="G1277">
        <v>223112.03</v>
      </c>
      <c r="H1277">
        <f>(1/(1-91/360*VLOOKUP($A1277,Tbills!$B$4:$C$974,2,1)/100))^((1)/91)-1</f>
        <v>5.0011503509583832E-6</v>
      </c>
      <c r="I1277">
        <f>I1276*$E1277/$E1276*(1-(I$1+I$5+IF(AND(WEEKDAY(A1277)&lt;&gt;1,WEEKDAY(A1277)&lt;&gt;7),IF(A1277&lt;J$2,J$1,J$3),0)))^($A1277-$A1276)</f>
        <v>86288.671290226688</v>
      </c>
      <c r="K1277">
        <f>ROW()</f>
        <v>1277</v>
      </c>
      <c r="L1277">
        <f>B1277/C1277</f>
        <v>0.97363659860429064</v>
      </c>
    </row>
    <row r="1278" spans="1:12" x14ac:dyDescent="0.25">
      <c r="A1278" s="1">
        <v>39918</v>
      </c>
      <c r="B1278" s="9">
        <v>36.17</v>
      </c>
      <c r="C1278" s="9">
        <v>37.97</v>
      </c>
      <c r="D1278">
        <v>156880.13</v>
      </c>
      <c r="E1278">
        <v>140523.16</v>
      </c>
      <c r="F1278">
        <v>247012.73</v>
      </c>
      <c r="G1278">
        <v>221287.18</v>
      </c>
      <c r="H1278">
        <f>(1/(1-91/360*VLOOKUP($A1278,Tbills!$B$4:$C$974,2,1)/100))^((1)/91)-1</f>
        <v>5.0011503509583832E-6</v>
      </c>
      <c r="I1278">
        <f>I1277*$E1278/$E1277*(1-(I$1+I$5+IF(AND(WEEKDAY(A1278)&lt;&gt;1,WEEKDAY(A1278)&lt;&gt;7),IF(A1278&lt;J$2,J$1,J$3),0)))^($A1278-$A1277)</f>
        <v>84543.036475233108</v>
      </c>
      <c r="K1278">
        <f>ROW()</f>
        <v>1278</v>
      </c>
      <c r="L1278">
        <f>B1278/C1278</f>
        <v>0.95259415327890451</v>
      </c>
    </row>
    <row r="1279" spans="1:12" x14ac:dyDescent="0.25">
      <c r="A1279" s="1">
        <v>39919</v>
      </c>
      <c r="B1279" s="9">
        <v>35.79</v>
      </c>
      <c r="C1279" s="9">
        <v>36.96</v>
      </c>
      <c r="D1279">
        <v>151042.39000000001</v>
      </c>
      <c r="E1279">
        <v>135293.38</v>
      </c>
      <c r="F1279">
        <v>240707.91</v>
      </c>
      <c r="G1279">
        <v>215637.88</v>
      </c>
      <c r="H1279">
        <f>(1/(1-91/360*VLOOKUP($A1279,Tbills!$B$4:$C$974,2,1)/100))^((1)/91)-1</f>
        <v>5.0011503509583832E-6</v>
      </c>
      <c r="I1279">
        <f>I1278*$E1279/$E1278*(1-(I$1+I$5+IF(AND(WEEKDAY(A1279)&lt;&gt;1,WEEKDAY(A1279)&lt;&gt;7),IF(A1279&lt;J$2,J$1,J$3),0)))^($A1279-$A1278)</f>
        <v>81394.299121839533</v>
      </c>
      <c r="K1279">
        <f>ROW()</f>
        <v>1279</v>
      </c>
      <c r="L1279">
        <f>B1279/C1279</f>
        <v>0.96834415584415579</v>
      </c>
    </row>
    <row r="1280" spans="1:12" x14ac:dyDescent="0.25">
      <c r="A1280" s="1">
        <v>39920</v>
      </c>
      <c r="B1280" s="9">
        <v>33.94</v>
      </c>
      <c r="C1280" s="9">
        <v>36.590000000000003</v>
      </c>
      <c r="D1280">
        <v>147978.79999999999</v>
      </c>
      <c r="E1280">
        <v>132548.54999999999</v>
      </c>
      <c r="F1280">
        <v>236057.75</v>
      </c>
      <c r="G1280">
        <v>211470.96</v>
      </c>
      <c r="H1280">
        <f>(1/(1-91/360*VLOOKUP($A1280,Tbills!$B$4:$C$974,2,1)/100))^((1)/91)-1</f>
        <v>5.0011503509583832E-6</v>
      </c>
      <c r="I1280">
        <f>I1279*$E1280/$E1279*(1-(I$1+I$5+IF(AND(WEEKDAY(A1280)&lt;&gt;1,WEEKDAY(A1280)&lt;&gt;7),IF(A1280&lt;J$2,J$1,J$3),0)))^($A1280-$A1279)</f>
        <v>79740.678864765985</v>
      </c>
      <c r="K1280">
        <f>ROW()</f>
        <v>1280</v>
      </c>
      <c r="L1280">
        <f>B1280/C1280</f>
        <v>0.92757584039355001</v>
      </c>
    </row>
    <row r="1281" spans="1:12" x14ac:dyDescent="0.25">
      <c r="A1281" s="1">
        <v>39923</v>
      </c>
      <c r="B1281" s="9">
        <v>39.18</v>
      </c>
      <c r="C1281" s="9">
        <v>39.409999999999997</v>
      </c>
      <c r="D1281">
        <v>159413.14000000001</v>
      </c>
      <c r="E1281">
        <v>142788.6</v>
      </c>
      <c r="F1281">
        <v>244060.49</v>
      </c>
      <c r="G1281">
        <v>218636.99</v>
      </c>
      <c r="H1281">
        <f>(1/(1-91/360*VLOOKUP($A1281,Tbills!$B$4:$C$974,2,1)/100))^((1)/91)-1</f>
        <v>3.7506470229597966E-6</v>
      </c>
      <c r="I1281">
        <f>I1280*$E1281/$E1280*(1-(I$1+I$5+IF(AND(WEEKDAY(A1281)&lt;&gt;1,WEEKDAY(A1281)&lt;&gt;7),IF(A1281&lt;J$2,J$1,J$3),0)))^($A1281-$A1280)</f>
        <v>85893.638925889507</v>
      </c>
      <c r="K1281">
        <f>ROW()</f>
        <v>1281</v>
      </c>
      <c r="L1281">
        <f>B1281/C1281</f>
        <v>0.99416391778736368</v>
      </c>
    </row>
    <row r="1282" spans="1:12" x14ac:dyDescent="0.25">
      <c r="A1282" s="1">
        <v>39924</v>
      </c>
      <c r="B1282" s="9">
        <v>37.14</v>
      </c>
      <c r="C1282" s="9">
        <v>37.78</v>
      </c>
      <c r="D1282">
        <v>153136.23000000001</v>
      </c>
      <c r="E1282">
        <v>137165.75</v>
      </c>
      <c r="F1282">
        <v>239566.81</v>
      </c>
      <c r="G1282">
        <v>214610.59</v>
      </c>
      <c r="H1282">
        <f>(1/(1-91/360*VLOOKUP($A1282,Tbills!$B$4:$C$974,2,1)/100))^((1)/91)-1</f>
        <v>3.7506470229597966E-6</v>
      </c>
      <c r="I1282">
        <f>I1281*$E1282/$E1281*(1-(I$1+I$5+IF(AND(WEEKDAY(A1282)&lt;&gt;1,WEEKDAY(A1282)&lt;&gt;7),IF(A1282&lt;J$2,J$1,J$3),0)))^($A1282-$A1281)</f>
        <v>82508.873109461347</v>
      </c>
      <c r="K1282">
        <f>ROW()</f>
        <v>1282</v>
      </c>
      <c r="L1282">
        <f>B1282/C1282</f>
        <v>0.98305982001058756</v>
      </c>
    </row>
    <row r="1283" spans="1:12" x14ac:dyDescent="0.25">
      <c r="A1283" s="1">
        <v>39925</v>
      </c>
      <c r="B1283" s="9">
        <v>38.1</v>
      </c>
      <c r="C1283" s="9">
        <v>38.5</v>
      </c>
      <c r="D1283">
        <v>155240.66</v>
      </c>
      <c r="E1283">
        <v>139050.19</v>
      </c>
      <c r="F1283">
        <v>242079.52</v>
      </c>
      <c r="G1283">
        <v>216860.74</v>
      </c>
      <c r="H1283">
        <f>(1/(1-91/360*VLOOKUP($A1283,Tbills!$B$4:$C$974,2,1)/100))^((1)/91)-1</f>
        <v>3.7506470229597966E-6</v>
      </c>
      <c r="I1283">
        <f>I1282*$E1283/$E1282*(1-(I$1+I$5+IF(AND(WEEKDAY(A1283)&lt;&gt;1,WEEKDAY(A1283)&lt;&gt;7),IF(A1283&lt;J$2,J$1,J$3),0)))^($A1283-$A1282)</f>
        <v>83640.008099411032</v>
      </c>
      <c r="K1283">
        <f>ROW()</f>
        <v>1283</v>
      </c>
      <c r="L1283">
        <f>B1283/C1283</f>
        <v>0.98961038961038961</v>
      </c>
    </row>
    <row r="1284" spans="1:12" x14ac:dyDescent="0.25">
      <c r="A1284" s="1">
        <v>39926</v>
      </c>
      <c r="B1284" s="9">
        <v>37.15</v>
      </c>
      <c r="C1284" s="9">
        <v>37.979999999999997</v>
      </c>
      <c r="D1284">
        <v>152610.32</v>
      </c>
      <c r="E1284">
        <v>136693.65</v>
      </c>
      <c r="F1284">
        <v>238399.8</v>
      </c>
      <c r="G1284">
        <v>213563.55</v>
      </c>
      <c r="H1284">
        <f>(1/(1-91/360*VLOOKUP($A1284,Tbills!$B$4:$C$974,2,1)/100))^((1)/91)-1</f>
        <v>3.7506470229597966E-6</v>
      </c>
      <c r="I1284">
        <f>I1283*$E1284/$E1283*(1-(I$1+I$5+IF(AND(WEEKDAY(A1284)&lt;&gt;1,WEEKDAY(A1284)&lt;&gt;7),IF(A1284&lt;J$2,J$1,J$3),0)))^($A1284-$A1283)</f>
        <v>82220.161633358512</v>
      </c>
      <c r="K1284">
        <f>ROW()</f>
        <v>1284</v>
      </c>
      <c r="L1284">
        <f>B1284/C1284</f>
        <v>0.97814639283833604</v>
      </c>
    </row>
    <row r="1285" spans="1:12" x14ac:dyDescent="0.25">
      <c r="A1285" s="1">
        <v>39927</v>
      </c>
      <c r="B1285" s="9">
        <v>36.82</v>
      </c>
      <c r="C1285" s="9">
        <v>37.81</v>
      </c>
      <c r="D1285">
        <v>152894.34</v>
      </c>
      <c r="E1285">
        <v>136947.54</v>
      </c>
      <c r="F1285">
        <v>240058.81</v>
      </c>
      <c r="G1285">
        <v>215048.93</v>
      </c>
      <c r="H1285">
        <f>(1/(1-91/360*VLOOKUP($A1285,Tbills!$B$4:$C$974,2,1)/100))^((1)/91)-1</f>
        <v>3.7506470229597966E-6</v>
      </c>
      <c r="I1285">
        <f>I1284*$E1285/$E1284*(1-(I$1+I$5+IF(AND(WEEKDAY(A1285)&lt;&gt;1,WEEKDAY(A1285)&lt;&gt;7),IF(A1285&lt;J$2,J$1,J$3),0)))^($A1285-$A1284)</f>
        <v>82370.504852493643</v>
      </c>
      <c r="K1285">
        <f>ROW()</f>
        <v>1285</v>
      </c>
      <c r="L1285">
        <f>B1285/C1285</f>
        <v>0.97381645067442468</v>
      </c>
    </row>
    <row r="1286" spans="1:12" x14ac:dyDescent="0.25">
      <c r="A1286" s="1">
        <v>39930</v>
      </c>
      <c r="B1286" s="9">
        <v>38.32</v>
      </c>
      <c r="C1286" s="9">
        <v>38.630000000000003</v>
      </c>
      <c r="D1286">
        <v>156549.13</v>
      </c>
      <c r="E1286">
        <v>140219.6</v>
      </c>
      <c r="F1286">
        <v>244611.68</v>
      </c>
      <c r="G1286">
        <v>219125.05</v>
      </c>
      <c r="H1286">
        <f>(1/(1-91/360*VLOOKUP($A1286,Tbills!$B$4:$C$974,2,1)/100))^((1)/91)-1</f>
        <v>3.7506470229597966E-6</v>
      </c>
      <c r="I1286">
        <f>I1285*$E1286/$E1285*(1-(I$1+I$5+IF(AND(WEEKDAY(A1286)&lt;&gt;1,WEEKDAY(A1286)&lt;&gt;7),IF(A1286&lt;J$2,J$1,J$3),0)))^($A1286-$A1285)</f>
        <v>84331.288415873627</v>
      </c>
      <c r="K1286">
        <f>ROW()</f>
        <v>1286</v>
      </c>
      <c r="L1286">
        <f>B1286/C1286</f>
        <v>0.9919751488480455</v>
      </c>
    </row>
    <row r="1287" spans="1:12" x14ac:dyDescent="0.25">
      <c r="A1287" s="1">
        <v>39931</v>
      </c>
      <c r="B1287" s="9">
        <v>37.950000000000003</v>
      </c>
      <c r="C1287" s="9">
        <v>38.4</v>
      </c>
      <c r="D1287">
        <v>154686.13</v>
      </c>
      <c r="E1287">
        <v>138550.41</v>
      </c>
      <c r="F1287">
        <v>242149.93</v>
      </c>
      <c r="G1287">
        <v>216918.98</v>
      </c>
      <c r="H1287">
        <f>(1/(1-91/360*VLOOKUP($A1287,Tbills!$B$4:$C$974,2,1)/100))^((1)/91)-1</f>
        <v>3.7506470229597966E-6</v>
      </c>
      <c r="I1287">
        <f>I1286*$E1287/$E1286*(1-(I$1+I$5+IF(AND(WEEKDAY(A1287)&lt;&gt;1,WEEKDAY(A1287)&lt;&gt;7),IF(A1287&lt;J$2,J$1,J$3),0)))^($A1287-$A1286)</f>
        <v>83325.00211744578</v>
      </c>
      <c r="K1287">
        <f>ROW()</f>
        <v>1287</v>
      </c>
      <c r="L1287">
        <f>B1287/C1287</f>
        <v>0.98828125000000011</v>
      </c>
    </row>
    <row r="1288" spans="1:12" x14ac:dyDescent="0.25">
      <c r="A1288" s="1">
        <v>39932</v>
      </c>
      <c r="B1288" s="9">
        <v>36.08</v>
      </c>
      <c r="C1288" s="9">
        <v>36.49</v>
      </c>
      <c r="D1288">
        <v>148082.76999999999</v>
      </c>
      <c r="E1288">
        <v>132635.35</v>
      </c>
      <c r="F1288">
        <v>236476.46</v>
      </c>
      <c r="G1288">
        <v>211835.84</v>
      </c>
      <c r="H1288">
        <f>(1/(1-91/360*VLOOKUP($A1288,Tbills!$B$4:$C$974,2,1)/100))^((1)/91)-1</f>
        <v>3.7506470229597966E-6</v>
      </c>
      <c r="I1288">
        <f>I1287*$E1288/$E1287*(1-(I$1+I$5+IF(AND(WEEKDAY(A1288)&lt;&gt;1,WEEKDAY(A1288)&lt;&gt;7),IF(A1288&lt;J$2,J$1,J$3),0)))^($A1288-$A1287)</f>
        <v>79765.356810786398</v>
      </c>
      <c r="K1288">
        <f>ROW()</f>
        <v>1288</v>
      </c>
      <c r="L1288">
        <f>B1288/C1288</f>
        <v>0.98876404494382009</v>
      </c>
    </row>
    <row r="1289" spans="1:12" x14ac:dyDescent="0.25">
      <c r="A1289" s="1">
        <v>39933</v>
      </c>
      <c r="B1289" s="9">
        <v>36.5</v>
      </c>
      <c r="C1289" s="9">
        <v>36.729999999999997</v>
      </c>
      <c r="D1289">
        <v>149752.09</v>
      </c>
      <c r="E1289">
        <v>134130.04</v>
      </c>
      <c r="F1289">
        <v>236752.49</v>
      </c>
      <c r="G1289">
        <v>212082.31</v>
      </c>
      <c r="H1289">
        <f>(1/(1-91/360*VLOOKUP($A1289,Tbills!$B$4:$C$974,2,1)/100))^((1)/91)-1</f>
        <v>3.7506470229597966E-6</v>
      </c>
      <c r="I1289">
        <f>I1288*$E1289/$E1288*(1-(I$1+I$5+IF(AND(WEEKDAY(A1289)&lt;&gt;1,WEEKDAY(A1289)&lt;&gt;7),IF(A1289&lt;J$2,J$1,J$3),0)))^($A1289-$A1288)</f>
        <v>80661.925513766284</v>
      </c>
      <c r="K1289">
        <f>ROW()</f>
        <v>1289</v>
      </c>
      <c r="L1289">
        <f>B1289/C1289</f>
        <v>0.99373808875578551</v>
      </c>
    </row>
    <row r="1290" spans="1:12" x14ac:dyDescent="0.25">
      <c r="A1290" s="1">
        <v>39934</v>
      </c>
      <c r="B1290" s="9">
        <v>35.299999999999997</v>
      </c>
      <c r="C1290" s="9">
        <v>35.840000000000003</v>
      </c>
      <c r="D1290">
        <v>147614.15</v>
      </c>
      <c r="E1290">
        <v>132214.62</v>
      </c>
      <c r="F1290">
        <v>232832.23</v>
      </c>
      <c r="G1290">
        <v>208569.75</v>
      </c>
      <c r="H1290">
        <f>(1/(1-91/360*VLOOKUP($A1290,Tbills!$B$4:$C$974,2,1)/100))^((1)/91)-1</f>
        <v>3.7506470229597966E-6</v>
      </c>
      <c r="I1290">
        <f>I1289*$E1290/$E1289*(1-(I$1+I$5+IF(AND(WEEKDAY(A1290)&lt;&gt;1,WEEKDAY(A1290)&lt;&gt;7),IF(A1290&lt;J$2,J$1,J$3),0)))^($A1290-$A1289)</f>
        <v>79507.760065819777</v>
      </c>
      <c r="K1290">
        <f>ROW()</f>
        <v>1290</v>
      </c>
      <c r="L1290">
        <f>B1290/C1290</f>
        <v>0.98493303571428559</v>
      </c>
    </row>
    <row r="1291" spans="1:12" x14ac:dyDescent="0.25">
      <c r="A1291" s="1">
        <v>39937</v>
      </c>
      <c r="B1291" s="9">
        <v>34.53</v>
      </c>
      <c r="C1291" s="9">
        <v>34.799999999999997</v>
      </c>
      <c r="D1291">
        <v>140812.94</v>
      </c>
      <c r="E1291">
        <v>126121.45</v>
      </c>
      <c r="F1291">
        <v>224191.84</v>
      </c>
      <c r="G1291">
        <v>200827.4</v>
      </c>
      <c r="H1291">
        <f>(1/(1-91/360*VLOOKUP($A1291,Tbills!$B$4:$C$974,2,1)/100))^((1)/91)-1</f>
        <v>5.4180167654571676E-6</v>
      </c>
      <c r="I1291">
        <f>I1290*$E1291/$E1290*(1-(I$1+I$5+IF(AND(WEEKDAY(A1291)&lt;&gt;1,WEEKDAY(A1291)&lt;&gt;7),IF(A1291&lt;J$2,J$1,J$3),0)))^($A1291-$A1290)</f>
        <v>75837.064101523865</v>
      </c>
      <c r="K1291">
        <f>ROW()</f>
        <v>1291</v>
      </c>
      <c r="L1291">
        <f>B1291/C1291</f>
        <v>0.99224137931034495</v>
      </c>
    </row>
    <row r="1292" spans="1:12" x14ac:dyDescent="0.25">
      <c r="A1292" s="1">
        <v>39938</v>
      </c>
      <c r="B1292" s="9">
        <v>33.36</v>
      </c>
      <c r="C1292" s="9">
        <v>34.18</v>
      </c>
      <c r="D1292">
        <v>140570.73000000001</v>
      </c>
      <c r="E1292">
        <v>125903.82</v>
      </c>
      <c r="F1292">
        <v>225435.79</v>
      </c>
      <c r="G1292">
        <v>201940.63</v>
      </c>
      <c r="H1292">
        <f>(1/(1-91/360*VLOOKUP($A1292,Tbills!$B$4:$C$974,2,1)/100))^((1)/91)-1</f>
        <v>5.4180167654571676E-6</v>
      </c>
      <c r="I1292">
        <f>I1291*$E1292/$E1291*(1-(I$1+I$5+IF(AND(WEEKDAY(A1292)&lt;&gt;1,WEEKDAY(A1292)&lt;&gt;7),IF(A1292&lt;J$2,J$1,J$3),0)))^($A1292-$A1291)</f>
        <v>75704.024925249454</v>
      </c>
      <c r="K1292">
        <f>ROW()</f>
        <v>1292</v>
      </c>
      <c r="L1292">
        <f>B1292/C1292</f>
        <v>0.97600936220011703</v>
      </c>
    </row>
    <row r="1293" spans="1:12" x14ac:dyDescent="0.25">
      <c r="A1293" s="1">
        <v>39939</v>
      </c>
      <c r="B1293" s="9">
        <v>32.450000000000003</v>
      </c>
      <c r="C1293" s="9">
        <v>33.36</v>
      </c>
      <c r="D1293">
        <v>135632.07999999999</v>
      </c>
      <c r="E1293">
        <v>121479.78</v>
      </c>
      <c r="F1293">
        <v>218707.26</v>
      </c>
      <c r="G1293">
        <v>195912.26</v>
      </c>
      <c r="H1293">
        <f>(1/(1-91/360*VLOOKUP($A1293,Tbills!$B$4:$C$974,2,1)/100))^((1)/91)-1</f>
        <v>5.4180167654571676E-6</v>
      </c>
      <c r="I1293">
        <f>I1292*$E1293/$E1292*(1-(I$1+I$5+IF(AND(WEEKDAY(A1293)&lt;&gt;1,WEEKDAY(A1293)&lt;&gt;7),IF(A1293&lt;J$2,J$1,J$3),0)))^($A1293-$A1292)</f>
        <v>73041.816649772329</v>
      </c>
      <c r="K1293">
        <f>ROW()</f>
        <v>1293</v>
      </c>
      <c r="L1293">
        <f>B1293/C1293</f>
        <v>0.97272182254196649</v>
      </c>
    </row>
    <row r="1294" spans="1:12" x14ac:dyDescent="0.25">
      <c r="A1294" s="1">
        <v>39940</v>
      </c>
      <c r="B1294" s="9">
        <v>33.44</v>
      </c>
      <c r="C1294" s="9">
        <v>34.04</v>
      </c>
      <c r="D1294">
        <v>137485.47</v>
      </c>
      <c r="E1294">
        <v>123139.12</v>
      </c>
      <c r="F1294">
        <v>220359.75</v>
      </c>
      <c r="G1294">
        <v>197391.45</v>
      </c>
      <c r="H1294">
        <f>(1/(1-91/360*VLOOKUP($A1294,Tbills!$B$4:$C$974,2,1)/100))^((1)/91)-1</f>
        <v>5.4180167654571676E-6</v>
      </c>
      <c r="I1294">
        <f>I1293*$E1294/$E1293*(1-(I$1+I$5+IF(AND(WEEKDAY(A1294)&lt;&gt;1,WEEKDAY(A1294)&lt;&gt;7),IF(A1294&lt;J$2,J$1,J$3),0)))^($A1294-$A1293)</f>
        <v>74037.393590709165</v>
      </c>
      <c r="K1294">
        <f>ROW()</f>
        <v>1294</v>
      </c>
      <c r="L1294">
        <f>B1294/C1294</f>
        <v>0.98237367802585185</v>
      </c>
    </row>
    <row r="1295" spans="1:12" x14ac:dyDescent="0.25">
      <c r="A1295" s="1">
        <v>39941</v>
      </c>
      <c r="B1295" s="9">
        <v>32.049999999999997</v>
      </c>
      <c r="C1295" s="9">
        <v>32.82</v>
      </c>
      <c r="D1295">
        <v>131834.13</v>
      </c>
      <c r="E1295">
        <v>118076.82</v>
      </c>
      <c r="F1295">
        <v>214744.55</v>
      </c>
      <c r="G1295">
        <v>192360.45</v>
      </c>
      <c r="H1295">
        <f>(1/(1-91/360*VLOOKUP($A1295,Tbills!$B$4:$C$974,2,1)/100))^((1)/91)-1</f>
        <v>5.4180167654571676E-6</v>
      </c>
      <c r="I1295">
        <f>I1294*$E1295/$E1294*(1-(I$1+I$5+IF(AND(WEEKDAY(A1295)&lt;&gt;1,WEEKDAY(A1295)&lt;&gt;7),IF(A1295&lt;J$2,J$1,J$3),0)))^($A1295-$A1294)</f>
        <v>70991.643526532702</v>
      </c>
      <c r="K1295">
        <f>ROW()</f>
        <v>1295</v>
      </c>
      <c r="L1295">
        <f>B1295/C1295</f>
        <v>0.97653869591712361</v>
      </c>
    </row>
    <row r="1296" spans="1:12" x14ac:dyDescent="0.25">
      <c r="A1296" s="1">
        <v>39944</v>
      </c>
      <c r="B1296" s="9">
        <v>32.869999999999997</v>
      </c>
      <c r="C1296" s="9">
        <v>33.39</v>
      </c>
      <c r="D1296">
        <v>132700.84</v>
      </c>
      <c r="E1296">
        <v>118851.17</v>
      </c>
      <c r="F1296">
        <v>215483.35</v>
      </c>
      <c r="G1296">
        <v>193019.11</v>
      </c>
      <c r="H1296">
        <f>(1/(1-91/360*VLOOKUP($A1296,Tbills!$B$4:$C$974,2,1)/100))^((1)/91)-1</f>
        <v>5.2790595175267185E-6</v>
      </c>
      <c r="I1296">
        <f>I1295*$E1296/$E1295*(1-(I$1+I$5+IF(AND(WEEKDAY(A1296)&lt;&gt;1,WEEKDAY(A1296)&lt;&gt;7),IF(A1296&lt;J$2,J$1,J$3),0)))^($A1296-$A1295)</f>
        <v>71451.041378632537</v>
      </c>
      <c r="K1296">
        <f>ROW()</f>
        <v>1296</v>
      </c>
      <c r="L1296">
        <f>B1296/C1296</f>
        <v>0.98442647499251268</v>
      </c>
    </row>
    <row r="1297" spans="1:12" x14ac:dyDescent="0.25">
      <c r="A1297" s="1">
        <v>39945</v>
      </c>
      <c r="B1297" s="9">
        <v>31.8</v>
      </c>
      <c r="C1297" s="9">
        <v>32.770000000000003</v>
      </c>
      <c r="D1297">
        <v>131756.79</v>
      </c>
      <c r="E1297">
        <v>118005.02</v>
      </c>
      <c r="F1297">
        <v>215514.59</v>
      </c>
      <c r="G1297">
        <v>193046.07</v>
      </c>
      <c r="H1297">
        <f>(1/(1-91/360*VLOOKUP($A1297,Tbills!$B$4:$C$974,2,1)/100))^((1)/91)-1</f>
        <v>5.2790595175267185E-6</v>
      </c>
      <c r="I1297">
        <f>I1296*$E1297/$E1296*(1-(I$1+I$5+IF(AND(WEEKDAY(A1297)&lt;&gt;1,WEEKDAY(A1297)&lt;&gt;7),IF(A1297&lt;J$2,J$1,J$3),0)))^($A1297-$A1296)</f>
        <v>70940.311437909404</v>
      </c>
      <c r="K1297">
        <f>ROW()</f>
        <v>1297</v>
      </c>
      <c r="L1297">
        <f>B1297/C1297</f>
        <v>0.97039975587427518</v>
      </c>
    </row>
    <row r="1298" spans="1:12" x14ac:dyDescent="0.25">
      <c r="A1298" s="1">
        <v>39946</v>
      </c>
      <c r="B1298" s="9">
        <v>33.65</v>
      </c>
      <c r="C1298" s="9">
        <v>33.83</v>
      </c>
      <c r="D1298">
        <v>136153.41</v>
      </c>
      <c r="E1298">
        <v>121942.13</v>
      </c>
      <c r="F1298">
        <v>218826.38</v>
      </c>
      <c r="G1298">
        <v>196011.57</v>
      </c>
      <c r="H1298">
        <f>(1/(1-91/360*VLOOKUP($A1298,Tbills!$B$4:$C$974,2,1)/100))^((1)/91)-1</f>
        <v>5.2790595175267185E-6</v>
      </c>
      <c r="I1298">
        <f>I1297*$E1298/$E1297*(1-(I$1+I$5+IF(AND(WEEKDAY(A1298)&lt;&gt;1,WEEKDAY(A1298)&lt;&gt;7),IF(A1298&lt;J$2,J$1,J$3),0)))^($A1298-$A1297)</f>
        <v>73305.049449257058</v>
      </c>
      <c r="K1298">
        <f>ROW()</f>
        <v>1298</v>
      </c>
      <c r="L1298">
        <f>B1298/C1298</f>
        <v>0.99467927874667461</v>
      </c>
    </row>
    <row r="1299" spans="1:12" x14ac:dyDescent="0.25">
      <c r="A1299" s="1">
        <v>39947</v>
      </c>
      <c r="B1299" s="9">
        <v>31.37</v>
      </c>
      <c r="C1299" s="9">
        <v>32.25</v>
      </c>
      <c r="D1299">
        <v>130422.29</v>
      </c>
      <c r="E1299">
        <v>116808.56</v>
      </c>
      <c r="F1299">
        <v>212166.98</v>
      </c>
      <c r="G1299">
        <v>190045.45</v>
      </c>
      <c r="H1299">
        <f>(1/(1-91/360*VLOOKUP($A1299,Tbills!$B$4:$C$974,2,1)/100))^((1)/91)-1</f>
        <v>5.2790595175267185E-6</v>
      </c>
      <c r="I1299">
        <f>I1298*$E1299/$E1298*(1-(I$1+I$5+IF(AND(WEEKDAY(A1299)&lt;&gt;1,WEEKDAY(A1299)&lt;&gt;7),IF(A1299&lt;J$2,J$1,J$3),0)))^($A1299-$A1298)</f>
        <v>70217.003293933303</v>
      </c>
      <c r="K1299">
        <f>ROW()</f>
        <v>1299</v>
      </c>
      <c r="L1299">
        <f>B1299/C1299</f>
        <v>0.97271317829457371</v>
      </c>
    </row>
    <row r="1300" spans="1:12" x14ac:dyDescent="0.25">
      <c r="A1300" s="1">
        <v>39948</v>
      </c>
      <c r="B1300" s="9">
        <v>33.119999999999997</v>
      </c>
      <c r="C1300" s="9">
        <v>33.22</v>
      </c>
      <c r="D1300">
        <v>133652.13</v>
      </c>
      <c r="E1300">
        <v>119700.65</v>
      </c>
      <c r="F1300">
        <v>214395.37</v>
      </c>
      <c r="G1300">
        <v>192040.5</v>
      </c>
      <c r="H1300">
        <f>(1/(1-91/360*VLOOKUP($A1300,Tbills!$B$4:$C$974,2,1)/100))^((1)/91)-1</f>
        <v>5.2790595175267185E-6</v>
      </c>
      <c r="I1300">
        <f>I1299*$E1300/$E1299*(1-(I$1+I$5+IF(AND(WEEKDAY(A1300)&lt;&gt;1,WEEKDAY(A1300)&lt;&gt;7),IF(A1300&lt;J$2,J$1,J$3),0)))^($A1300-$A1299)</f>
        <v>71953.452273210758</v>
      </c>
      <c r="K1300">
        <f>ROW()</f>
        <v>1300</v>
      </c>
      <c r="L1300">
        <f>B1300/C1300</f>
        <v>0.9969897652016857</v>
      </c>
    </row>
    <row r="1301" spans="1:12" x14ac:dyDescent="0.25">
      <c r="A1301" s="1">
        <v>39951</v>
      </c>
      <c r="B1301" s="9">
        <v>30.24</v>
      </c>
      <c r="C1301" s="9">
        <v>31.23</v>
      </c>
      <c r="D1301">
        <v>123886.8</v>
      </c>
      <c r="E1301">
        <v>110952.8</v>
      </c>
      <c r="F1301">
        <v>199984.76</v>
      </c>
      <c r="G1301">
        <v>179129.44</v>
      </c>
      <c r="H1301">
        <f>(1/(1-91/360*VLOOKUP($A1301,Tbills!$B$4:$C$974,2,1)/100))^((1)/91)-1</f>
        <v>5.1401040459531089E-6</v>
      </c>
      <c r="I1301">
        <f>I1300*$E1301/$E1300*(1-(I$1+I$5+IF(AND(WEEKDAY(A1301)&lt;&gt;1,WEEKDAY(A1301)&lt;&gt;7),IF(A1301&lt;J$2,J$1,J$3),0)))^($A1301-$A1300)</f>
        <v>66689.262235833012</v>
      </c>
      <c r="K1301">
        <f>ROW()</f>
        <v>1301</v>
      </c>
      <c r="L1301">
        <f>B1301/C1301</f>
        <v>0.96829971181556185</v>
      </c>
    </row>
    <row r="1302" spans="1:12" x14ac:dyDescent="0.25">
      <c r="A1302" s="1">
        <v>39952</v>
      </c>
      <c r="B1302" s="9">
        <v>28.8</v>
      </c>
      <c r="C1302" s="9">
        <v>30.42</v>
      </c>
      <c r="D1302">
        <v>121933.23</v>
      </c>
      <c r="E1302">
        <v>109202.62</v>
      </c>
      <c r="F1302">
        <v>200519.05</v>
      </c>
      <c r="G1302">
        <v>179607.09</v>
      </c>
      <c r="H1302">
        <f>(1/(1-91/360*VLOOKUP($A1302,Tbills!$B$4:$C$974,2,1)/100))^((1)/91)-1</f>
        <v>5.1401040459531089E-6</v>
      </c>
      <c r="I1302">
        <f>I1301*$E1302/$E1301*(1-(I$1+I$5+IF(AND(WEEKDAY(A1302)&lt;&gt;1,WEEKDAY(A1302)&lt;&gt;7),IF(A1302&lt;J$2,J$1,J$3),0)))^($A1302-$A1301)</f>
        <v>65635.411286196351</v>
      </c>
      <c r="K1302">
        <f>ROW()</f>
        <v>1302</v>
      </c>
      <c r="L1302">
        <f>B1302/C1302</f>
        <v>0.94674556213017746</v>
      </c>
    </row>
    <row r="1303" spans="1:12" x14ac:dyDescent="0.25">
      <c r="A1303" s="1">
        <v>39953</v>
      </c>
      <c r="B1303" s="9">
        <v>29.03</v>
      </c>
      <c r="C1303" s="9">
        <v>30.74</v>
      </c>
      <c r="D1303">
        <v>122334.95</v>
      </c>
      <c r="E1303">
        <v>109561.84</v>
      </c>
      <c r="F1303">
        <v>202562.9</v>
      </c>
      <c r="G1303">
        <v>181436.87</v>
      </c>
      <c r="H1303">
        <f>(1/(1-91/360*VLOOKUP($A1303,Tbills!$B$4:$C$974,2,1)/100))^((1)/91)-1</f>
        <v>5.1401040459531089E-6</v>
      </c>
      <c r="I1303">
        <f>I1302*$E1303/$E1302*(1-(I$1+I$5+IF(AND(WEEKDAY(A1303)&lt;&gt;1,WEEKDAY(A1303)&lt;&gt;7),IF(A1303&lt;J$2,J$1,J$3),0)))^($A1303-$A1302)</f>
        <v>65849.423405447495</v>
      </c>
      <c r="K1303">
        <f>ROW()</f>
        <v>1303</v>
      </c>
      <c r="L1303">
        <f>B1303/C1303</f>
        <v>0.94437215354586868</v>
      </c>
    </row>
    <row r="1304" spans="1:12" x14ac:dyDescent="0.25">
      <c r="A1304" s="1">
        <v>39954</v>
      </c>
      <c r="B1304" s="9">
        <v>31.35</v>
      </c>
      <c r="C1304" s="9">
        <v>32.39</v>
      </c>
      <c r="D1304">
        <v>129090.98</v>
      </c>
      <c r="E1304">
        <v>115611.9</v>
      </c>
      <c r="F1304">
        <v>207442.59</v>
      </c>
      <c r="G1304">
        <v>185806.7</v>
      </c>
      <c r="H1304">
        <f>(1/(1-91/360*VLOOKUP($A1304,Tbills!$B$4:$C$974,2,1)/100))^((1)/91)-1</f>
        <v>5.1401040459531089E-6</v>
      </c>
      <c r="I1304">
        <f>I1303*$E1304/$E1303*(1-(I$1+I$5+IF(AND(WEEKDAY(A1304)&lt;&gt;1,WEEKDAY(A1304)&lt;&gt;7),IF(A1304&lt;J$2,J$1,J$3),0)))^($A1304-$A1303)</f>
        <v>69483.662837002732</v>
      </c>
      <c r="K1304">
        <f>ROW()</f>
        <v>1304</v>
      </c>
      <c r="L1304">
        <f>B1304/C1304</f>
        <v>0.96789132448286508</v>
      </c>
    </row>
    <row r="1305" spans="1:12" x14ac:dyDescent="0.25">
      <c r="A1305" s="1">
        <v>39955</v>
      </c>
      <c r="B1305" s="9">
        <v>32.630000000000003</v>
      </c>
      <c r="C1305" s="9">
        <v>33.04</v>
      </c>
      <c r="D1305">
        <v>131144.54999999999</v>
      </c>
      <c r="E1305">
        <v>117450.45</v>
      </c>
      <c r="F1305">
        <v>208067.32</v>
      </c>
      <c r="G1305">
        <v>186365.32</v>
      </c>
      <c r="H1305">
        <f>(1/(1-91/360*VLOOKUP($A1305,Tbills!$B$4:$C$974,2,1)/100))^((1)/91)-1</f>
        <v>5.1401040459531089E-6</v>
      </c>
      <c r="I1305">
        <f>I1304*$E1305/$E1304*(1-(I$1+I$5+IF(AND(WEEKDAY(A1305)&lt;&gt;1,WEEKDAY(A1305)&lt;&gt;7),IF(A1305&lt;J$2,J$1,J$3),0)))^($A1305-$A1304)</f>
        <v>70586.615241150124</v>
      </c>
      <c r="K1305">
        <f>ROW()</f>
        <v>1305</v>
      </c>
      <c r="L1305">
        <f>B1305/C1305</f>
        <v>0.98759079903147706</v>
      </c>
    </row>
    <row r="1306" spans="1:12" x14ac:dyDescent="0.25">
      <c r="A1306" s="1">
        <v>39959</v>
      </c>
      <c r="B1306" s="9">
        <v>30.62</v>
      </c>
      <c r="C1306" s="9">
        <v>31.53</v>
      </c>
      <c r="D1306">
        <v>125096.69</v>
      </c>
      <c r="E1306">
        <v>112031.69</v>
      </c>
      <c r="F1306">
        <v>201751.4</v>
      </c>
      <c r="G1306">
        <v>180704.33</v>
      </c>
      <c r="H1306">
        <f>(1/(1-91/360*VLOOKUP($A1306,Tbills!$B$4:$C$974,2,1)/100))^((1)/91)-1</f>
        <v>4.8621984320984524E-6</v>
      </c>
      <c r="I1306">
        <f>I1305*$E1306/$E1305*(1-(I$1+I$5+IF(AND(WEEKDAY(A1306)&lt;&gt;1,WEEKDAY(A1306)&lt;&gt;7),IF(A1306&lt;J$2,J$1,J$3),0)))^($A1306-$A1305)</f>
        <v>67322.244245330687</v>
      </c>
      <c r="K1306">
        <f>ROW()</f>
        <v>1306</v>
      </c>
      <c r="L1306">
        <f>B1306/C1306</f>
        <v>0.97113859816048209</v>
      </c>
    </row>
    <row r="1307" spans="1:12" x14ac:dyDescent="0.25">
      <c r="A1307" s="1">
        <v>39960</v>
      </c>
      <c r="B1307" s="9">
        <v>32.36</v>
      </c>
      <c r="C1307" s="9">
        <v>32.47</v>
      </c>
      <c r="D1307">
        <v>128848.62</v>
      </c>
      <c r="E1307">
        <v>115391.23</v>
      </c>
      <c r="F1307">
        <v>203115.11</v>
      </c>
      <c r="G1307">
        <v>181924.89</v>
      </c>
      <c r="H1307">
        <f>(1/(1-91/360*VLOOKUP($A1307,Tbills!$B$4:$C$974,2,1)/100))^((1)/91)-1</f>
        <v>4.8621984320984524E-6</v>
      </c>
      <c r="I1307">
        <f>I1306*$E1307/$E1306*(1-(I$1+I$5+IF(AND(WEEKDAY(A1307)&lt;&gt;1,WEEKDAY(A1307)&lt;&gt;7),IF(A1307&lt;J$2,J$1,J$3),0)))^($A1307-$A1306)</f>
        <v>69339.0691098854</v>
      </c>
      <c r="K1307">
        <f>ROW()</f>
        <v>1307</v>
      </c>
      <c r="L1307">
        <f>B1307/C1307</f>
        <v>0.99661225746843241</v>
      </c>
    </row>
    <row r="1308" spans="1:12" x14ac:dyDescent="0.25">
      <c r="A1308" s="1">
        <v>39961</v>
      </c>
      <c r="B1308" s="9">
        <v>31.67</v>
      </c>
      <c r="C1308" s="9">
        <v>32.049999999999997</v>
      </c>
      <c r="D1308">
        <v>126708.42</v>
      </c>
      <c r="E1308">
        <v>113474</v>
      </c>
      <c r="F1308">
        <v>203963.17</v>
      </c>
      <c r="G1308">
        <v>182683.59</v>
      </c>
      <c r="H1308">
        <f>(1/(1-91/360*VLOOKUP($A1308,Tbills!$B$4:$C$974,2,1)/100))^((1)/91)-1</f>
        <v>4.8621984320984524E-6</v>
      </c>
      <c r="I1308">
        <f>I1307*$E1308/$E1307*(1-(I$1+I$5+IF(AND(WEEKDAY(A1308)&lt;&gt;1,WEEKDAY(A1308)&lt;&gt;7),IF(A1308&lt;J$2,J$1,J$3),0)))^($A1308-$A1307)</f>
        <v>68185.036100465048</v>
      </c>
      <c r="K1308">
        <f>ROW()</f>
        <v>1308</v>
      </c>
      <c r="L1308">
        <f>B1308/C1308</f>
        <v>0.98814352574102982</v>
      </c>
    </row>
    <row r="1309" spans="1:12" x14ac:dyDescent="0.25">
      <c r="A1309" s="1">
        <v>39962</v>
      </c>
      <c r="B1309" s="9">
        <v>28.92</v>
      </c>
      <c r="C1309" s="9">
        <v>30.43</v>
      </c>
      <c r="D1309">
        <v>122307.62</v>
      </c>
      <c r="E1309">
        <v>109532.3</v>
      </c>
      <c r="F1309">
        <v>202154.44</v>
      </c>
      <c r="G1309">
        <v>181062.68</v>
      </c>
      <c r="H1309">
        <f>(1/(1-91/360*VLOOKUP($A1309,Tbills!$B$4:$C$974,2,1)/100))^((1)/91)-1</f>
        <v>4.8621984320984524E-6</v>
      </c>
      <c r="I1309">
        <f>I1308*$E1309/$E1308*(1-(I$1+I$5+IF(AND(WEEKDAY(A1309)&lt;&gt;1,WEEKDAY(A1309)&lt;&gt;7),IF(A1309&lt;J$2,J$1,J$3),0)))^($A1309-$A1308)</f>
        <v>65814.626993383601</v>
      </c>
      <c r="K1309">
        <f>ROW()</f>
        <v>1309</v>
      </c>
      <c r="L1309">
        <f>B1309/C1309</f>
        <v>0.95037791652974046</v>
      </c>
    </row>
    <row r="1310" spans="1:12" x14ac:dyDescent="0.25">
      <c r="A1310" s="1">
        <v>39965</v>
      </c>
      <c r="B1310" s="9">
        <v>30.04</v>
      </c>
      <c r="C1310" s="9">
        <v>30.6</v>
      </c>
      <c r="D1310">
        <v>119328.59</v>
      </c>
      <c r="E1310">
        <v>106862.84</v>
      </c>
      <c r="F1310">
        <v>198039</v>
      </c>
      <c r="G1310">
        <v>177373.98</v>
      </c>
      <c r="H1310">
        <f>(1/(1-91/360*VLOOKUP($A1310,Tbills!$B$4:$C$974,2,1)/100))^((1)/91)-1</f>
        <v>4.1674654807088984E-6</v>
      </c>
      <c r="I1310">
        <f>I1309*$E1310/$E1309*(1-(I$1+I$5+IF(AND(WEEKDAY(A1310)&lt;&gt;1,WEEKDAY(A1310)&lt;&gt;7),IF(A1310&lt;J$2,J$1,J$3),0)))^($A1310-$A1309)</f>
        <v>64205.088381001391</v>
      </c>
      <c r="K1310">
        <f>ROW()</f>
        <v>1310</v>
      </c>
      <c r="L1310">
        <f>B1310/C1310</f>
        <v>0.98169934640522871</v>
      </c>
    </row>
    <row r="1311" spans="1:12" x14ac:dyDescent="0.25">
      <c r="A1311" s="1">
        <v>39966</v>
      </c>
      <c r="B1311" s="9">
        <v>29.63</v>
      </c>
      <c r="C1311" s="9">
        <v>30.58</v>
      </c>
      <c r="D1311">
        <v>119746.61</v>
      </c>
      <c r="E1311">
        <v>107236.75</v>
      </c>
      <c r="F1311">
        <v>198227.94</v>
      </c>
      <c r="G1311">
        <v>177542.47</v>
      </c>
      <c r="H1311">
        <f>(1/(1-91/360*VLOOKUP($A1311,Tbills!$B$4:$C$974,2,1)/100))^((1)/91)-1</f>
        <v>4.1674654807088984E-6</v>
      </c>
      <c r="I1311">
        <f>I1310*$E1311/$E1310*(1-(I$1+I$5+IF(AND(WEEKDAY(A1311)&lt;&gt;1,WEEKDAY(A1311)&lt;&gt;7),IF(A1311&lt;J$2,J$1,J$3),0)))^($A1311-$A1310)</f>
        <v>64427.886678156348</v>
      </c>
      <c r="K1311">
        <f>ROW()</f>
        <v>1311</v>
      </c>
      <c r="L1311">
        <f>B1311/C1311</f>
        <v>0.9689339437540877</v>
      </c>
    </row>
    <row r="1312" spans="1:12" x14ac:dyDescent="0.25">
      <c r="A1312" s="1">
        <v>39967</v>
      </c>
      <c r="B1312" s="9">
        <v>31.02</v>
      </c>
      <c r="C1312" s="9">
        <v>32.19</v>
      </c>
      <c r="D1312">
        <v>126067.65</v>
      </c>
      <c r="E1312">
        <v>112896.99</v>
      </c>
      <c r="F1312">
        <v>203899.59</v>
      </c>
      <c r="G1312">
        <v>182621.54</v>
      </c>
      <c r="H1312">
        <f>(1/(1-91/360*VLOOKUP($A1312,Tbills!$B$4:$C$974,2,1)/100))^((1)/91)-1</f>
        <v>4.1674654807088984E-6</v>
      </c>
      <c r="I1312">
        <f>I1311*$E1312/$E1311*(1-(I$1+I$5+IF(AND(WEEKDAY(A1312)&lt;&gt;1,WEEKDAY(A1312)&lt;&gt;7),IF(A1312&lt;J$2,J$1,J$3),0)))^($A1312-$A1311)</f>
        <v>67826.610133035574</v>
      </c>
      <c r="K1312">
        <f>ROW()</f>
        <v>1312</v>
      </c>
      <c r="L1312">
        <f>B1312/C1312</f>
        <v>0.9636533084808947</v>
      </c>
    </row>
    <row r="1313" spans="1:12" x14ac:dyDescent="0.25">
      <c r="A1313" s="1">
        <v>39968</v>
      </c>
      <c r="B1313" s="9">
        <v>30.18</v>
      </c>
      <c r="C1313" s="9">
        <v>31.58</v>
      </c>
      <c r="D1313">
        <v>124582.83</v>
      </c>
      <c r="E1313">
        <v>111566.82</v>
      </c>
      <c r="F1313">
        <v>202375.48</v>
      </c>
      <c r="G1313">
        <v>181255.72</v>
      </c>
      <c r="H1313">
        <f>(1/(1-91/360*VLOOKUP($A1313,Tbills!$B$4:$C$974,2,1)/100))^((1)/91)-1</f>
        <v>4.1674654807088984E-6</v>
      </c>
      <c r="I1313">
        <f>I1312*$E1313/$E1312*(1-(I$1+I$5+IF(AND(WEEKDAY(A1313)&lt;&gt;1,WEEKDAY(A1313)&lt;&gt;7),IF(A1313&lt;J$2,J$1,J$3),0)))^($A1313-$A1312)</f>
        <v>67025.53821293301</v>
      </c>
      <c r="K1313">
        <f>ROW()</f>
        <v>1313</v>
      </c>
      <c r="L1313">
        <f>B1313/C1313</f>
        <v>0.95566814439518688</v>
      </c>
    </row>
    <row r="1314" spans="1:12" x14ac:dyDescent="0.25">
      <c r="A1314" s="1">
        <v>39969</v>
      </c>
      <c r="B1314" s="9">
        <v>29.62</v>
      </c>
      <c r="C1314" s="9">
        <v>31.6</v>
      </c>
      <c r="D1314">
        <v>124054.89</v>
      </c>
      <c r="E1314">
        <v>111093.57</v>
      </c>
      <c r="F1314">
        <v>202719.42</v>
      </c>
      <c r="G1314">
        <v>181563.01</v>
      </c>
      <c r="H1314">
        <f>(1/(1-91/360*VLOOKUP($A1314,Tbills!$B$4:$C$974,2,1)/100))^((1)/91)-1</f>
        <v>4.1674654807088984E-6</v>
      </c>
      <c r="I1314">
        <f>I1313*$E1314/$E1313*(1-(I$1+I$5+IF(AND(WEEKDAY(A1314)&lt;&gt;1,WEEKDAY(A1314)&lt;&gt;7),IF(A1314&lt;J$2,J$1,J$3),0)))^($A1314-$A1313)</f>
        <v>66739.305809626851</v>
      </c>
      <c r="K1314">
        <f>ROW()</f>
        <v>1314</v>
      </c>
      <c r="L1314">
        <f>B1314/C1314</f>
        <v>0.93734177215189873</v>
      </c>
    </row>
    <row r="1315" spans="1:12" x14ac:dyDescent="0.25">
      <c r="A1315" s="1">
        <v>39972</v>
      </c>
      <c r="B1315" s="9">
        <v>29.77</v>
      </c>
      <c r="C1315" s="9">
        <v>31.77</v>
      </c>
      <c r="D1315">
        <v>123126.42</v>
      </c>
      <c r="E1315">
        <v>110260.72</v>
      </c>
      <c r="F1315">
        <v>202561.66</v>
      </c>
      <c r="G1315">
        <v>181419.45</v>
      </c>
      <c r="H1315">
        <f>(1/(1-91/360*VLOOKUP($A1315,Tbills!$B$4:$C$974,2,1)/100))^((1)/91)-1</f>
        <v>5.2790595175267185E-6</v>
      </c>
      <c r="I1315">
        <f>I1314*$E1315/$E1314*(1-(I$1+I$5+IF(AND(WEEKDAY(A1315)&lt;&gt;1,WEEKDAY(A1315)&lt;&gt;7),IF(A1315&lt;J$2,J$1,J$3),0)))^($A1315-$A1314)</f>
        <v>66233.255994785199</v>
      </c>
      <c r="K1315">
        <f>ROW()</f>
        <v>1315</v>
      </c>
      <c r="L1315">
        <f>B1315/C1315</f>
        <v>0.93704752911551781</v>
      </c>
    </row>
    <row r="1316" spans="1:12" x14ac:dyDescent="0.25">
      <c r="A1316" s="1">
        <v>39973</v>
      </c>
      <c r="B1316" s="9">
        <v>28.27</v>
      </c>
      <c r="C1316" s="9">
        <v>30.67</v>
      </c>
      <c r="D1316">
        <v>118892.35</v>
      </c>
      <c r="E1316">
        <v>106468.49</v>
      </c>
      <c r="F1316">
        <v>199227.48</v>
      </c>
      <c r="G1316">
        <v>178432.32</v>
      </c>
      <c r="H1316">
        <f>(1/(1-91/360*VLOOKUP($A1316,Tbills!$B$4:$C$974,2,1)/100))^((1)/91)-1</f>
        <v>5.2790595175267185E-6</v>
      </c>
      <c r="I1316">
        <f>I1315*$E1316/$E1315*(1-(I$1+I$5+IF(AND(WEEKDAY(A1316)&lt;&gt;1,WEEKDAY(A1316)&lt;&gt;7),IF(A1316&lt;J$2,J$1,J$3),0)))^($A1316-$A1315)</f>
        <v>63953.4359547973</v>
      </c>
      <c r="K1316">
        <f>ROW()</f>
        <v>1316</v>
      </c>
      <c r="L1316">
        <f>B1316/C1316</f>
        <v>0.9217476361265079</v>
      </c>
    </row>
    <row r="1317" spans="1:12" x14ac:dyDescent="0.25">
      <c r="A1317" s="1">
        <v>39974</v>
      </c>
      <c r="B1317" s="9">
        <v>28.46</v>
      </c>
      <c r="C1317" s="9">
        <v>30.61</v>
      </c>
      <c r="D1317">
        <v>119611.92</v>
      </c>
      <c r="E1317">
        <v>107112.3</v>
      </c>
      <c r="F1317">
        <v>201838.55</v>
      </c>
      <c r="G1317">
        <v>180769.91</v>
      </c>
      <c r="H1317">
        <f>(1/(1-91/360*VLOOKUP($A1317,Tbills!$B$4:$C$974,2,1)/100))^((1)/91)-1</f>
        <v>5.2790595175267185E-6</v>
      </c>
      <c r="I1317">
        <f>I1316*$E1317/$E1316*(1-(I$1+I$5+IF(AND(WEEKDAY(A1317)&lt;&gt;1,WEEKDAY(A1317)&lt;&gt;7),IF(A1317&lt;J$2,J$1,J$3),0)))^($A1317-$A1316)</f>
        <v>64338.30852193055</v>
      </c>
      <c r="K1317">
        <f>ROW()</f>
        <v>1317</v>
      </c>
      <c r="L1317">
        <f>B1317/C1317</f>
        <v>0.92976151584449529</v>
      </c>
    </row>
    <row r="1318" spans="1:12" x14ac:dyDescent="0.25">
      <c r="A1318" s="1">
        <v>39975</v>
      </c>
      <c r="B1318" s="9">
        <v>28.11</v>
      </c>
      <c r="C1318" s="9">
        <v>29.93</v>
      </c>
      <c r="D1318">
        <v>116951.78</v>
      </c>
      <c r="E1318">
        <v>104729.58</v>
      </c>
      <c r="F1318">
        <v>198090.59</v>
      </c>
      <c r="G1318">
        <v>177412.23</v>
      </c>
      <c r="H1318">
        <f>(1/(1-91/360*VLOOKUP($A1318,Tbills!$B$4:$C$974,2,1)/100))^((1)/91)-1</f>
        <v>5.2790595175267185E-6</v>
      </c>
      <c r="I1318">
        <f>I1317*$E1318/$E1317*(1-(I$1+I$5+IF(AND(WEEKDAY(A1318)&lt;&gt;1,WEEKDAY(A1318)&lt;&gt;7),IF(A1318&lt;J$2,J$1,J$3),0)))^($A1318-$A1317)</f>
        <v>62905.289056135713</v>
      </c>
      <c r="K1318">
        <f>ROW()</f>
        <v>1318</v>
      </c>
      <c r="L1318">
        <f>B1318/C1318</f>
        <v>0.93919144670898758</v>
      </c>
    </row>
    <row r="1319" spans="1:12" x14ac:dyDescent="0.25">
      <c r="A1319" s="1">
        <v>39976</v>
      </c>
      <c r="B1319" s="9">
        <v>28.15</v>
      </c>
      <c r="C1319" s="9">
        <v>29.5</v>
      </c>
      <c r="D1319">
        <v>114985.88</v>
      </c>
      <c r="E1319">
        <v>102968.58</v>
      </c>
      <c r="F1319">
        <v>195821.67</v>
      </c>
      <c r="G1319">
        <v>175379.22</v>
      </c>
      <c r="H1319">
        <f>(1/(1-91/360*VLOOKUP($A1319,Tbills!$B$4:$C$974,2,1)/100))^((1)/91)-1</f>
        <v>5.2790595175267185E-6</v>
      </c>
      <c r="I1319">
        <f>I1318*$E1319/$E1318*(1-(I$1+I$5+IF(AND(WEEKDAY(A1319)&lt;&gt;1,WEEKDAY(A1319)&lt;&gt;7),IF(A1319&lt;J$2,J$1,J$3),0)))^($A1319-$A1318)</f>
        <v>61845.774195068945</v>
      </c>
      <c r="K1319">
        <f>ROW()</f>
        <v>1319</v>
      </c>
      <c r="L1319">
        <f>B1319/C1319</f>
        <v>0.95423728813559316</v>
      </c>
    </row>
    <row r="1320" spans="1:12" x14ac:dyDescent="0.25">
      <c r="A1320" s="1">
        <v>39979</v>
      </c>
      <c r="B1320" s="9">
        <v>30.81</v>
      </c>
      <c r="C1320" s="9">
        <v>31.34</v>
      </c>
      <c r="D1320">
        <v>120575.95</v>
      </c>
      <c r="E1320">
        <v>107972.8</v>
      </c>
      <c r="F1320">
        <v>200972.37</v>
      </c>
      <c r="G1320">
        <v>179989.45</v>
      </c>
      <c r="H1320">
        <f>(1/(1-91/360*VLOOKUP($A1320,Tbills!$B$4:$C$974,2,1)/100))^((1)/91)-1</f>
        <v>4.4453533327715178E-6</v>
      </c>
      <c r="I1320">
        <f>I1319*$E1320/$E1319*(1-(I$1+I$5+IF(AND(WEEKDAY(A1320)&lt;&gt;1,WEEKDAY(A1320)&lt;&gt;7),IF(A1320&lt;J$2,J$1,J$3),0)))^($A1320-$A1319)</f>
        <v>64845.850387180551</v>
      </c>
      <c r="K1320">
        <f>ROW()</f>
        <v>1320</v>
      </c>
      <c r="L1320">
        <f>B1320/C1320</f>
        <v>0.98308870453095087</v>
      </c>
    </row>
    <row r="1321" spans="1:12" x14ac:dyDescent="0.25">
      <c r="A1321" s="1">
        <v>39980</v>
      </c>
      <c r="B1321" s="9">
        <v>32.68</v>
      </c>
      <c r="C1321" s="9">
        <v>32.79</v>
      </c>
      <c r="D1321">
        <v>124744.42</v>
      </c>
      <c r="E1321">
        <v>111705.08</v>
      </c>
      <c r="F1321">
        <v>204622.81</v>
      </c>
      <c r="G1321">
        <v>183257.95</v>
      </c>
      <c r="H1321">
        <f>(1/(1-91/360*VLOOKUP($A1321,Tbills!$B$4:$C$974,2,1)/100))^((1)/91)-1</f>
        <v>4.4453533327715178E-6</v>
      </c>
      <c r="I1321">
        <f>I1320*$E1321/$E1320*(1-(I$1+I$5+IF(AND(WEEKDAY(A1321)&lt;&gt;1,WEEKDAY(A1321)&lt;&gt;7),IF(A1321&lt;J$2,J$1,J$3),0)))^($A1321-$A1320)</f>
        <v>67085.437511299853</v>
      </c>
      <c r="K1321">
        <f>ROW()</f>
        <v>1321</v>
      </c>
      <c r="L1321">
        <f>B1321/C1321</f>
        <v>0.99664531869472406</v>
      </c>
    </row>
    <row r="1322" spans="1:12" x14ac:dyDescent="0.25">
      <c r="A1322" s="1">
        <v>39981</v>
      </c>
      <c r="B1322" s="9">
        <v>31.54</v>
      </c>
      <c r="C1322" s="9">
        <v>32.89</v>
      </c>
      <c r="D1322">
        <v>125707.51</v>
      </c>
      <c r="E1322">
        <v>112567</v>
      </c>
      <c r="F1322">
        <v>204514.24</v>
      </c>
      <c r="G1322">
        <v>183159.9</v>
      </c>
      <c r="H1322">
        <f>(1/(1-91/360*VLOOKUP($A1322,Tbills!$B$4:$C$974,2,1)/100))^((1)/91)-1</f>
        <v>4.4453533327715178E-6</v>
      </c>
      <c r="I1322">
        <f>I1321*$E1322/$E1321*(1-(I$1+I$5+IF(AND(WEEKDAY(A1322)&lt;&gt;1,WEEKDAY(A1322)&lt;&gt;7),IF(A1322&lt;J$2,J$1,J$3),0)))^($A1322-$A1321)</f>
        <v>67601.126164905712</v>
      </c>
      <c r="K1322">
        <f>ROW()</f>
        <v>1322</v>
      </c>
      <c r="L1322">
        <f>B1322/C1322</f>
        <v>0.95895408938887194</v>
      </c>
    </row>
    <row r="1323" spans="1:12" x14ac:dyDescent="0.25">
      <c r="A1323" s="1">
        <v>39982</v>
      </c>
      <c r="B1323" s="9">
        <v>30.03</v>
      </c>
      <c r="C1323" s="9">
        <v>31.51</v>
      </c>
      <c r="D1323">
        <v>124744.85</v>
      </c>
      <c r="E1323">
        <v>111704.47</v>
      </c>
      <c r="F1323">
        <v>204031.33</v>
      </c>
      <c r="G1323">
        <v>182726.6</v>
      </c>
      <c r="H1323">
        <f>(1/(1-91/360*VLOOKUP($A1323,Tbills!$B$4:$C$974,2,1)/100))^((1)/91)-1</f>
        <v>4.4453533327715178E-6</v>
      </c>
      <c r="I1323">
        <f>I1322*$E1323/$E1322*(1-(I$1+I$5+IF(AND(WEEKDAY(A1323)&lt;&gt;1,WEEKDAY(A1323)&lt;&gt;7),IF(A1323&lt;J$2,J$1,J$3),0)))^($A1323-$A1322)</f>
        <v>67081.211537092531</v>
      </c>
      <c r="K1323">
        <f>ROW()</f>
        <v>1323</v>
      </c>
      <c r="L1323">
        <f>B1323/C1323</f>
        <v>0.95303078387813389</v>
      </c>
    </row>
    <row r="1324" spans="1:12" x14ac:dyDescent="0.25">
      <c r="A1324" s="1">
        <v>39983</v>
      </c>
      <c r="B1324" s="9">
        <v>27.99</v>
      </c>
      <c r="C1324" s="9">
        <v>30.64</v>
      </c>
      <c r="D1324">
        <v>120938</v>
      </c>
      <c r="E1324">
        <v>108295.07</v>
      </c>
      <c r="F1324">
        <v>203529.76</v>
      </c>
      <c r="G1324">
        <v>182276.59</v>
      </c>
      <c r="H1324">
        <f>(1/(1-91/360*VLOOKUP($A1324,Tbills!$B$4:$C$974,2,1)/100))^((1)/91)-1</f>
        <v>4.4453533327715178E-6</v>
      </c>
      <c r="I1324">
        <f>I1323*$E1324/$E1323*(1-(I$1+I$5+IF(AND(WEEKDAY(A1324)&lt;&gt;1,WEEKDAY(A1324)&lt;&gt;7),IF(A1324&lt;J$2,J$1,J$3),0)))^($A1324-$A1323)</f>
        <v>65031.914286614199</v>
      </c>
      <c r="K1324">
        <f>ROW()</f>
        <v>1324</v>
      </c>
      <c r="L1324">
        <f>B1324/C1324</f>
        <v>0.91351174934725843</v>
      </c>
    </row>
    <row r="1325" spans="1:12" x14ac:dyDescent="0.25">
      <c r="A1325" s="1">
        <v>39986</v>
      </c>
      <c r="B1325" s="9">
        <v>31.17</v>
      </c>
      <c r="C1325" s="9">
        <v>33.01</v>
      </c>
      <c r="D1325">
        <v>126143.32</v>
      </c>
      <c r="E1325">
        <v>112954.78</v>
      </c>
      <c r="F1325">
        <v>208016.66</v>
      </c>
      <c r="G1325">
        <v>186292.52</v>
      </c>
      <c r="H1325">
        <f>(1/(1-91/360*VLOOKUP($A1325,Tbills!$B$4:$C$974,2,1)/100))^((1)/91)-1</f>
        <v>5.4180167654571676E-6</v>
      </c>
      <c r="I1325">
        <f>I1324*$E1325/$E1324*(1-(I$1+I$5+IF(AND(WEEKDAY(A1325)&lt;&gt;1,WEEKDAY(A1325)&lt;&gt;7),IF(A1325&lt;J$2,J$1,J$3),0)))^($A1325-$A1324)</f>
        <v>67824.247663891758</v>
      </c>
      <c r="K1325">
        <f>ROW()</f>
        <v>1325</v>
      </c>
      <c r="L1325">
        <f>B1325/C1325</f>
        <v>0.94425931535898222</v>
      </c>
    </row>
    <row r="1326" spans="1:12" x14ac:dyDescent="0.25">
      <c r="A1326" s="1">
        <v>39987</v>
      </c>
      <c r="B1326" s="9">
        <v>30.58</v>
      </c>
      <c r="C1326" s="9">
        <v>32.42</v>
      </c>
      <c r="D1326">
        <v>123637.84</v>
      </c>
      <c r="E1326">
        <v>110710.65</v>
      </c>
      <c r="F1326">
        <v>207011.28</v>
      </c>
      <c r="G1326">
        <v>185391.13</v>
      </c>
      <c r="H1326">
        <f>(1/(1-91/360*VLOOKUP($A1326,Tbills!$B$4:$C$974,2,1)/100))^((1)/91)-1</f>
        <v>5.4180167654571676E-6</v>
      </c>
      <c r="I1326">
        <f>I1325*$E1326/$E1325*(1-(I$1+I$5+IF(AND(WEEKDAY(A1326)&lt;&gt;1,WEEKDAY(A1326)&lt;&gt;7),IF(A1326&lt;J$2,J$1,J$3),0)))^($A1326-$A1325)</f>
        <v>66474.836533175476</v>
      </c>
      <c r="K1326">
        <f>ROW()</f>
        <v>1326</v>
      </c>
      <c r="L1326">
        <f>B1326/C1326</f>
        <v>0.94324491054904369</v>
      </c>
    </row>
    <row r="1327" spans="1:12" x14ac:dyDescent="0.25">
      <c r="A1327" s="1">
        <v>39988</v>
      </c>
      <c r="B1327" s="9">
        <v>29.05</v>
      </c>
      <c r="C1327" s="9">
        <v>31.07</v>
      </c>
      <c r="D1327">
        <v>118570.6</v>
      </c>
      <c r="E1327">
        <v>106172.62</v>
      </c>
      <c r="F1327">
        <v>202291.99</v>
      </c>
      <c r="G1327">
        <v>181163.72</v>
      </c>
      <c r="H1327">
        <f>(1/(1-91/360*VLOOKUP($A1327,Tbills!$B$4:$C$974,2,1)/100))^((1)/91)-1</f>
        <v>5.4180167654571676E-6</v>
      </c>
      <c r="I1327">
        <f>I1326*$E1327/$E1326*(1-(I$1+I$5+IF(AND(WEEKDAY(A1327)&lt;&gt;1,WEEKDAY(A1327)&lt;&gt;7),IF(A1327&lt;J$2,J$1,J$3),0)))^($A1327-$A1326)</f>
        <v>63748.198804530301</v>
      </c>
      <c r="K1327">
        <f>ROW()</f>
        <v>1327</v>
      </c>
      <c r="L1327">
        <f>B1327/C1327</f>
        <v>0.9349855165754748</v>
      </c>
    </row>
    <row r="1328" spans="1:12" x14ac:dyDescent="0.25">
      <c r="A1328" s="1">
        <v>39989</v>
      </c>
      <c r="B1328" s="9">
        <v>26.36</v>
      </c>
      <c r="C1328" s="9">
        <v>29.41</v>
      </c>
      <c r="D1328">
        <v>113179.48</v>
      </c>
      <c r="E1328">
        <v>101344.63</v>
      </c>
      <c r="F1328">
        <v>199186.82</v>
      </c>
      <c r="G1328">
        <v>178381.89</v>
      </c>
      <c r="H1328">
        <f>(1/(1-91/360*VLOOKUP($A1328,Tbills!$B$4:$C$974,2,1)/100))^((1)/91)-1</f>
        <v>5.4180167654571676E-6</v>
      </c>
      <c r="I1328">
        <f>I1327*$E1328/$E1327*(1-(I$1+I$5+IF(AND(WEEKDAY(A1328)&lt;&gt;1,WEEKDAY(A1328)&lt;&gt;7),IF(A1328&lt;J$2,J$1,J$3),0)))^($A1328-$A1327)</f>
        <v>60847.625027331138</v>
      </c>
      <c r="K1328">
        <f>ROW()</f>
        <v>1328</v>
      </c>
      <c r="L1328">
        <f>B1328/C1328</f>
        <v>0.89629377762665763</v>
      </c>
    </row>
    <row r="1329" spans="1:12" x14ac:dyDescent="0.25">
      <c r="A1329" s="1">
        <v>39990</v>
      </c>
      <c r="B1329" s="9">
        <v>25.93</v>
      </c>
      <c r="C1329" s="9">
        <v>29.28</v>
      </c>
      <c r="D1329">
        <v>111233.56</v>
      </c>
      <c r="E1329">
        <v>99601.64</v>
      </c>
      <c r="F1329">
        <v>198514.07</v>
      </c>
      <c r="G1329">
        <v>177778.44</v>
      </c>
      <c r="H1329">
        <f>(1/(1-91/360*VLOOKUP($A1329,Tbills!$B$4:$C$974,2,1)/100))^((1)/91)-1</f>
        <v>5.4180167654571676E-6</v>
      </c>
      <c r="I1329">
        <f>I1328*$E1329/$E1328*(1-(I$1+I$5+IF(AND(WEEKDAY(A1329)&lt;&gt;1,WEEKDAY(A1329)&lt;&gt;7),IF(A1329&lt;J$2,J$1,J$3),0)))^($A1329-$A1328)</f>
        <v>59799.408207498622</v>
      </c>
      <c r="K1329">
        <f>ROW()</f>
        <v>1329</v>
      </c>
      <c r="L1329">
        <f>B1329/C1329</f>
        <v>0.88558743169398901</v>
      </c>
    </row>
    <row r="1330" spans="1:12" x14ac:dyDescent="0.25">
      <c r="A1330" s="1">
        <v>39993</v>
      </c>
      <c r="B1330" s="9">
        <v>25.35</v>
      </c>
      <c r="C1330" s="9">
        <v>28.2</v>
      </c>
      <c r="D1330">
        <v>107269.59</v>
      </c>
      <c r="E1330">
        <v>96050.58</v>
      </c>
      <c r="F1330">
        <v>194885.27</v>
      </c>
      <c r="G1330">
        <v>174525.79</v>
      </c>
      <c r="H1330">
        <f>(1/(1-91/360*VLOOKUP($A1330,Tbills!$B$4:$C$974,2,1)/100))^((1)/91)-1</f>
        <v>5.4180167654571676E-6</v>
      </c>
      <c r="I1330">
        <f>I1329*$E1330/$E1329*(1-(I$1+I$5+IF(AND(WEEKDAY(A1330)&lt;&gt;1,WEEKDAY(A1330)&lt;&gt;7),IF(A1330&lt;J$2,J$1,J$3),0)))^($A1330-$A1329)</f>
        <v>57662.425650959638</v>
      </c>
      <c r="K1330">
        <f>ROW()</f>
        <v>1330</v>
      </c>
      <c r="L1330">
        <f>B1330/C1330</f>
        <v>0.89893617021276606</v>
      </c>
    </row>
    <row r="1331" spans="1:12" x14ac:dyDescent="0.25">
      <c r="A1331" s="1">
        <v>39994</v>
      </c>
      <c r="B1331" s="9">
        <v>26.35</v>
      </c>
      <c r="C1331" s="9">
        <v>28.76</v>
      </c>
      <c r="D1331">
        <v>109136.98</v>
      </c>
      <c r="E1331">
        <v>97722.14</v>
      </c>
      <c r="F1331">
        <v>195065.25</v>
      </c>
      <c r="G1331">
        <v>174686.02</v>
      </c>
      <c r="H1331">
        <f>(1/(1-91/360*VLOOKUP($A1331,Tbills!$B$4:$C$974,2,1)/100))^((1)/91)-1</f>
        <v>5.4180167654571676E-6</v>
      </c>
      <c r="I1331">
        <f>I1330*$E1331/$E1330*(1-(I$1+I$5+IF(AND(WEEKDAY(A1331)&lt;&gt;1,WEEKDAY(A1331)&lt;&gt;7),IF(A1331&lt;J$2,J$1,J$3),0)))^($A1331-$A1330)</f>
        <v>58664.232245815736</v>
      </c>
      <c r="K1331">
        <f>ROW()</f>
        <v>1331</v>
      </c>
      <c r="L1331">
        <f>B1331/C1331</f>
        <v>0.91620305980528516</v>
      </c>
    </row>
    <row r="1332" spans="1:12" x14ac:dyDescent="0.25">
      <c r="A1332" s="1">
        <v>39995</v>
      </c>
      <c r="B1332" s="9">
        <v>26.22</v>
      </c>
      <c r="C1332" s="9">
        <v>28.96</v>
      </c>
      <c r="D1332">
        <v>108165.98</v>
      </c>
      <c r="E1332">
        <v>96852.17</v>
      </c>
      <c r="F1332">
        <v>193248.84</v>
      </c>
      <c r="G1332">
        <v>173058.43</v>
      </c>
      <c r="H1332">
        <f>(1/(1-91/360*VLOOKUP($A1332,Tbills!$B$4:$C$974,2,1)/100))^((1)/91)-1</f>
        <v>5.4180167654571676E-6</v>
      </c>
      <c r="I1332">
        <f>I1331*$E1332/$E1331*(1-(I$1+I$5+IF(AND(WEEKDAY(A1332)&lt;&gt;1,WEEKDAY(A1332)&lt;&gt;7),IF(A1332&lt;J$2,J$1,J$3),0)))^($A1332-$A1331)</f>
        <v>58140.302152130098</v>
      </c>
      <c r="K1332">
        <f>ROW()</f>
        <v>1332</v>
      </c>
      <c r="L1332">
        <f>B1332/C1332</f>
        <v>0.90538674033149169</v>
      </c>
    </row>
    <row r="1333" spans="1:12" x14ac:dyDescent="0.25">
      <c r="A1333" s="1">
        <v>39996</v>
      </c>
      <c r="B1333" s="9">
        <v>27.95</v>
      </c>
      <c r="C1333" s="9">
        <v>30.53</v>
      </c>
      <c r="D1333">
        <v>114110.01</v>
      </c>
      <c r="E1333">
        <v>102173.95</v>
      </c>
      <c r="F1333">
        <v>198898.16</v>
      </c>
      <c r="G1333">
        <v>178116.57</v>
      </c>
      <c r="H1333">
        <f>(1/(1-91/360*VLOOKUP($A1333,Tbills!$B$4:$C$974,2,1)/100))^((1)/91)-1</f>
        <v>5.4180167654571676E-6</v>
      </c>
      <c r="I1333">
        <f>I1332*$E1333/$E1332*(1-(I$1+I$5+IF(AND(WEEKDAY(A1333)&lt;&gt;1,WEEKDAY(A1333)&lt;&gt;7),IF(A1333&lt;J$2,J$1,J$3),0)))^($A1333-$A1332)</f>
        <v>61333.199206147801</v>
      </c>
      <c r="K1333">
        <f>ROW()</f>
        <v>1333</v>
      </c>
      <c r="L1333">
        <f>B1333/C1333</f>
        <v>0.91549295774647876</v>
      </c>
    </row>
    <row r="1334" spans="1:12" x14ac:dyDescent="0.25">
      <c r="A1334" s="1">
        <v>40000</v>
      </c>
      <c r="B1334" s="9">
        <v>29</v>
      </c>
      <c r="C1334" s="9">
        <v>30.79</v>
      </c>
      <c r="D1334">
        <v>113065.60000000001</v>
      </c>
      <c r="E1334">
        <v>101236.57</v>
      </c>
      <c r="F1334">
        <v>199233.32</v>
      </c>
      <c r="G1334">
        <v>178412.85</v>
      </c>
      <c r="H1334">
        <f>(1/(1-91/360*VLOOKUP($A1334,Tbills!$B$4:$C$974,2,1)/100))^((1)/91)-1</f>
        <v>5.2790595175267185E-6</v>
      </c>
      <c r="I1334">
        <f>I1333*$E1334/$E1333*(1-(I$1+I$5+IF(AND(WEEKDAY(A1334)&lt;&gt;1,WEEKDAY(A1334)&lt;&gt;7),IF(A1334&lt;J$2,J$1,J$3),0)))^($A1334-$A1333)</f>
        <v>60763.514247902502</v>
      </c>
      <c r="K1334">
        <f>ROW()</f>
        <v>1334</v>
      </c>
      <c r="L1334">
        <f>B1334/C1334</f>
        <v>0.94186424163689508</v>
      </c>
    </row>
    <row r="1335" spans="1:12" x14ac:dyDescent="0.25">
      <c r="A1335" s="1">
        <v>40001</v>
      </c>
      <c r="B1335" s="9">
        <v>30.85</v>
      </c>
      <c r="C1335" s="9">
        <v>32.090000000000003</v>
      </c>
      <c r="D1335">
        <v>117403.91</v>
      </c>
      <c r="E1335">
        <v>105120.47</v>
      </c>
      <c r="F1335">
        <v>203961.27</v>
      </c>
      <c r="G1335">
        <v>182645.78</v>
      </c>
      <c r="H1335">
        <f>(1/(1-91/360*VLOOKUP($A1335,Tbills!$B$4:$C$974,2,1)/100))^((1)/91)-1</f>
        <v>5.2790595175267185E-6</v>
      </c>
      <c r="I1335">
        <f>I1334*$E1335/$E1334*(1-(I$1+I$5+IF(AND(WEEKDAY(A1335)&lt;&gt;1,WEEKDAY(A1335)&lt;&gt;7),IF(A1335&lt;J$2,J$1,J$3),0)))^($A1335-$A1334)</f>
        <v>63092.866805963153</v>
      </c>
      <c r="K1335">
        <f>ROW()</f>
        <v>1335</v>
      </c>
      <c r="L1335">
        <f>B1335/C1335</f>
        <v>0.96135867871611091</v>
      </c>
    </row>
    <row r="1336" spans="1:12" x14ac:dyDescent="0.25">
      <c r="A1336" s="1">
        <v>40002</v>
      </c>
      <c r="B1336" s="9">
        <v>31.3</v>
      </c>
      <c r="C1336" s="9">
        <v>32.42</v>
      </c>
      <c r="D1336">
        <v>119048.31</v>
      </c>
      <c r="E1336">
        <v>106592.27</v>
      </c>
      <c r="F1336">
        <v>205858.12</v>
      </c>
      <c r="G1336">
        <v>184343.43</v>
      </c>
      <c r="H1336">
        <f>(1/(1-91/360*VLOOKUP($A1336,Tbills!$B$4:$C$974,2,1)/100))^((1)/91)-1</f>
        <v>5.2790595175267185E-6</v>
      </c>
      <c r="I1336">
        <f>I1335*$E1336/$E1335*(1-(I$1+I$5+IF(AND(WEEKDAY(A1336)&lt;&gt;1,WEEKDAY(A1336)&lt;&gt;7),IF(A1336&lt;J$2,J$1,J$3),0)))^($A1336-$A1335)</f>
        <v>63974.394603216497</v>
      </c>
      <c r="K1336">
        <f>ROW()</f>
        <v>1336</v>
      </c>
      <c r="L1336">
        <f>B1336/C1336</f>
        <v>0.96545342381246146</v>
      </c>
    </row>
    <row r="1337" spans="1:12" x14ac:dyDescent="0.25">
      <c r="A1337" s="1">
        <v>40003</v>
      </c>
      <c r="B1337" s="9">
        <v>29.78</v>
      </c>
      <c r="C1337" s="9">
        <v>31.67</v>
      </c>
      <c r="D1337">
        <v>117438.9</v>
      </c>
      <c r="E1337">
        <v>105150.69</v>
      </c>
      <c r="F1337">
        <v>205458.62</v>
      </c>
      <c r="G1337">
        <v>183984.71</v>
      </c>
      <c r="H1337">
        <f>(1/(1-91/360*VLOOKUP($A1337,Tbills!$B$4:$C$974,2,1)/100))^((1)/91)-1</f>
        <v>5.2790595175267185E-6</v>
      </c>
      <c r="I1337">
        <f>I1336*$E1337/$E1336*(1-(I$1+I$5+IF(AND(WEEKDAY(A1337)&lt;&gt;1,WEEKDAY(A1337)&lt;&gt;7),IF(A1337&lt;J$2,J$1,J$3),0)))^($A1337-$A1336)</f>
        <v>63107.373731796717</v>
      </c>
      <c r="K1337">
        <f>ROW()</f>
        <v>1337</v>
      </c>
      <c r="L1337">
        <f>B1337/C1337</f>
        <v>0.9403220713609094</v>
      </c>
    </row>
    <row r="1338" spans="1:12" x14ac:dyDescent="0.25">
      <c r="A1338" s="1">
        <v>40004</v>
      </c>
      <c r="B1338" s="9">
        <v>29.02</v>
      </c>
      <c r="C1338" s="9">
        <v>31.71</v>
      </c>
      <c r="D1338">
        <v>118006.25</v>
      </c>
      <c r="E1338">
        <v>105658.12</v>
      </c>
      <c r="F1338">
        <v>206381.21</v>
      </c>
      <c r="G1338">
        <v>184809.9</v>
      </c>
      <c r="H1338">
        <f>(1/(1-91/360*VLOOKUP($A1338,Tbills!$B$4:$C$974,2,1)/100))^((1)/91)-1</f>
        <v>5.2790595175267185E-6</v>
      </c>
      <c r="I1338">
        <f>I1337*$E1338/$E1337*(1-(I$1+I$5+IF(AND(WEEKDAY(A1338)&lt;&gt;1,WEEKDAY(A1338)&lt;&gt;7),IF(A1338&lt;J$2,J$1,J$3),0)))^($A1338-$A1337)</f>
        <v>63410.089396734729</v>
      </c>
      <c r="K1338">
        <f>ROW()</f>
        <v>1338</v>
      </c>
      <c r="L1338">
        <f>B1338/C1338</f>
        <v>0.91516871649321974</v>
      </c>
    </row>
    <row r="1339" spans="1:12" x14ac:dyDescent="0.25">
      <c r="A1339" s="1">
        <v>40007</v>
      </c>
      <c r="B1339" s="9">
        <v>26.31</v>
      </c>
      <c r="C1339" s="9">
        <v>30.1</v>
      </c>
      <c r="D1339">
        <v>112466.89</v>
      </c>
      <c r="E1339">
        <v>100696.72</v>
      </c>
      <c r="F1339">
        <v>204212.53</v>
      </c>
      <c r="G1339">
        <v>182864.97</v>
      </c>
      <c r="H1339">
        <f>(1/(1-91/360*VLOOKUP($A1339,Tbills!$B$4:$C$974,2,1)/100))^((1)/91)-1</f>
        <v>5.0011503509583832E-6</v>
      </c>
      <c r="I1339">
        <f>I1338*$E1339/$E1338*(1-(I$1+I$5+IF(AND(WEEKDAY(A1339)&lt;&gt;1,WEEKDAY(A1339)&lt;&gt;7),IF(A1339&lt;J$2,J$1,J$3),0)))^($A1339-$A1338)</f>
        <v>60427.319571247688</v>
      </c>
      <c r="K1339">
        <f>ROW()</f>
        <v>1339</v>
      </c>
      <c r="L1339">
        <f>B1339/C1339</f>
        <v>0.87408637873754147</v>
      </c>
    </row>
    <row r="1340" spans="1:12" x14ac:dyDescent="0.25">
      <c r="A1340" s="1">
        <v>40008</v>
      </c>
      <c r="B1340" s="9">
        <v>25.02</v>
      </c>
      <c r="C1340" s="9">
        <v>29.58</v>
      </c>
      <c r="D1340">
        <v>110404.7</v>
      </c>
      <c r="E1340">
        <v>98849.84</v>
      </c>
      <c r="F1340">
        <v>203161.48</v>
      </c>
      <c r="G1340">
        <v>181922.88</v>
      </c>
      <c r="H1340">
        <f>(1/(1-91/360*VLOOKUP($A1340,Tbills!$B$4:$C$974,2,1)/100))^((1)/91)-1</f>
        <v>5.0011503509583832E-6</v>
      </c>
      <c r="I1340">
        <f>I1339*$E1340/$E1339*(1-(I$1+I$5+IF(AND(WEEKDAY(A1340)&lt;&gt;1,WEEKDAY(A1340)&lt;&gt;7),IF(A1340&lt;J$2,J$1,J$3),0)))^($A1340-$A1339)</f>
        <v>59317.314790171942</v>
      </c>
      <c r="K1340">
        <f>ROW()</f>
        <v>1340</v>
      </c>
      <c r="L1340">
        <f>B1340/C1340</f>
        <v>0.84584178498985807</v>
      </c>
    </row>
    <row r="1341" spans="1:12" x14ac:dyDescent="0.25">
      <c r="A1341" s="1">
        <v>40009</v>
      </c>
      <c r="B1341" s="9">
        <v>25.89</v>
      </c>
      <c r="C1341" s="9">
        <v>29.11</v>
      </c>
      <c r="D1341">
        <v>107021.95</v>
      </c>
      <c r="E1341">
        <v>95820.63</v>
      </c>
      <c r="F1341">
        <v>198531.97</v>
      </c>
      <c r="G1341">
        <v>177776.43</v>
      </c>
      <c r="H1341">
        <f>(1/(1-91/360*VLOOKUP($A1341,Tbills!$B$4:$C$974,2,1)/100))^((1)/91)-1</f>
        <v>5.0011503509583832E-6</v>
      </c>
      <c r="I1341">
        <f>I1340*$E1341/$E1340*(1-(I$1+I$5+IF(AND(WEEKDAY(A1341)&lt;&gt;1,WEEKDAY(A1341)&lt;&gt;7),IF(A1341&lt;J$2,J$1,J$3),0)))^($A1341-$A1340)</f>
        <v>57497.907592776726</v>
      </c>
      <c r="K1341">
        <f>ROW()</f>
        <v>1341</v>
      </c>
      <c r="L1341">
        <f>B1341/C1341</f>
        <v>0.88938509103400898</v>
      </c>
    </row>
    <row r="1342" spans="1:12" x14ac:dyDescent="0.25">
      <c r="A1342" s="1">
        <v>40010</v>
      </c>
      <c r="B1342" s="9">
        <v>25.42</v>
      </c>
      <c r="C1342" s="9">
        <v>28.61</v>
      </c>
      <c r="D1342">
        <v>105752.1</v>
      </c>
      <c r="E1342">
        <v>94683.21</v>
      </c>
      <c r="F1342">
        <v>196722.25</v>
      </c>
      <c r="G1342">
        <v>176155.02</v>
      </c>
      <c r="H1342">
        <f>(1/(1-91/360*VLOOKUP($A1342,Tbills!$B$4:$C$974,2,1)/100))^((1)/91)-1</f>
        <v>5.0011503509583832E-6</v>
      </c>
      <c r="I1342">
        <f>I1341*$E1342/$E1341*(1-(I$1+I$5+IF(AND(WEEKDAY(A1342)&lt;&gt;1,WEEKDAY(A1342)&lt;&gt;7),IF(A1342&lt;J$2,J$1,J$3),0)))^($A1342-$A1341)</f>
        <v>56813.755539502439</v>
      </c>
      <c r="K1342">
        <f>ROW()</f>
        <v>1342</v>
      </c>
      <c r="L1342">
        <f>B1342/C1342</f>
        <v>0.88850052429220561</v>
      </c>
    </row>
    <row r="1343" spans="1:12" x14ac:dyDescent="0.25">
      <c r="A1343" s="1">
        <v>40011</v>
      </c>
      <c r="B1343" s="9">
        <v>24.34</v>
      </c>
      <c r="C1343" s="9">
        <v>28.65</v>
      </c>
      <c r="D1343">
        <v>105775.76</v>
      </c>
      <c r="E1343">
        <v>94703.92</v>
      </c>
      <c r="F1343">
        <v>197929.44</v>
      </c>
      <c r="G1343">
        <v>177235.12</v>
      </c>
      <c r="H1343">
        <f>(1/(1-91/360*VLOOKUP($A1343,Tbills!$B$4:$C$974,2,1)/100))^((1)/91)-1</f>
        <v>5.0011503509583832E-6</v>
      </c>
      <c r="I1343">
        <f>I1342*$E1343/$E1342*(1-(I$1+I$5+IF(AND(WEEKDAY(A1343)&lt;&gt;1,WEEKDAY(A1343)&lt;&gt;7),IF(A1343&lt;J$2,J$1,J$3),0)))^($A1343-$A1342)</f>
        <v>56824.547651340836</v>
      </c>
      <c r="K1343">
        <f>ROW()</f>
        <v>1343</v>
      </c>
      <c r="L1343">
        <f>B1343/C1343</f>
        <v>0.84956369982547997</v>
      </c>
    </row>
    <row r="1344" spans="1:12" x14ac:dyDescent="0.25">
      <c r="A1344" s="1">
        <v>40014</v>
      </c>
      <c r="B1344" s="9">
        <v>24.4</v>
      </c>
      <c r="C1344" s="9">
        <v>27.59</v>
      </c>
      <c r="D1344">
        <v>103429.16</v>
      </c>
      <c r="E1344">
        <v>92601.53</v>
      </c>
      <c r="F1344">
        <v>192707.68</v>
      </c>
      <c r="G1344">
        <v>172556.66</v>
      </c>
      <c r="H1344">
        <f>(1/(1-91/360*VLOOKUP($A1344,Tbills!$B$4:$C$974,2,1)/100))^((1)/91)-1</f>
        <v>5.2790595175267185E-6</v>
      </c>
      <c r="I1344">
        <f>I1343*$E1344/$E1343*(1-(I$1+I$5+IF(AND(WEEKDAY(A1344)&lt;&gt;1,WEEKDAY(A1344)&lt;&gt;7),IF(A1344&lt;J$2,J$1,J$3),0)))^($A1344-$A1343)</f>
        <v>55558.269878065919</v>
      </c>
      <c r="K1344">
        <f>ROW()</f>
        <v>1344</v>
      </c>
      <c r="L1344">
        <f>B1344/C1344</f>
        <v>0.88437839797027906</v>
      </c>
    </row>
    <row r="1345" spans="1:12" x14ac:dyDescent="0.25">
      <c r="A1345" s="1">
        <v>40015</v>
      </c>
      <c r="B1345" s="9">
        <v>23.87</v>
      </c>
      <c r="C1345" s="9">
        <v>27.44</v>
      </c>
      <c r="D1345">
        <v>101422.93</v>
      </c>
      <c r="E1345">
        <v>90804.83</v>
      </c>
      <c r="F1345">
        <v>191376.46</v>
      </c>
      <c r="G1345">
        <v>171363.73</v>
      </c>
      <c r="H1345">
        <f>(1/(1-91/360*VLOOKUP($A1345,Tbills!$B$4:$C$974,2,1)/100))^((1)/91)-1</f>
        <v>5.2790595175267185E-6</v>
      </c>
      <c r="I1345">
        <f>I1344*$E1345/$E1344*(1-(I$1+I$5+IF(AND(WEEKDAY(A1345)&lt;&gt;1,WEEKDAY(A1345)&lt;&gt;7),IF(A1345&lt;J$2,J$1,J$3),0)))^($A1345-$A1344)</f>
        <v>54478.734016674789</v>
      </c>
      <c r="K1345">
        <f>ROW()</f>
        <v>1345</v>
      </c>
      <c r="L1345">
        <f>B1345/C1345</f>
        <v>0.86989795918367352</v>
      </c>
    </row>
    <row r="1346" spans="1:12" x14ac:dyDescent="0.25">
      <c r="A1346" s="1">
        <v>40016</v>
      </c>
      <c r="B1346" s="9">
        <v>23.47</v>
      </c>
      <c r="C1346" s="9">
        <v>27.22</v>
      </c>
      <c r="D1346">
        <v>99056.320000000007</v>
      </c>
      <c r="E1346">
        <v>88685.51</v>
      </c>
      <c r="F1346">
        <v>190044.61</v>
      </c>
      <c r="G1346">
        <v>170170.25</v>
      </c>
      <c r="H1346">
        <f>(1/(1-91/360*VLOOKUP($A1346,Tbills!$B$4:$C$974,2,1)/100))^((1)/91)-1</f>
        <v>5.2790595175267185E-6</v>
      </c>
      <c r="I1346">
        <f>I1345*$E1346/$E1345*(1-(I$1+I$5+IF(AND(WEEKDAY(A1346)&lt;&gt;1,WEEKDAY(A1346)&lt;&gt;7),IF(A1346&lt;J$2,J$1,J$3),0)))^($A1346-$A1345)</f>
        <v>53205.708581867315</v>
      </c>
      <c r="K1346">
        <f>ROW()</f>
        <v>1346</v>
      </c>
      <c r="L1346">
        <f>B1346/C1346</f>
        <v>0.86223365172667155</v>
      </c>
    </row>
    <row r="1347" spans="1:12" x14ac:dyDescent="0.25">
      <c r="A1347" s="1">
        <v>40017</v>
      </c>
      <c r="B1347" s="9">
        <v>23.43</v>
      </c>
      <c r="C1347" s="9">
        <v>26.96</v>
      </c>
      <c r="D1347">
        <v>95646.11</v>
      </c>
      <c r="E1347">
        <v>85631.87</v>
      </c>
      <c r="F1347">
        <v>188557.07</v>
      </c>
      <c r="G1347">
        <v>168837.38</v>
      </c>
      <c r="H1347">
        <f>(1/(1-91/360*VLOOKUP($A1347,Tbills!$B$4:$C$974,2,1)/100))^((1)/91)-1</f>
        <v>5.2790595175267185E-6</v>
      </c>
      <c r="I1347">
        <f>I1346*$E1347/$E1346*(1-(I$1+I$5+IF(AND(WEEKDAY(A1347)&lt;&gt;1,WEEKDAY(A1347)&lt;&gt;7),IF(A1347&lt;J$2,J$1,J$3),0)))^($A1347-$A1346)</f>
        <v>51372.239439403864</v>
      </c>
      <c r="K1347">
        <f>ROW()</f>
        <v>1347</v>
      </c>
      <c r="L1347">
        <f>B1347/C1347</f>
        <v>0.86906528189910981</v>
      </c>
    </row>
    <row r="1348" spans="1:12" x14ac:dyDescent="0.25">
      <c r="A1348" s="1">
        <v>40018</v>
      </c>
      <c r="B1348" s="9">
        <v>23.09</v>
      </c>
      <c r="C1348" s="9">
        <v>26.37</v>
      </c>
      <c r="D1348">
        <v>94869.74</v>
      </c>
      <c r="E1348">
        <v>84936.33</v>
      </c>
      <c r="F1348">
        <v>188346.93</v>
      </c>
      <c r="G1348">
        <v>168648.32000000001</v>
      </c>
      <c r="H1348">
        <f>(1/(1-91/360*VLOOKUP($A1348,Tbills!$B$4:$C$974,2,1)/100))^((1)/91)-1</f>
        <v>5.2790595175267185E-6</v>
      </c>
      <c r="I1348">
        <f>I1347*$E1348/$E1347*(1-(I$1+I$5+IF(AND(WEEKDAY(A1348)&lt;&gt;1,WEEKDAY(A1348)&lt;&gt;7),IF(A1348&lt;J$2,J$1,J$3),0)))^($A1348-$A1347)</f>
        <v>50953.505514668635</v>
      </c>
      <c r="K1348">
        <f>ROW()</f>
        <v>1348</v>
      </c>
      <c r="L1348">
        <f>B1348/C1348</f>
        <v>0.87561623056503601</v>
      </c>
    </row>
    <row r="1349" spans="1:12" x14ac:dyDescent="0.25">
      <c r="A1349" s="1">
        <v>40021</v>
      </c>
      <c r="B1349" s="9">
        <v>24.28</v>
      </c>
      <c r="C1349" s="9">
        <v>26.99</v>
      </c>
      <c r="D1349">
        <v>96156.79</v>
      </c>
      <c r="E1349">
        <v>86087.27</v>
      </c>
      <c r="F1349">
        <v>190700.98</v>
      </c>
      <c r="G1349">
        <v>170753.5</v>
      </c>
      <c r="H1349">
        <f>(1/(1-91/360*VLOOKUP($A1349,Tbills!$B$4:$C$974,2,1)/100))^((1)/91)-1</f>
        <v>5.2790595175267185E-6</v>
      </c>
      <c r="I1349">
        <f>I1348*$E1349/$E1348*(1-(I$1+I$5+IF(AND(WEEKDAY(A1349)&lt;&gt;1,WEEKDAY(A1349)&lt;&gt;7),IF(A1349&lt;J$2,J$1,J$3),0)))^($A1349-$A1348)</f>
        <v>51639.500330309776</v>
      </c>
      <c r="K1349">
        <f>ROW()</f>
        <v>1349</v>
      </c>
      <c r="L1349">
        <f>B1349/C1349</f>
        <v>0.89959244164505381</v>
      </c>
    </row>
    <row r="1350" spans="1:12" x14ac:dyDescent="0.25">
      <c r="A1350" s="1">
        <v>40022</v>
      </c>
      <c r="B1350" s="9">
        <v>25.01</v>
      </c>
      <c r="C1350" s="9">
        <v>27.96</v>
      </c>
      <c r="D1350">
        <v>99521.17</v>
      </c>
      <c r="E1350">
        <v>89098.880000000005</v>
      </c>
      <c r="F1350">
        <v>194860.71</v>
      </c>
      <c r="G1350">
        <v>174477.22</v>
      </c>
      <c r="H1350">
        <f>(1/(1-91/360*VLOOKUP($A1350,Tbills!$B$4:$C$974,2,1)/100))^((1)/91)-1</f>
        <v>5.2790595175267185E-6</v>
      </c>
      <c r="I1350">
        <f>I1349*$E1350/$E1349*(1-(I$1+I$5+IF(AND(WEEKDAY(A1350)&lt;&gt;1,WEEKDAY(A1350)&lt;&gt;7),IF(A1350&lt;J$2,J$1,J$3),0)))^($A1350-$A1349)</f>
        <v>53444.478899532674</v>
      </c>
      <c r="K1350">
        <f>ROW()</f>
        <v>1350</v>
      </c>
      <c r="L1350">
        <f>B1350/C1350</f>
        <v>0.89449213161659513</v>
      </c>
    </row>
    <row r="1351" spans="1:12" x14ac:dyDescent="0.25">
      <c r="A1351" s="1">
        <v>40023</v>
      </c>
      <c r="B1351" s="9">
        <v>25.61</v>
      </c>
      <c r="C1351" s="9">
        <v>28.42</v>
      </c>
      <c r="D1351">
        <v>100634.91</v>
      </c>
      <c r="E1351">
        <v>90095.51</v>
      </c>
      <c r="F1351">
        <v>195251.07</v>
      </c>
      <c r="G1351">
        <v>174825.83</v>
      </c>
      <c r="H1351">
        <f>(1/(1-91/360*VLOOKUP($A1351,Tbills!$B$4:$C$974,2,1)/100))^((1)/91)-1</f>
        <v>5.2790595175267185E-6</v>
      </c>
      <c r="I1351">
        <f>I1350*$E1351/$E1350*(1-(I$1+I$5+IF(AND(WEEKDAY(A1351)&lt;&gt;1,WEEKDAY(A1351)&lt;&gt;7),IF(A1351&lt;J$2,J$1,J$3),0)))^($A1351-$A1350)</f>
        <v>54040.736161264293</v>
      </c>
      <c r="K1351">
        <f>ROW()</f>
        <v>1351</v>
      </c>
      <c r="L1351">
        <f>B1351/C1351</f>
        <v>0.90112596762843056</v>
      </c>
    </row>
    <row r="1352" spans="1:12" x14ac:dyDescent="0.25">
      <c r="A1352" s="1">
        <v>40024</v>
      </c>
      <c r="B1352" s="9">
        <v>25.4</v>
      </c>
      <c r="C1352" s="9">
        <v>28.19</v>
      </c>
      <c r="D1352">
        <v>98347.48</v>
      </c>
      <c r="E1352">
        <v>88047.16</v>
      </c>
      <c r="F1352">
        <v>192548.16</v>
      </c>
      <c r="G1352">
        <v>172404.75</v>
      </c>
      <c r="H1352">
        <f>(1/(1-91/360*VLOOKUP($A1352,Tbills!$B$4:$C$974,2,1)/100))^((1)/91)-1</f>
        <v>5.2790595175267185E-6</v>
      </c>
      <c r="I1352">
        <f>I1351*$E1352/$E1351*(1-(I$1+I$5+IF(AND(WEEKDAY(A1352)&lt;&gt;1,WEEKDAY(A1352)&lt;&gt;7),IF(A1352&lt;J$2,J$1,J$3),0)))^($A1352-$A1351)</f>
        <v>52810.583629529567</v>
      </c>
      <c r="K1352">
        <f>ROW()</f>
        <v>1352</v>
      </c>
      <c r="L1352">
        <f>B1352/C1352</f>
        <v>0.9010287335934728</v>
      </c>
    </row>
    <row r="1353" spans="1:12" x14ac:dyDescent="0.25">
      <c r="A1353" s="1">
        <v>40025</v>
      </c>
      <c r="B1353" s="9">
        <v>25.92</v>
      </c>
      <c r="C1353" s="9">
        <v>28.4</v>
      </c>
      <c r="D1353">
        <v>99301.89</v>
      </c>
      <c r="E1353">
        <v>88901.14</v>
      </c>
      <c r="F1353">
        <v>195075.97</v>
      </c>
      <c r="G1353">
        <v>174667.2</v>
      </c>
      <c r="H1353">
        <f>(1/(1-91/360*VLOOKUP($A1353,Tbills!$B$4:$C$974,2,1)/100))^((1)/91)-1</f>
        <v>5.2790595175267185E-6</v>
      </c>
      <c r="I1353">
        <f>I1352*$E1353/$E1352*(1-(I$1+I$5+IF(AND(WEEKDAY(A1353)&lt;&gt;1,WEEKDAY(A1353)&lt;&gt;7),IF(A1353&lt;J$2,J$1,J$3),0)))^($A1353-$A1352)</f>
        <v>53321.265891560055</v>
      </c>
      <c r="K1353">
        <f>ROW()</f>
        <v>1353</v>
      </c>
      <c r="L1353">
        <f>B1353/C1353</f>
        <v>0.91267605633802829</v>
      </c>
    </row>
    <row r="1354" spans="1:12" x14ac:dyDescent="0.25">
      <c r="A1354" s="1">
        <v>40028</v>
      </c>
      <c r="B1354" s="9">
        <v>25.56</v>
      </c>
      <c r="C1354" s="9">
        <v>27.71</v>
      </c>
      <c r="D1354">
        <v>96770.79</v>
      </c>
      <c r="E1354">
        <v>86633.74</v>
      </c>
      <c r="F1354">
        <v>192495.86</v>
      </c>
      <c r="G1354">
        <v>172354.26</v>
      </c>
      <c r="H1354">
        <f>(1/(1-91/360*VLOOKUP($A1354,Tbills!$B$4:$C$974,2,1)/100))^((1)/91)-1</f>
        <v>5.0011503509583832E-6</v>
      </c>
      <c r="I1354">
        <f>I1353*$E1354/$E1353*(1-(I$1+I$5+IF(AND(WEEKDAY(A1354)&lt;&gt;1,WEEKDAY(A1354)&lt;&gt;7),IF(A1354&lt;J$2,J$1,J$3),0)))^($A1354-$A1353)</f>
        <v>51956.836941071728</v>
      </c>
      <c r="K1354">
        <f>ROW()</f>
        <v>1354</v>
      </c>
      <c r="L1354">
        <f>B1354/C1354</f>
        <v>0.92241068206423671</v>
      </c>
    </row>
    <row r="1355" spans="1:12" x14ac:dyDescent="0.25">
      <c r="A1355" s="1">
        <v>40029</v>
      </c>
      <c r="B1355" s="9">
        <v>24.89</v>
      </c>
      <c r="C1355" s="9">
        <v>27.22</v>
      </c>
      <c r="D1355">
        <v>96088.62</v>
      </c>
      <c r="E1355">
        <v>86022.59</v>
      </c>
      <c r="F1355">
        <v>191928.82</v>
      </c>
      <c r="G1355">
        <v>171845.69</v>
      </c>
      <c r="H1355">
        <f>(1/(1-91/360*VLOOKUP($A1355,Tbills!$B$4:$C$974,2,1)/100))^((1)/91)-1</f>
        <v>5.0011503509583832E-6</v>
      </c>
      <c r="I1355">
        <f>I1354*$E1355/$E1354*(1-(I$1+I$5+IF(AND(WEEKDAY(A1355)&lt;&gt;1,WEEKDAY(A1355)&lt;&gt;7),IF(A1355&lt;J$2,J$1,J$3),0)))^($A1355-$A1354)</f>
        <v>51588.827959215829</v>
      </c>
      <c r="K1355">
        <f>ROW()</f>
        <v>1355</v>
      </c>
      <c r="L1355">
        <f>B1355/C1355</f>
        <v>0.91440117560617196</v>
      </c>
    </row>
    <row r="1356" spans="1:12" x14ac:dyDescent="0.25">
      <c r="A1356" s="1">
        <v>40030</v>
      </c>
      <c r="B1356" s="9">
        <v>24.9</v>
      </c>
      <c r="C1356" s="9">
        <v>27.17</v>
      </c>
      <c r="D1356">
        <v>95653.52</v>
      </c>
      <c r="E1356">
        <v>85632.639999999999</v>
      </c>
      <c r="F1356">
        <v>191985.48</v>
      </c>
      <c r="G1356">
        <v>171895.56</v>
      </c>
      <c r="H1356">
        <f>(1/(1-91/360*VLOOKUP($A1356,Tbills!$B$4:$C$974,2,1)/100))^((1)/91)-1</f>
        <v>5.0011503509583832E-6</v>
      </c>
      <c r="I1356">
        <f>I1355*$E1356/$E1355*(1-(I$1+I$5+IF(AND(WEEKDAY(A1356)&lt;&gt;1,WEEKDAY(A1356)&lt;&gt;7),IF(A1356&lt;J$2,J$1,J$3),0)))^($A1356-$A1355)</f>
        <v>51353.492710363236</v>
      </c>
      <c r="K1356">
        <f>ROW()</f>
        <v>1356</v>
      </c>
      <c r="L1356">
        <f>B1356/C1356</f>
        <v>0.91645196908354787</v>
      </c>
    </row>
    <row r="1357" spans="1:12" x14ac:dyDescent="0.25">
      <c r="A1357" s="1">
        <v>40031</v>
      </c>
      <c r="B1357" s="9">
        <v>25.67</v>
      </c>
      <c r="C1357" s="9">
        <v>27.98</v>
      </c>
      <c r="D1357">
        <v>96702.75</v>
      </c>
      <c r="E1357">
        <v>86571.53</v>
      </c>
      <c r="F1357">
        <v>193462.52</v>
      </c>
      <c r="G1357">
        <v>173217.18</v>
      </c>
      <c r="H1357">
        <f>(1/(1-91/360*VLOOKUP($A1357,Tbills!$B$4:$C$974,2,1)/100))^((1)/91)-1</f>
        <v>5.0011503509583832E-6</v>
      </c>
      <c r="I1357">
        <f>I1356*$E1357/$E1356*(1-(I$1+I$5+IF(AND(WEEKDAY(A1357)&lt;&gt;1,WEEKDAY(A1357)&lt;&gt;7),IF(A1357&lt;J$2,J$1,J$3),0)))^($A1357-$A1356)</f>
        <v>51915.047151753453</v>
      </c>
      <c r="K1357">
        <f>ROW()</f>
        <v>1357</v>
      </c>
      <c r="L1357">
        <f>B1357/C1357</f>
        <v>0.91744102930664762</v>
      </c>
    </row>
    <row r="1358" spans="1:12" x14ac:dyDescent="0.25">
      <c r="A1358" s="1">
        <v>40032</v>
      </c>
      <c r="B1358" s="9">
        <v>24.76</v>
      </c>
      <c r="C1358" s="9">
        <v>27.11</v>
      </c>
      <c r="D1358">
        <v>93526.99</v>
      </c>
      <c r="E1358">
        <v>83728.05</v>
      </c>
      <c r="F1358">
        <v>189385.2</v>
      </c>
      <c r="G1358">
        <v>169565.67</v>
      </c>
      <c r="H1358">
        <f>(1/(1-91/360*VLOOKUP($A1358,Tbills!$B$4:$C$974,2,1)/100))^((1)/91)-1</f>
        <v>5.0011503509583832E-6</v>
      </c>
      <c r="I1358">
        <f>I1357*$E1358/$E1357*(1-(I$1+I$5+IF(AND(WEEKDAY(A1358)&lt;&gt;1,WEEKDAY(A1358)&lt;&gt;7),IF(A1358&lt;J$2,J$1,J$3),0)))^($A1358-$A1357)</f>
        <v>50208.430188376755</v>
      </c>
      <c r="K1358">
        <f>ROW()</f>
        <v>1358</v>
      </c>
      <c r="L1358">
        <f>B1358/C1358</f>
        <v>0.91331611951309488</v>
      </c>
    </row>
    <row r="1359" spans="1:12" x14ac:dyDescent="0.25">
      <c r="A1359" s="1">
        <v>40035</v>
      </c>
      <c r="B1359" s="9">
        <v>24.99</v>
      </c>
      <c r="C1359" s="9">
        <v>27.06</v>
      </c>
      <c r="D1359">
        <v>93579.95</v>
      </c>
      <c r="E1359">
        <v>83774.210000000006</v>
      </c>
      <c r="F1359">
        <v>189978.77</v>
      </c>
      <c r="G1359">
        <v>170094.58</v>
      </c>
      <c r="H1359">
        <f>(1/(1-91/360*VLOOKUP($A1359,Tbills!$B$4:$C$974,2,1)/100))^((1)/91)-1</f>
        <v>5.1401040459531089E-6</v>
      </c>
      <c r="I1359">
        <f>I1358*$E1359/$E1358*(1-(I$1+I$5+IF(AND(WEEKDAY(A1359)&lt;&gt;1,WEEKDAY(A1359)&lt;&gt;7),IF(A1359&lt;J$2,J$1,J$3),0)))^($A1359-$A1358)</f>
        <v>50231.775210875981</v>
      </c>
      <c r="K1359">
        <f>ROW()</f>
        <v>1359</v>
      </c>
      <c r="L1359">
        <f>B1359/C1359</f>
        <v>0.92350332594235029</v>
      </c>
    </row>
    <row r="1360" spans="1:12" x14ac:dyDescent="0.25">
      <c r="A1360" s="1">
        <v>40036</v>
      </c>
      <c r="B1360" s="9">
        <v>25.99</v>
      </c>
      <c r="C1360" s="9">
        <v>28.1</v>
      </c>
      <c r="D1360">
        <v>95393.86</v>
      </c>
      <c r="E1360">
        <v>85397.62</v>
      </c>
      <c r="F1360">
        <v>192577.31</v>
      </c>
      <c r="G1360">
        <v>172420.27</v>
      </c>
      <c r="H1360">
        <f>(1/(1-91/360*VLOOKUP($A1360,Tbills!$B$4:$C$974,2,1)/100))^((1)/91)-1</f>
        <v>5.1401040459531089E-6</v>
      </c>
      <c r="I1360">
        <f>I1359*$E1360/$E1359*(1-(I$1+I$5+IF(AND(WEEKDAY(A1360)&lt;&gt;1,WEEKDAY(A1360)&lt;&gt;7),IF(A1360&lt;J$2,J$1,J$3),0)))^($A1360-$A1359)</f>
        <v>51203.71352712853</v>
      </c>
      <c r="K1360">
        <f>ROW()</f>
        <v>1360</v>
      </c>
      <c r="L1360">
        <f>B1360/C1360</f>
        <v>0.92491103202846969</v>
      </c>
    </row>
    <row r="1361" spans="1:12" x14ac:dyDescent="0.25">
      <c r="A1361" s="1">
        <v>40037</v>
      </c>
      <c r="B1361" s="9">
        <v>25.45</v>
      </c>
      <c r="C1361" s="9">
        <v>27.74</v>
      </c>
      <c r="D1361">
        <v>94201.93</v>
      </c>
      <c r="E1361">
        <v>84330.15</v>
      </c>
      <c r="F1361">
        <v>190877.78</v>
      </c>
      <c r="G1361">
        <v>170897.74</v>
      </c>
      <c r="H1361">
        <f>(1/(1-91/360*VLOOKUP($A1361,Tbills!$B$4:$C$974,2,1)/100))^((1)/91)-1</f>
        <v>5.1401040459531089E-6</v>
      </c>
      <c r="I1361">
        <f>I1360*$E1361/$E1360*(1-(I$1+I$5+IF(AND(WEEKDAY(A1361)&lt;&gt;1,WEEKDAY(A1361)&lt;&gt;7),IF(A1361&lt;J$2,J$1,J$3),0)))^($A1361-$A1360)</f>
        <v>50562.21268668749</v>
      </c>
      <c r="K1361">
        <f>ROW()</f>
        <v>1361</v>
      </c>
      <c r="L1361">
        <f>B1361/C1361</f>
        <v>0.91744772891131943</v>
      </c>
    </row>
    <row r="1362" spans="1:12" x14ac:dyDescent="0.25">
      <c r="A1362" s="1">
        <v>40038</v>
      </c>
      <c r="B1362" s="9">
        <v>24.71</v>
      </c>
      <c r="C1362" s="9">
        <v>27.28</v>
      </c>
      <c r="D1362">
        <v>92371.93</v>
      </c>
      <c r="E1362">
        <v>82691.490000000005</v>
      </c>
      <c r="F1362">
        <v>190834.14</v>
      </c>
      <c r="G1362">
        <v>170857.79</v>
      </c>
      <c r="H1362">
        <f>(1/(1-91/360*VLOOKUP($A1362,Tbills!$B$4:$C$974,2,1)/100))^((1)/91)-1</f>
        <v>5.1401040459531089E-6</v>
      </c>
      <c r="I1362">
        <f>I1361*$E1362/$E1361*(1-(I$1+I$5+IF(AND(WEEKDAY(A1362)&lt;&gt;1,WEEKDAY(A1362)&lt;&gt;7),IF(A1362&lt;J$2,J$1,J$3),0)))^($A1362-$A1361)</f>
        <v>49578.28757040343</v>
      </c>
      <c r="K1362">
        <f>ROW()</f>
        <v>1362</v>
      </c>
      <c r="L1362">
        <f>B1362/C1362</f>
        <v>0.90579178885630496</v>
      </c>
    </row>
    <row r="1363" spans="1:12" x14ac:dyDescent="0.25">
      <c r="A1363" s="1">
        <v>40039</v>
      </c>
      <c r="B1363" s="9">
        <v>24.27</v>
      </c>
      <c r="C1363" s="9">
        <v>27.11</v>
      </c>
      <c r="D1363">
        <v>93881.72</v>
      </c>
      <c r="E1363">
        <v>84042.63</v>
      </c>
      <c r="F1363">
        <v>190277.32</v>
      </c>
      <c r="G1363">
        <v>170358.38</v>
      </c>
      <c r="H1363">
        <f>(1/(1-91/360*VLOOKUP($A1363,Tbills!$B$4:$C$974,2,1)/100))^((1)/91)-1</f>
        <v>5.1401040459531089E-6</v>
      </c>
      <c r="I1363">
        <f>I1362*$E1363/$E1362*(1-(I$1+I$5+IF(AND(WEEKDAY(A1363)&lt;&gt;1,WEEKDAY(A1363)&lt;&gt;7),IF(A1363&lt;J$2,J$1,J$3),0)))^($A1363-$A1362)</f>
        <v>50386.923910033991</v>
      </c>
      <c r="K1363">
        <f>ROW()</f>
        <v>1363</v>
      </c>
      <c r="L1363">
        <f>B1363/C1363</f>
        <v>0.89524160826263377</v>
      </c>
    </row>
    <row r="1364" spans="1:12" x14ac:dyDescent="0.25">
      <c r="A1364" s="1">
        <v>40042</v>
      </c>
      <c r="B1364" s="9">
        <v>27.89</v>
      </c>
      <c r="C1364" s="9">
        <v>29.93</v>
      </c>
      <c r="D1364">
        <v>99518.080000000002</v>
      </c>
      <c r="E1364">
        <v>89086.99</v>
      </c>
      <c r="F1364">
        <v>200154.5</v>
      </c>
      <c r="G1364">
        <v>179198.96</v>
      </c>
      <c r="H1364">
        <f>(1/(1-91/360*VLOOKUP($A1364,Tbills!$B$4:$C$974,2,1)/100))^((1)/91)-1</f>
        <v>5.0011503509583832E-6</v>
      </c>
      <c r="I1364">
        <f>I1363*$E1364/$E1363*(1-(I$1+I$5+IF(AND(WEEKDAY(A1364)&lt;&gt;1,WEEKDAY(A1364)&lt;&gt;7),IF(A1364&lt;J$2,J$1,J$3),0)))^($A1364-$A1363)</f>
        <v>53406.610506904188</v>
      </c>
      <c r="K1364">
        <f>ROW()</f>
        <v>1364</v>
      </c>
      <c r="L1364">
        <f>B1364/C1364</f>
        <v>0.93184096224523894</v>
      </c>
    </row>
    <row r="1365" spans="1:12" x14ac:dyDescent="0.25">
      <c r="A1365" s="1">
        <v>40043</v>
      </c>
      <c r="B1365" s="9">
        <v>26.18</v>
      </c>
      <c r="C1365" s="9">
        <v>28.9</v>
      </c>
      <c r="D1365">
        <v>97246.55</v>
      </c>
      <c r="E1365">
        <v>87053.11</v>
      </c>
      <c r="F1365">
        <v>198252.67</v>
      </c>
      <c r="G1365">
        <v>177495.35</v>
      </c>
      <c r="H1365">
        <f>(1/(1-91/360*VLOOKUP($A1365,Tbills!$B$4:$C$974,2,1)/100))^((1)/91)-1</f>
        <v>5.0011503509583832E-6</v>
      </c>
      <c r="I1365">
        <f>I1364*$E1365/$E1364*(1-(I$1+I$5+IF(AND(WEEKDAY(A1365)&lt;&gt;1,WEEKDAY(A1365)&lt;&gt;7),IF(A1365&lt;J$2,J$1,J$3),0)))^($A1365-$A1364)</f>
        <v>52185.821911180828</v>
      </c>
      <c r="K1365">
        <f>ROW()</f>
        <v>1365</v>
      </c>
      <c r="L1365">
        <f>B1365/C1365</f>
        <v>0.90588235294117647</v>
      </c>
    </row>
    <row r="1366" spans="1:12" x14ac:dyDescent="0.25">
      <c r="A1366" s="1">
        <v>40044</v>
      </c>
      <c r="B1366" s="9">
        <v>26.26</v>
      </c>
      <c r="C1366" s="9">
        <v>28.48</v>
      </c>
      <c r="D1366">
        <v>94254.83</v>
      </c>
      <c r="E1366">
        <v>84374.55</v>
      </c>
      <c r="F1366">
        <v>197583.89</v>
      </c>
      <c r="G1366">
        <v>176895.7</v>
      </c>
      <c r="H1366">
        <f>(1/(1-91/360*VLOOKUP($A1366,Tbills!$B$4:$C$974,2,1)/100))^((1)/91)-1</f>
        <v>5.0011503509583832E-6</v>
      </c>
      <c r="I1366">
        <f>I1365*$E1366/$E1365*(1-(I$1+I$5+IF(AND(WEEKDAY(A1366)&lt;&gt;1,WEEKDAY(A1366)&lt;&gt;7),IF(A1366&lt;J$2,J$1,J$3),0)))^($A1366-$A1365)</f>
        <v>50578.64760979102</v>
      </c>
      <c r="K1366">
        <f>ROW()</f>
        <v>1366</v>
      </c>
      <c r="L1366">
        <f>B1366/C1366</f>
        <v>0.9220505617977528</v>
      </c>
    </row>
    <row r="1367" spans="1:12" x14ac:dyDescent="0.25">
      <c r="A1367" s="1">
        <v>40045</v>
      </c>
      <c r="B1367" s="9">
        <v>25.09</v>
      </c>
      <c r="C1367" s="9">
        <v>28.29</v>
      </c>
      <c r="D1367">
        <v>92451.59</v>
      </c>
      <c r="E1367">
        <v>82759.91</v>
      </c>
      <c r="F1367">
        <v>196198.7</v>
      </c>
      <c r="G1367">
        <v>175654.66</v>
      </c>
      <c r="H1367">
        <f>(1/(1-91/360*VLOOKUP($A1367,Tbills!$B$4:$C$974,2,1)/100))^((1)/91)-1</f>
        <v>5.0011503509583832E-6</v>
      </c>
      <c r="I1367">
        <f>I1366*$E1367/$E1366*(1-(I$1+I$5+IF(AND(WEEKDAY(A1367)&lt;&gt;1,WEEKDAY(A1367)&lt;&gt;7),IF(A1367&lt;J$2,J$1,J$3),0)))^($A1367-$A1366)</f>
        <v>49609.318310528477</v>
      </c>
      <c r="K1367">
        <f>ROW()</f>
        <v>1367</v>
      </c>
      <c r="L1367">
        <f>B1367/C1367</f>
        <v>0.88688582537999294</v>
      </c>
    </row>
    <row r="1368" spans="1:12" x14ac:dyDescent="0.25">
      <c r="A1368" s="1">
        <v>40046</v>
      </c>
      <c r="B1368" s="9">
        <v>25.01</v>
      </c>
      <c r="C1368" s="9">
        <v>27.77</v>
      </c>
      <c r="D1368">
        <v>91089.919999999998</v>
      </c>
      <c r="E1368">
        <v>81540.570000000007</v>
      </c>
      <c r="F1368">
        <v>194467</v>
      </c>
      <c r="G1368">
        <v>174103.4</v>
      </c>
      <c r="H1368">
        <f>(1/(1-91/360*VLOOKUP($A1368,Tbills!$B$4:$C$974,2,1)/100))^((1)/91)-1</f>
        <v>5.0011503509583832E-6</v>
      </c>
      <c r="I1368">
        <f>I1367*$E1368/$E1367*(1-(I$1+I$5+IF(AND(WEEKDAY(A1368)&lt;&gt;1,WEEKDAY(A1368)&lt;&gt;7),IF(A1368&lt;J$2,J$1,J$3),0)))^($A1368-$A1367)</f>
        <v>48876.99520682935</v>
      </c>
      <c r="K1368">
        <f>ROW()</f>
        <v>1368</v>
      </c>
      <c r="L1368">
        <f>B1368/C1368</f>
        <v>0.90061217140799432</v>
      </c>
    </row>
    <row r="1369" spans="1:12" x14ac:dyDescent="0.25">
      <c r="A1369" s="1">
        <v>40049</v>
      </c>
      <c r="B1369" s="9">
        <v>25.14</v>
      </c>
      <c r="C1369" s="9">
        <v>28.16</v>
      </c>
      <c r="D1369">
        <v>91177.61</v>
      </c>
      <c r="E1369">
        <v>81617.84</v>
      </c>
      <c r="F1369">
        <v>194522.79</v>
      </c>
      <c r="G1369">
        <v>174150.73</v>
      </c>
      <c r="H1369">
        <f>(1/(1-91/360*VLOOKUP($A1369,Tbills!$B$4:$C$974,2,1)/100))^((1)/91)-1</f>
        <v>4.4453533327715178E-6</v>
      </c>
      <c r="I1369">
        <f>I1368*$E1369/$E1368*(1-(I$1+I$5+IF(AND(WEEKDAY(A1369)&lt;&gt;1,WEEKDAY(A1369)&lt;&gt;7),IF(A1369&lt;J$2,J$1,J$3),0)))^($A1369-$A1368)</f>
        <v>48919.090312341075</v>
      </c>
      <c r="K1369">
        <f>ROW()</f>
        <v>1369</v>
      </c>
      <c r="L1369">
        <f>B1369/C1369</f>
        <v>0.89275568181818188</v>
      </c>
    </row>
    <row r="1370" spans="1:12" x14ac:dyDescent="0.25">
      <c r="A1370" s="1">
        <v>40050</v>
      </c>
      <c r="B1370" s="9">
        <v>24.92</v>
      </c>
      <c r="C1370" s="9">
        <v>28.16</v>
      </c>
      <c r="D1370">
        <v>92183.27</v>
      </c>
      <c r="E1370">
        <v>82517.7</v>
      </c>
      <c r="F1370">
        <v>195951.16</v>
      </c>
      <c r="G1370">
        <v>175428.74</v>
      </c>
      <c r="H1370">
        <f>(1/(1-91/360*VLOOKUP($A1370,Tbills!$B$4:$C$974,2,1)/100))^((1)/91)-1</f>
        <v>4.4453533327715178E-6</v>
      </c>
      <c r="I1370">
        <f>I1369*$E1370/$E1369*(1-(I$1+I$5+IF(AND(WEEKDAY(A1370)&lt;&gt;1,WEEKDAY(A1370)&lt;&gt;7),IF(A1370&lt;J$2,J$1,J$3),0)))^($A1370-$A1369)</f>
        <v>49457.014479729092</v>
      </c>
      <c r="K1370">
        <f>ROW()</f>
        <v>1370</v>
      </c>
      <c r="L1370">
        <f>B1370/C1370</f>
        <v>0.88494318181818188</v>
      </c>
    </row>
    <row r="1371" spans="1:12" x14ac:dyDescent="0.25">
      <c r="A1371" s="1">
        <v>40051</v>
      </c>
      <c r="B1371" s="9">
        <v>24.95</v>
      </c>
      <c r="C1371" s="9">
        <v>28.36</v>
      </c>
      <c r="D1371">
        <v>93800.63</v>
      </c>
      <c r="E1371">
        <v>83965.11</v>
      </c>
      <c r="F1371">
        <v>197626.38</v>
      </c>
      <c r="G1371">
        <v>176927.73</v>
      </c>
      <c r="H1371">
        <f>(1/(1-91/360*VLOOKUP($A1371,Tbills!$B$4:$C$974,2,1)/100))^((1)/91)-1</f>
        <v>4.4453533327715178E-6</v>
      </c>
      <c r="I1371">
        <f>I1370*$E1371/$E1370*(1-(I$1+I$5+IF(AND(WEEKDAY(A1371)&lt;&gt;1,WEEKDAY(A1371)&lt;&gt;7),IF(A1371&lt;J$2,J$1,J$3),0)))^($A1371-$A1370)</f>
        <v>50323.072515042666</v>
      </c>
      <c r="K1371">
        <f>ROW()</f>
        <v>1371</v>
      </c>
      <c r="L1371">
        <f>B1371/C1371</f>
        <v>0.87976022566995771</v>
      </c>
    </row>
    <row r="1372" spans="1:12" x14ac:dyDescent="0.25">
      <c r="A1372" s="1">
        <v>40052</v>
      </c>
      <c r="B1372" s="9">
        <v>24.68</v>
      </c>
      <c r="C1372" s="9">
        <v>28.41</v>
      </c>
      <c r="D1372">
        <v>92539.69</v>
      </c>
      <c r="E1372">
        <v>82836.009999999995</v>
      </c>
      <c r="F1372">
        <v>196916.35</v>
      </c>
      <c r="G1372">
        <v>176291.28</v>
      </c>
      <c r="H1372">
        <f>(1/(1-91/360*VLOOKUP($A1372,Tbills!$B$4:$C$974,2,1)/100))^((1)/91)-1</f>
        <v>4.4453533327715178E-6</v>
      </c>
      <c r="I1372">
        <f>I1371*$E1372/$E1371*(1-(I$1+I$5+IF(AND(WEEKDAY(A1372)&lt;&gt;1,WEEKDAY(A1372)&lt;&gt;7),IF(A1372&lt;J$2,J$1,J$3),0)))^($A1372-$A1371)</f>
        <v>49644.937290433299</v>
      </c>
      <c r="K1372">
        <f>ROW()</f>
        <v>1372</v>
      </c>
      <c r="L1372">
        <f>B1372/C1372</f>
        <v>0.86870820133755722</v>
      </c>
    </row>
    <row r="1373" spans="1:12" x14ac:dyDescent="0.25">
      <c r="A1373" s="1">
        <v>40053</v>
      </c>
      <c r="B1373" s="9">
        <v>24.76</v>
      </c>
      <c r="C1373" s="9">
        <v>28.5</v>
      </c>
      <c r="D1373">
        <v>93447.94</v>
      </c>
      <c r="E1373">
        <v>83648.649999999994</v>
      </c>
      <c r="F1373">
        <v>197322.62</v>
      </c>
      <c r="G1373">
        <v>176654.21</v>
      </c>
      <c r="H1373">
        <f>(1/(1-91/360*VLOOKUP($A1373,Tbills!$B$4:$C$974,2,1)/100))^((1)/91)-1</f>
        <v>4.4453533327715178E-6</v>
      </c>
      <c r="I1373">
        <f>I1372*$E1373/$E1372*(1-(I$1+I$5+IF(AND(WEEKDAY(A1373)&lt;&gt;1,WEEKDAY(A1373)&lt;&gt;7),IF(A1373&lt;J$2,J$1,J$3),0)))^($A1373-$A1372)</f>
        <v>50130.523205142883</v>
      </c>
      <c r="K1373">
        <f>ROW()</f>
        <v>1373</v>
      </c>
      <c r="L1373">
        <f>B1373/C1373</f>
        <v>0.86877192982456142</v>
      </c>
    </row>
    <row r="1374" spans="1:12" x14ac:dyDescent="0.25">
      <c r="A1374" s="1">
        <v>40056</v>
      </c>
      <c r="B1374" s="9">
        <v>26.01</v>
      </c>
      <c r="C1374" s="9">
        <v>29.17</v>
      </c>
      <c r="D1374">
        <v>94800.81</v>
      </c>
      <c r="E1374">
        <v>84858.54</v>
      </c>
      <c r="F1374">
        <v>199493.31</v>
      </c>
      <c r="G1374">
        <v>178595.18</v>
      </c>
      <c r="H1374">
        <f>(1/(1-91/360*VLOOKUP($A1374,Tbills!$B$4:$C$974,2,1)/100))^((1)/91)-1</f>
        <v>4.1674654807088984E-6</v>
      </c>
      <c r="I1374">
        <f>I1373*$E1374/$E1373*(1-(I$1+I$5+IF(AND(WEEKDAY(A1374)&lt;&gt;1,WEEKDAY(A1374)&lt;&gt;7),IF(A1374&lt;J$2,J$1,J$3),0)))^($A1374-$A1373)</f>
        <v>50851.219869042303</v>
      </c>
      <c r="K1374">
        <f>ROW()</f>
        <v>1374</v>
      </c>
      <c r="L1374">
        <f>B1374/C1374</f>
        <v>0.89166952348303052</v>
      </c>
    </row>
    <row r="1375" spans="1:12" x14ac:dyDescent="0.25">
      <c r="A1375" s="1">
        <v>40057</v>
      </c>
      <c r="B1375" s="9">
        <v>29.15</v>
      </c>
      <c r="C1375" s="9">
        <v>30.88</v>
      </c>
      <c r="D1375">
        <v>99376.81</v>
      </c>
      <c r="E1375">
        <v>88954.28</v>
      </c>
      <c r="F1375">
        <v>204024.21</v>
      </c>
      <c r="G1375">
        <v>182650.69</v>
      </c>
      <c r="H1375">
        <f>(1/(1-91/360*VLOOKUP($A1375,Tbills!$B$4:$C$974,2,1)/100))^((1)/91)-1</f>
        <v>4.1674654807088984E-6</v>
      </c>
      <c r="I1375">
        <f>I1374*$E1375/$E1374*(1-(I$1+I$5+IF(AND(WEEKDAY(A1375)&lt;&gt;1,WEEKDAY(A1375)&lt;&gt;7),IF(A1375&lt;J$2,J$1,J$3),0)))^($A1375-$A1374)</f>
        <v>53304.046055928411</v>
      </c>
      <c r="K1375">
        <f>ROW()</f>
        <v>1375</v>
      </c>
      <c r="L1375">
        <f>B1375/C1375</f>
        <v>0.94397668393782386</v>
      </c>
    </row>
    <row r="1376" spans="1:12" x14ac:dyDescent="0.25">
      <c r="A1376" s="1">
        <v>40058</v>
      </c>
      <c r="B1376" s="9">
        <v>28.9</v>
      </c>
      <c r="C1376" s="9">
        <v>31.04</v>
      </c>
      <c r="D1376">
        <v>100726.38</v>
      </c>
      <c r="E1376">
        <v>90161.94</v>
      </c>
      <c r="F1376">
        <v>206193.34</v>
      </c>
      <c r="G1376">
        <v>184591.82</v>
      </c>
      <c r="H1376">
        <f>(1/(1-91/360*VLOOKUP($A1376,Tbills!$B$4:$C$974,2,1)/100))^((1)/91)-1</f>
        <v>4.1674654807088984E-6</v>
      </c>
      <c r="I1376">
        <f>I1375*$E1376/$E1375*(1-(I$1+I$5+IF(AND(WEEKDAY(A1376)&lt;&gt;1,WEEKDAY(A1376)&lt;&gt;7),IF(A1376&lt;J$2,J$1,J$3),0)))^($A1376-$A1375)</f>
        <v>54026.157567309674</v>
      </c>
      <c r="K1376">
        <f>ROW()</f>
        <v>1376</v>
      </c>
      <c r="L1376">
        <f>B1376/C1376</f>
        <v>0.93105670103092786</v>
      </c>
    </row>
    <row r="1377" spans="1:12" x14ac:dyDescent="0.25">
      <c r="A1377" s="1">
        <v>40059</v>
      </c>
      <c r="B1377" s="9">
        <v>27.1</v>
      </c>
      <c r="C1377" s="9">
        <v>29.6</v>
      </c>
      <c r="D1377">
        <v>96084.18</v>
      </c>
      <c r="E1377">
        <v>86006.25</v>
      </c>
      <c r="F1377">
        <v>200311.19</v>
      </c>
      <c r="G1377">
        <v>179325.13</v>
      </c>
      <c r="H1377">
        <f>(1/(1-91/360*VLOOKUP($A1377,Tbills!$B$4:$C$974,2,1)/100))^((1)/91)-1</f>
        <v>4.1674654807088984E-6</v>
      </c>
      <c r="I1377">
        <f>I1376*$E1377/$E1376*(1-(I$1+I$5+IF(AND(WEEKDAY(A1377)&lt;&gt;1,WEEKDAY(A1377)&lt;&gt;7),IF(A1377&lt;J$2,J$1,J$3),0)))^($A1377-$A1376)</f>
        <v>51534.53381023265</v>
      </c>
      <c r="K1377">
        <f>ROW()</f>
        <v>1377</v>
      </c>
      <c r="L1377">
        <f>B1377/C1377</f>
        <v>0.91554054054054057</v>
      </c>
    </row>
    <row r="1378" spans="1:12" x14ac:dyDescent="0.25">
      <c r="A1378" s="1">
        <v>40060</v>
      </c>
      <c r="B1378" s="9">
        <v>25.26</v>
      </c>
      <c r="C1378" s="9">
        <v>28.48</v>
      </c>
      <c r="D1378">
        <v>92915.87</v>
      </c>
      <c r="E1378">
        <v>83169.899999999994</v>
      </c>
      <c r="F1378">
        <v>197426.17</v>
      </c>
      <c r="G1378">
        <v>176741.62</v>
      </c>
      <c r="H1378">
        <f>(1/(1-91/360*VLOOKUP($A1378,Tbills!$B$4:$C$974,2,1)/100))^((1)/91)-1</f>
        <v>4.1674654807088984E-6</v>
      </c>
      <c r="I1378">
        <f>I1377*$E1378/$E1377*(1-(I$1+I$5+IF(AND(WEEKDAY(A1378)&lt;&gt;1,WEEKDAY(A1378)&lt;&gt;7),IF(A1378&lt;J$2,J$1,J$3),0)))^($A1378-$A1377)</f>
        <v>49833.572840845765</v>
      </c>
      <c r="K1378">
        <f>ROW()</f>
        <v>1378</v>
      </c>
      <c r="L1378">
        <f>B1378/C1378</f>
        <v>0.886938202247191</v>
      </c>
    </row>
    <row r="1379" spans="1:12" x14ac:dyDescent="0.25">
      <c r="A1379" s="1">
        <v>40064</v>
      </c>
      <c r="B1379" s="9">
        <v>25.62</v>
      </c>
      <c r="C1379" s="9">
        <v>28.21</v>
      </c>
      <c r="D1379">
        <v>89872.35</v>
      </c>
      <c r="E1379">
        <v>80444.23</v>
      </c>
      <c r="F1379">
        <v>195648.73</v>
      </c>
      <c r="G1379">
        <v>175147.46</v>
      </c>
      <c r="H1379">
        <f>(1/(1-91/360*VLOOKUP($A1379,Tbills!$B$4:$C$974,2,1)/100))^((1)/91)-1</f>
        <v>3.8895847329634137E-6</v>
      </c>
      <c r="I1379">
        <f>I1378*$E1379/$E1378*(1-(I$1+I$5+IF(AND(WEEKDAY(A1379)&lt;&gt;1,WEEKDAY(A1379)&lt;&gt;7),IF(A1379&lt;J$2,J$1,J$3),0)))^($A1379-$A1378)</f>
        <v>48194.865281404789</v>
      </c>
      <c r="K1379">
        <f>ROW()</f>
        <v>1379</v>
      </c>
      <c r="L1379">
        <f>B1379/C1379</f>
        <v>0.90818858560794047</v>
      </c>
    </row>
    <row r="1380" spans="1:12" x14ac:dyDescent="0.25">
      <c r="A1380" s="1">
        <v>40065</v>
      </c>
      <c r="B1380" s="9">
        <v>24.32</v>
      </c>
      <c r="C1380" s="9">
        <v>27.29</v>
      </c>
      <c r="D1380">
        <v>87295.74</v>
      </c>
      <c r="E1380">
        <v>78137.61</v>
      </c>
      <c r="F1380">
        <v>193939.56</v>
      </c>
      <c r="G1380">
        <v>173616.71</v>
      </c>
      <c r="H1380">
        <f>(1/(1-91/360*VLOOKUP($A1380,Tbills!$B$4:$C$974,2,1)/100))^((1)/91)-1</f>
        <v>3.8895847329634137E-6</v>
      </c>
      <c r="I1380">
        <f>I1379*$E1380/$E1379*(1-(I$1+I$5+IF(AND(WEEKDAY(A1380)&lt;&gt;1,WEEKDAY(A1380)&lt;&gt;7),IF(A1380&lt;J$2,J$1,J$3),0)))^($A1380-$A1379)</f>
        <v>46811.601717356156</v>
      </c>
      <c r="K1380">
        <f>ROW()</f>
        <v>1380</v>
      </c>
      <c r="L1380">
        <f>B1380/C1380</f>
        <v>0.89116892634664713</v>
      </c>
    </row>
    <row r="1381" spans="1:12" x14ac:dyDescent="0.25">
      <c r="A1381" s="1">
        <v>40066</v>
      </c>
      <c r="B1381" s="9">
        <v>23.55</v>
      </c>
      <c r="C1381" s="9">
        <v>26.51</v>
      </c>
      <c r="D1381">
        <v>83240.960000000006</v>
      </c>
      <c r="E1381">
        <v>74507.91</v>
      </c>
      <c r="F1381">
        <v>190874.03</v>
      </c>
      <c r="G1381">
        <v>170871.74</v>
      </c>
      <c r="H1381">
        <f>(1/(1-91/360*VLOOKUP($A1381,Tbills!$B$4:$C$974,2,1)/100))^((1)/91)-1</f>
        <v>3.8895847329634137E-6</v>
      </c>
      <c r="I1381">
        <f>I1380*$E1381/$E1380*(1-(I$1+I$5+IF(AND(WEEKDAY(A1381)&lt;&gt;1,WEEKDAY(A1381)&lt;&gt;7),IF(A1381&lt;J$2,J$1,J$3),0)))^($A1381-$A1380)</f>
        <v>44635.794116872152</v>
      </c>
      <c r="K1381">
        <f>ROW()</f>
        <v>1381</v>
      </c>
      <c r="L1381">
        <f>B1381/C1381</f>
        <v>0.88834402112410404</v>
      </c>
    </row>
    <row r="1382" spans="1:12" x14ac:dyDescent="0.25">
      <c r="A1382" s="1">
        <v>40067</v>
      </c>
      <c r="B1382" s="9">
        <v>24.15</v>
      </c>
      <c r="C1382" s="9">
        <v>26.56</v>
      </c>
      <c r="D1382">
        <v>84300.23</v>
      </c>
      <c r="E1382">
        <v>75455.759999999995</v>
      </c>
      <c r="F1382">
        <v>192659.52</v>
      </c>
      <c r="G1382">
        <v>172469.46</v>
      </c>
      <c r="H1382">
        <f>(1/(1-91/360*VLOOKUP($A1382,Tbills!$B$4:$C$974,2,1)/100))^((1)/91)-1</f>
        <v>3.8895847329634137E-6</v>
      </c>
      <c r="I1382">
        <f>I1381*$E1382/$E1381*(1-(I$1+I$5+IF(AND(WEEKDAY(A1382)&lt;&gt;1,WEEKDAY(A1382)&lt;&gt;7),IF(A1382&lt;J$2,J$1,J$3),0)))^($A1382-$A1381)</f>
        <v>45202.326569381286</v>
      </c>
      <c r="K1382">
        <f>ROW()</f>
        <v>1382</v>
      </c>
      <c r="L1382">
        <f>B1382/C1382</f>
        <v>0.90926204819277112</v>
      </c>
    </row>
    <row r="1383" spans="1:12" x14ac:dyDescent="0.25">
      <c r="A1383" s="1">
        <v>40070</v>
      </c>
      <c r="B1383" s="9">
        <v>23.86</v>
      </c>
      <c r="C1383" s="9">
        <v>26.41</v>
      </c>
      <c r="D1383">
        <v>82219.63</v>
      </c>
      <c r="E1383">
        <v>73592.570000000007</v>
      </c>
      <c r="F1383">
        <v>191312.2</v>
      </c>
      <c r="G1383">
        <v>171261.32</v>
      </c>
      <c r="H1383">
        <f>(1/(1-91/360*VLOOKUP($A1383,Tbills!$B$4:$C$974,2,1)/100))^((1)/91)-1</f>
        <v>3.7506470229597966E-6</v>
      </c>
      <c r="I1383">
        <f>I1382*$E1383/$E1382*(1-(I$1+I$5+IF(AND(WEEKDAY(A1383)&lt;&gt;1,WEEKDAY(A1383)&lt;&gt;7),IF(A1383&lt;J$2,J$1,J$3),0)))^($A1383-$A1382)</f>
        <v>44082.364344248992</v>
      </c>
      <c r="K1383">
        <f>ROW()</f>
        <v>1383</v>
      </c>
      <c r="L1383">
        <f>B1383/C1383</f>
        <v>0.90344566452101471</v>
      </c>
    </row>
    <row r="1384" spans="1:12" x14ac:dyDescent="0.25">
      <c r="A1384" s="1">
        <v>40071</v>
      </c>
      <c r="B1384" s="9">
        <v>23.42</v>
      </c>
      <c r="C1384" s="9">
        <v>26.33</v>
      </c>
      <c r="D1384">
        <v>82453.36</v>
      </c>
      <c r="E1384">
        <v>73801.5</v>
      </c>
      <c r="F1384">
        <v>190673.71</v>
      </c>
      <c r="G1384">
        <v>170689.1</v>
      </c>
      <c r="H1384">
        <f>(1/(1-91/360*VLOOKUP($A1384,Tbills!$B$4:$C$974,2,1)/100))^((1)/91)-1</f>
        <v>3.7506470229597966E-6</v>
      </c>
      <c r="I1384">
        <f>I1383*$E1384/$E1383*(1-(I$1+I$5+IF(AND(WEEKDAY(A1384)&lt;&gt;1,WEEKDAY(A1384)&lt;&gt;7),IF(A1384&lt;J$2,J$1,J$3),0)))^($A1384-$A1383)</f>
        <v>44206.242869171932</v>
      </c>
      <c r="K1384">
        <f>ROW()</f>
        <v>1384</v>
      </c>
      <c r="L1384">
        <f>B1384/C1384</f>
        <v>0.88947968097227514</v>
      </c>
    </row>
    <row r="1385" spans="1:12" x14ac:dyDescent="0.25">
      <c r="A1385" s="1">
        <v>40072</v>
      </c>
      <c r="B1385" s="9">
        <v>23.69</v>
      </c>
      <c r="C1385" s="9">
        <v>25.87</v>
      </c>
      <c r="D1385">
        <v>78809.320000000007</v>
      </c>
      <c r="E1385">
        <v>70539.56</v>
      </c>
      <c r="F1385">
        <v>188558.3</v>
      </c>
      <c r="G1385">
        <v>168794.77</v>
      </c>
      <c r="H1385">
        <f>(1/(1-91/360*VLOOKUP($A1385,Tbills!$B$4:$C$974,2,1)/100))^((1)/91)-1</f>
        <v>3.7506470229597966E-6</v>
      </c>
      <c r="I1385">
        <f>I1384*$E1385/$E1384*(1-(I$1+I$5+IF(AND(WEEKDAY(A1385)&lt;&gt;1,WEEKDAY(A1385)&lt;&gt;7),IF(A1385&lt;J$2,J$1,J$3),0)))^($A1385-$A1384)</f>
        <v>42251.163147668827</v>
      </c>
      <c r="K1385">
        <f>ROW()</f>
        <v>1385</v>
      </c>
      <c r="L1385">
        <f>B1385/C1385</f>
        <v>0.9157325086973328</v>
      </c>
    </row>
    <row r="1386" spans="1:12" x14ac:dyDescent="0.25">
      <c r="A1386" s="1">
        <v>40073</v>
      </c>
      <c r="B1386" s="9">
        <v>23.65</v>
      </c>
      <c r="C1386" s="9">
        <v>25.94</v>
      </c>
      <c r="D1386">
        <v>79257.91</v>
      </c>
      <c r="E1386">
        <v>70940.820000000007</v>
      </c>
      <c r="F1386">
        <v>189191.51</v>
      </c>
      <c r="G1386">
        <v>169360.98</v>
      </c>
      <c r="H1386">
        <f>(1/(1-91/360*VLOOKUP($A1386,Tbills!$B$4:$C$974,2,1)/100))^((1)/91)-1</f>
        <v>3.7506470229597966E-6</v>
      </c>
      <c r="I1386">
        <f>I1385*$E1386/$E1385*(1-(I$1+I$5+IF(AND(WEEKDAY(A1386)&lt;&gt;1,WEEKDAY(A1386)&lt;&gt;7),IF(A1386&lt;J$2,J$1,J$3),0)))^($A1386-$A1385)</f>
        <v>42490.283963007954</v>
      </c>
      <c r="K1386">
        <f>ROW()</f>
        <v>1386</v>
      </c>
      <c r="L1386">
        <f>B1386/C1386</f>
        <v>0.91171935235158053</v>
      </c>
    </row>
    <row r="1387" spans="1:12" x14ac:dyDescent="0.25">
      <c r="A1387" s="1">
        <v>40074</v>
      </c>
      <c r="B1387" s="9">
        <v>23.92</v>
      </c>
      <c r="C1387" s="9">
        <v>26.54</v>
      </c>
      <c r="D1387">
        <v>81210.05</v>
      </c>
      <c r="E1387">
        <v>72687.839999999997</v>
      </c>
      <c r="F1387">
        <v>190742.35</v>
      </c>
      <c r="G1387">
        <v>170748.63</v>
      </c>
      <c r="H1387">
        <f>(1/(1-91/360*VLOOKUP($A1387,Tbills!$B$4:$C$974,2,1)/100))^((1)/91)-1</f>
        <v>3.7506470229597966E-6</v>
      </c>
      <c r="I1387">
        <f>I1386*$E1387/$E1386*(1-(I$1+I$5+IF(AND(WEEKDAY(A1387)&lt;&gt;1,WEEKDAY(A1387)&lt;&gt;7),IF(A1387&lt;J$2,J$1,J$3),0)))^($A1387-$A1386)</f>
        <v>43535.416058367904</v>
      </c>
      <c r="K1387">
        <f>ROW()</f>
        <v>1387</v>
      </c>
      <c r="L1387">
        <f>B1387/C1387</f>
        <v>0.90128108515448391</v>
      </c>
    </row>
    <row r="1388" spans="1:12" x14ac:dyDescent="0.25">
      <c r="A1388" s="1">
        <v>40077</v>
      </c>
      <c r="B1388" s="9">
        <v>24.06</v>
      </c>
      <c r="C1388" s="9">
        <v>26.23</v>
      </c>
      <c r="D1388">
        <v>81096.42</v>
      </c>
      <c r="E1388">
        <v>72585.320000000007</v>
      </c>
      <c r="F1388">
        <v>191452.78</v>
      </c>
      <c r="G1388">
        <v>171382.67</v>
      </c>
      <c r="H1388">
        <f>(1/(1-91/360*VLOOKUP($A1388,Tbills!$B$4:$C$974,2,1)/100))^((1)/91)-1</f>
        <v>2.7781327762710362E-6</v>
      </c>
      <c r="I1388">
        <f>I1387*$E1388/$E1387*(1-(I$1+I$5+IF(AND(WEEKDAY(A1388)&lt;&gt;1,WEEKDAY(A1388)&lt;&gt;7),IF(A1388&lt;J$2,J$1,J$3),0)))^($A1388-$A1387)</f>
        <v>43470.261307467306</v>
      </c>
      <c r="K1388">
        <f>ROW()</f>
        <v>1388</v>
      </c>
      <c r="L1388">
        <f>B1388/C1388</f>
        <v>0.91727030118185282</v>
      </c>
    </row>
    <row r="1389" spans="1:12" x14ac:dyDescent="0.25">
      <c r="A1389" s="1">
        <v>40078</v>
      </c>
      <c r="B1389" s="9">
        <v>23.08</v>
      </c>
      <c r="C1389" s="9">
        <v>25.69</v>
      </c>
      <c r="D1389">
        <v>79412.899999999994</v>
      </c>
      <c r="E1389">
        <v>71078.28</v>
      </c>
      <c r="F1389">
        <v>191448.86</v>
      </c>
      <c r="G1389">
        <v>171378.68</v>
      </c>
      <c r="H1389">
        <f>(1/(1-91/360*VLOOKUP($A1389,Tbills!$B$4:$C$974,2,1)/100))^((1)/91)-1</f>
        <v>2.7781327762710362E-6</v>
      </c>
      <c r="I1389">
        <f>I1388*$E1389/$E1388*(1-(I$1+I$5+IF(AND(WEEKDAY(A1389)&lt;&gt;1,WEEKDAY(A1389)&lt;&gt;7),IF(A1389&lt;J$2,J$1,J$3),0)))^($A1389-$A1388)</f>
        <v>42566.493066022842</v>
      </c>
      <c r="K1389">
        <f>ROW()</f>
        <v>1389</v>
      </c>
      <c r="L1389">
        <f>B1389/C1389</f>
        <v>0.8984040482678084</v>
      </c>
    </row>
    <row r="1390" spans="1:12" x14ac:dyDescent="0.25">
      <c r="A1390" s="1">
        <v>40079</v>
      </c>
      <c r="B1390" s="9">
        <v>23.49</v>
      </c>
      <c r="C1390" s="9">
        <v>26.09</v>
      </c>
      <c r="D1390">
        <v>80072.649999999994</v>
      </c>
      <c r="E1390">
        <v>71668.59</v>
      </c>
      <c r="F1390">
        <v>190224.58</v>
      </c>
      <c r="G1390">
        <v>170282.27</v>
      </c>
      <c r="H1390">
        <f>(1/(1-91/360*VLOOKUP($A1390,Tbills!$B$4:$C$974,2,1)/100))^((1)/91)-1</f>
        <v>2.7781327762710362E-6</v>
      </c>
      <c r="I1390">
        <f>I1389*$E1390/$E1389*(1-(I$1+I$5+IF(AND(WEEKDAY(A1390)&lt;&gt;1,WEEKDAY(A1390)&lt;&gt;7),IF(A1390&lt;J$2,J$1,J$3),0)))^($A1390-$A1389)</f>
        <v>42918.776030926027</v>
      </c>
      <c r="K1390">
        <f>ROW()</f>
        <v>1390</v>
      </c>
      <c r="L1390">
        <f>B1390/C1390</f>
        <v>0.9003449597546952</v>
      </c>
    </row>
    <row r="1391" spans="1:12" x14ac:dyDescent="0.25">
      <c r="A1391" s="1">
        <v>40080</v>
      </c>
      <c r="B1391" s="9">
        <v>24.95</v>
      </c>
      <c r="C1391" s="9">
        <v>27.13</v>
      </c>
      <c r="D1391">
        <v>81573.75</v>
      </c>
      <c r="E1391">
        <v>73011.94</v>
      </c>
      <c r="F1391">
        <v>194117.15</v>
      </c>
      <c r="G1391">
        <v>173766.29</v>
      </c>
      <c r="H1391">
        <f>(1/(1-91/360*VLOOKUP($A1391,Tbills!$B$4:$C$974,2,1)/100))^((1)/91)-1</f>
        <v>2.7781327762710362E-6</v>
      </c>
      <c r="I1391">
        <f>I1390*$E1391/$E1390*(1-(I$1+I$5+IF(AND(WEEKDAY(A1391)&lt;&gt;1,WEEKDAY(A1391)&lt;&gt;7),IF(A1391&lt;J$2,J$1,J$3),0)))^($A1391-$A1390)</f>
        <v>43721.984153337282</v>
      </c>
      <c r="K1391">
        <f>ROW()</f>
        <v>1391</v>
      </c>
      <c r="L1391">
        <f>B1391/C1391</f>
        <v>0.91964614817545154</v>
      </c>
    </row>
    <row r="1392" spans="1:12" x14ac:dyDescent="0.25">
      <c r="A1392" s="1">
        <v>40081</v>
      </c>
      <c r="B1392" s="9">
        <v>25.61</v>
      </c>
      <c r="C1392" s="9">
        <v>27.21</v>
      </c>
      <c r="D1392">
        <v>81830.5</v>
      </c>
      <c r="E1392">
        <v>73241.539999999994</v>
      </c>
      <c r="F1392">
        <v>194736.52</v>
      </c>
      <c r="G1392">
        <v>174320.24</v>
      </c>
      <c r="H1392">
        <f>(1/(1-91/360*VLOOKUP($A1392,Tbills!$B$4:$C$974,2,1)/100))^((1)/91)-1</f>
        <v>2.7781327762710362E-6</v>
      </c>
      <c r="I1392">
        <f>I1391*$E1392/$E1391*(1-(I$1+I$5+IF(AND(WEEKDAY(A1392)&lt;&gt;1,WEEKDAY(A1392)&lt;&gt;7),IF(A1392&lt;J$2,J$1,J$3),0)))^($A1392-$A1391)</f>
        <v>43858.214578067396</v>
      </c>
      <c r="K1392">
        <f>ROW()</f>
        <v>1392</v>
      </c>
      <c r="L1392">
        <f>B1392/C1392</f>
        <v>0.94119808893789048</v>
      </c>
    </row>
    <row r="1393" spans="1:12" x14ac:dyDescent="0.25">
      <c r="A1393" s="1">
        <v>40084</v>
      </c>
      <c r="B1393" s="9">
        <v>24.88</v>
      </c>
      <c r="C1393" s="9">
        <v>26.27</v>
      </c>
      <c r="D1393">
        <v>78932.47</v>
      </c>
      <c r="E1393">
        <v>70647.08</v>
      </c>
      <c r="F1393">
        <v>191293.29</v>
      </c>
      <c r="G1393">
        <v>171236.55</v>
      </c>
      <c r="H1393">
        <f>(1/(1-91/360*VLOOKUP($A1393,Tbills!$B$4:$C$974,2,1)/100))^((1)/91)-1</f>
        <v>3.1949139418507855E-6</v>
      </c>
      <c r="I1393">
        <f>I1392*$E1393/$E1392*(1-(I$1+I$5+IF(AND(WEEKDAY(A1393)&lt;&gt;1,WEEKDAY(A1393)&lt;&gt;7),IF(A1393&lt;J$2,J$1,J$3),0)))^($A1393-$A1392)</f>
        <v>42300.959274654764</v>
      </c>
      <c r="K1393">
        <f>ROW()</f>
        <v>1393</v>
      </c>
      <c r="L1393">
        <f>B1393/C1393</f>
        <v>0.94708793300342597</v>
      </c>
    </row>
    <row r="1394" spans="1:12" x14ac:dyDescent="0.25">
      <c r="A1394" s="1">
        <v>40085</v>
      </c>
      <c r="B1394" s="9">
        <v>25.19</v>
      </c>
      <c r="C1394" s="9">
        <v>26.48</v>
      </c>
      <c r="D1394">
        <v>78920.86</v>
      </c>
      <c r="E1394">
        <v>70636.460000000006</v>
      </c>
      <c r="F1394">
        <v>191810.07</v>
      </c>
      <c r="G1394">
        <v>171698.6</v>
      </c>
      <c r="H1394">
        <f>(1/(1-91/360*VLOOKUP($A1394,Tbills!$B$4:$C$974,2,1)/100))^((1)/91)-1</f>
        <v>3.1949139418507855E-6</v>
      </c>
      <c r="I1394">
        <f>I1393*$E1394/$E1393*(1-(I$1+I$5+IF(AND(WEEKDAY(A1394)&lt;&gt;1,WEEKDAY(A1394)&lt;&gt;7),IF(A1394&lt;J$2,J$1,J$3),0)))^($A1394-$A1393)</f>
        <v>42293.383702320847</v>
      </c>
      <c r="K1394">
        <f>ROW()</f>
        <v>1394</v>
      </c>
      <c r="L1394">
        <f>B1394/C1394</f>
        <v>0.95128398791540791</v>
      </c>
    </row>
    <row r="1395" spans="1:12" x14ac:dyDescent="0.25">
      <c r="A1395" s="1">
        <v>40086</v>
      </c>
      <c r="B1395" s="9">
        <v>25.61</v>
      </c>
      <c r="C1395" s="9">
        <v>26.66</v>
      </c>
      <c r="D1395">
        <v>79749.37</v>
      </c>
      <c r="E1395">
        <v>71377.77</v>
      </c>
      <c r="F1395">
        <v>192655.96</v>
      </c>
      <c r="G1395">
        <v>172455.24</v>
      </c>
      <c r="H1395">
        <f>(1/(1-91/360*VLOOKUP($A1395,Tbills!$B$4:$C$974,2,1)/100))^((1)/91)-1</f>
        <v>3.1949139418507855E-6</v>
      </c>
      <c r="I1395">
        <f>I1394*$E1395/$E1394*(1-(I$1+I$5+IF(AND(WEEKDAY(A1395)&lt;&gt;1,WEEKDAY(A1395)&lt;&gt;7),IF(A1395&lt;J$2,J$1,J$3),0)))^($A1395-$A1394)</f>
        <v>42736.011572790216</v>
      </c>
      <c r="K1395">
        <f>ROW()</f>
        <v>1395</v>
      </c>
      <c r="L1395">
        <f>B1395/C1395</f>
        <v>0.96061515378844708</v>
      </c>
    </row>
    <row r="1396" spans="1:12" x14ac:dyDescent="0.25">
      <c r="A1396" s="1">
        <v>40087</v>
      </c>
      <c r="B1396" s="9">
        <v>28.27</v>
      </c>
      <c r="C1396" s="9">
        <v>28.33</v>
      </c>
      <c r="D1396">
        <v>83267.02</v>
      </c>
      <c r="E1396">
        <v>74525.929999999993</v>
      </c>
      <c r="F1396">
        <v>197278.04</v>
      </c>
      <c r="G1396">
        <v>176592.13</v>
      </c>
      <c r="H1396">
        <f>(1/(1-91/360*VLOOKUP($A1396,Tbills!$B$4:$C$974,2,1)/100))^((1)/91)-1</f>
        <v>3.1949139418507855E-6</v>
      </c>
      <c r="I1396">
        <f>I1395*$E1396/$E1395*(1-(I$1+I$5+IF(AND(WEEKDAY(A1396)&lt;&gt;1,WEEKDAY(A1396)&lt;&gt;7),IF(A1396&lt;J$2,J$1,J$3),0)))^($A1396-$A1395)</f>
        <v>44619.625765309596</v>
      </c>
      <c r="K1396">
        <f>ROW()</f>
        <v>1396</v>
      </c>
      <c r="L1396">
        <f>B1396/C1396</f>
        <v>0.997882103776915</v>
      </c>
    </row>
    <row r="1397" spans="1:12" x14ac:dyDescent="0.25">
      <c r="A1397" s="1">
        <v>40088</v>
      </c>
      <c r="B1397" s="9">
        <v>28.68</v>
      </c>
      <c r="C1397" s="9">
        <v>28.8</v>
      </c>
      <c r="D1397">
        <v>83414.63</v>
      </c>
      <c r="E1397">
        <v>74657.81</v>
      </c>
      <c r="F1397">
        <v>196785.02</v>
      </c>
      <c r="G1397">
        <v>176150.24</v>
      </c>
      <c r="H1397">
        <f>(1/(1-91/360*VLOOKUP($A1397,Tbills!$B$4:$C$974,2,1)/100))^((1)/91)-1</f>
        <v>3.1949139418507855E-6</v>
      </c>
      <c r="I1397">
        <f>I1396*$E1397/$E1396*(1-(I$1+I$5+IF(AND(WEEKDAY(A1397)&lt;&gt;1,WEEKDAY(A1397)&lt;&gt;7),IF(A1397&lt;J$2,J$1,J$3),0)))^($A1397-$A1396)</f>
        <v>44697.298155347817</v>
      </c>
      <c r="K1397">
        <f>ROW()</f>
        <v>1397</v>
      </c>
      <c r="L1397">
        <f>B1397/C1397</f>
        <v>0.99583333333333335</v>
      </c>
    </row>
    <row r="1398" spans="1:12" x14ac:dyDescent="0.25">
      <c r="A1398" s="1">
        <v>40091</v>
      </c>
      <c r="B1398" s="9">
        <v>26.84</v>
      </c>
      <c r="C1398" s="9">
        <v>27.61</v>
      </c>
      <c r="D1398">
        <v>80631.41</v>
      </c>
      <c r="E1398">
        <v>72166.06</v>
      </c>
      <c r="F1398">
        <v>193740.77</v>
      </c>
      <c r="G1398">
        <v>173423.52</v>
      </c>
      <c r="H1398">
        <f>(1/(1-91/360*VLOOKUP($A1398,Tbills!$B$4:$C$974,2,1)/100))^((1)/91)-1</f>
        <v>2.0835330114543638E-6</v>
      </c>
      <c r="I1398">
        <f>I1397*$E1398/$E1397*(1-(I$1+I$5+IF(AND(WEEKDAY(A1398)&lt;&gt;1,WEEKDAY(A1398)&lt;&gt;7),IF(A1398&lt;J$2,J$1,J$3),0)))^($A1398-$A1397)</f>
        <v>43201.769947688525</v>
      </c>
      <c r="K1398">
        <f>ROW()</f>
        <v>1398</v>
      </c>
      <c r="L1398">
        <f>B1398/C1398</f>
        <v>0.97211155378486058</v>
      </c>
    </row>
    <row r="1399" spans="1:12" x14ac:dyDescent="0.25">
      <c r="A1399" s="1">
        <v>40092</v>
      </c>
      <c r="B1399" s="9">
        <v>25.7</v>
      </c>
      <c r="C1399" s="9">
        <v>26.73</v>
      </c>
      <c r="D1399">
        <v>78774.740000000005</v>
      </c>
      <c r="E1399">
        <v>70504.17</v>
      </c>
      <c r="F1399">
        <v>190135.43</v>
      </c>
      <c r="G1399">
        <v>170195.91</v>
      </c>
      <c r="H1399">
        <f>(1/(1-91/360*VLOOKUP($A1399,Tbills!$B$4:$C$974,2,1)/100))^((1)/91)-1</f>
        <v>2.0835330114543638E-6</v>
      </c>
      <c r="I1399">
        <f>I1398*$E1399/$E1398*(1-(I$1+I$5+IF(AND(WEEKDAY(A1399)&lt;&gt;1,WEEKDAY(A1399)&lt;&gt;7),IF(A1399&lt;J$2,J$1,J$3),0)))^($A1399-$A1398)</f>
        <v>42205.675504108185</v>
      </c>
      <c r="K1399">
        <f>ROW()</f>
        <v>1399</v>
      </c>
      <c r="L1399">
        <f>B1399/C1399</f>
        <v>0.96146651702207253</v>
      </c>
    </row>
    <row r="1400" spans="1:12" x14ac:dyDescent="0.25">
      <c r="A1400" s="1">
        <v>40093</v>
      </c>
      <c r="B1400" s="9">
        <v>24.68</v>
      </c>
      <c r="C1400" s="9">
        <v>26.12</v>
      </c>
      <c r="D1400">
        <v>77895.39</v>
      </c>
      <c r="E1400">
        <v>69717</v>
      </c>
      <c r="F1400">
        <v>189580.2</v>
      </c>
      <c r="G1400">
        <v>169698.55</v>
      </c>
      <c r="H1400">
        <f>(1/(1-91/360*VLOOKUP($A1400,Tbills!$B$4:$C$974,2,1)/100))^((1)/91)-1</f>
        <v>2.0835330114543638E-6</v>
      </c>
      <c r="I1400">
        <f>I1399*$E1400/$E1399*(1-(I$1+I$5+IF(AND(WEEKDAY(A1400)&lt;&gt;1,WEEKDAY(A1400)&lt;&gt;7),IF(A1400&lt;J$2,J$1,J$3),0)))^($A1400-$A1399)</f>
        <v>41733.253979295339</v>
      </c>
      <c r="K1400">
        <f>ROW()</f>
        <v>1400</v>
      </c>
      <c r="L1400">
        <f>B1400/C1400</f>
        <v>0.94486983154670745</v>
      </c>
    </row>
    <row r="1401" spans="1:12" x14ac:dyDescent="0.25">
      <c r="A1401" s="1">
        <v>40094</v>
      </c>
      <c r="B1401" s="9">
        <v>24.18</v>
      </c>
      <c r="C1401" s="9">
        <v>25.74</v>
      </c>
      <c r="D1401">
        <v>76966</v>
      </c>
      <c r="E1401">
        <v>68885.039999999994</v>
      </c>
      <c r="F1401">
        <v>187629.92</v>
      </c>
      <c r="G1401">
        <v>167952.44</v>
      </c>
      <c r="H1401">
        <f>(1/(1-91/360*VLOOKUP($A1401,Tbills!$B$4:$C$974,2,1)/100))^((1)/91)-1</f>
        <v>2.0835330114543638E-6</v>
      </c>
      <c r="I1401">
        <f>I1400*$E1401/$E1400*(1-(I$1+I$5+IF(AND(WEEKDAY(A1401)&lt;&gt;1,WEEKDAY(A1401)&lt;&gt;7),IF(A1401&lt;J$2,J$1,J$3),0)))^($A1401-$A1400)</f>
        <v>41234.04865467448</v>
      </c>
      <c r="K1401">
        <f>ROW()</f>
        <v>1401</v>
      </c>
      <c r="L1401">
        <f>B1401/C1401</f>
        <v>0.93939393939393945</v>
      </c>
    </row>
    <row r="1402" spans="1:12" x14ac:dyDescent="0.25">
      <c r="A1402" s="1">
        <v>40095</v>
      </c>
      <c r="B1402" s="9">
        <v>23.12</v>
      </c>
      <c r="C1402" s="9">
        <v>25.08</v>
      </c>
      <c r="D1402">
        <v>75409.94</v>
      </c>
      <c r="E1402">
        <v>67492.210000000006</v>
      </c>
      <c r="F1402">
        <v>185928.91</v>
      </c>
      <c r="G1402">
        <v>166429.47</v>
      </c>
      <c r="H1402">
        <f>(1/(1-91/360*VLOOKUP($A1402,Tbills!$B$4:$C$974,2,1)/100))^((1)/91)-1</f>
        <v>2.0835330114543638E-6</v>
      </c>
      <c r="I1402">
        <f>I1401*$E1402/$E1401*(1-(I$1+I$5+IF(AND(WEEKDAY(A1402)&lt;&gt;1,WEEKDAY(A1402)&lt;&gt;7),IF(A1402&lt;J$2,J$1,J$3),0)))^($A1402-$A1401)</f>
        <v>40399.149259505415</v>
      </c>
      <c r="K1402">
        <f>ROW()</f>
        <v>1402</v>
      </c>
      <c r="L1402">
        <f>B1402/C1402</f>
        <v>0.9218500797448167</v>
      </c>
    </row>
    <row r="1403" spans="1:12" x14ac:dyDescent="0.25">
      <c r="A1403" s="1">
        <v>40098</v>
      </c>
      <c r="B1403" s="9">
        <v>23.01</v>
      </c>
      <c r="C1403" s="9">
        <v>25.17</v>
      </c>
      <c r="D1403">
        <v>73434.66</v>
      </c>
      <c r="E1403">
        <v>65723.899999999994</v>
      </c>
      <c r="F1403">
        <v>183980.45</v>
      </c>
      <c r="G1403">
        <v>164684.32</v>
      </c>
      <c r="H1403">
        <f>(1/(1-91/360*VLOOKUP($A1403,Tbills!$B$4:$C$974,2,1)/100))^((1)/91)-1</f>
        <v>2.0835330114543638E-6</v>
      </c>
      <c r="I1403">
        <f>I1402*$E1403/$E1402*(1-(I$1+I$5+IF(AND(WEEKDAY(A1403)&lt;&gt;1,WEEKDAY(A1403)&lt;&gt;7),IF(A1403&lt;J$2,J$1,J$3),0)))^($A1403-$A1402)</f>
        <v>39337.288053020224</v>
      </c>
      <c r="K1403">
        <f>ROW()</f>
        <v>1403</v>
      </c>
      <c r="L1403">
        <f>B1403/C1403</f>
        <v>0.91418355184743738</v>
      </c>
    </row>
    <row r="1404" spans="1:12" x14ac:dyDescent="0.25">
      <c r="A1404" s="1">
        <v>40099</v>
      </c>
      <c r="B1404" s="9">
        <v>22.99</v>
      </c>
      <c r="C1404" s="9">
        <v>25.09</v>
      </c>
      <c r="D1404">
        <v>72756.740000000005</v>
      </c>
      <c r="E1404">
        <v>65117.03</v>
      </c>
      <c r="F1404">
        <v>183621.23</v>
      </c>
      <c r="G1404">
        <v>164362.43</v>
      </c>
      <c r="H1404">
        <f>(1/(1-91/360*VLOOKUP($A1404,Tbills!$B$4:$C$974,2,1)/100))^((1)/91)-1</f>
        <v>1.9446183847637855E-6</v>
      </c>
      <c r="I1404">
        <f>I1403*$E1404/$E1403*(1-(I$1+I$5+IF(AND(WEEKDAY(A1404)&lt;&gt;1,WEEKDAY(A1404)&lt;&gt;7),IF(A1404&lt;J$2,J$1,J$3),0)))^($A1404-$A1403)</f>
        <v>38972.941022879189</v>
      </c>
      <c r="K1404">
        <f>ROW()</f>
        <v>1404</v>
      </c>
      <c r="L1404">
        <f>B1404/C1404</f>
        <v>0.91630131526504577</v>
      </c>
    </row>
    <row r="1405" spans="1:12" x14ac:dyDescent="0.25">
      <c r="A1405" s="1">
        <v>40100</v>
      </c>
      <c r="B1405" s="9">
        <v>22.86</v>
      </c>
      <c r="C1405" s="9">
        <v>24.58</v>
      </c>
      <c r="D1405">
        <v>72121.45</v>
      </c>
      <c r="E1405">
        <v>64548.32</v>
      </c>
      <c r="F1405">
        <v>183599.4</v>
      </c>
      <c r="G1405">
        <v>164342.57</v>
      </c>
      <c r="H1405">
        <f>(1/(1-91/360*VLOOKUP($A1405,Tbills!$B$4:$C$974,2,1)/100))^((1)/91)-1</f>
        <v>1.9446183847637855E-6</v>
      </c>
      <c r="I1405">
        <f>I1404*$E1405/$E1404*(1-(I$1+I$5+IF(AND(WEEKDAY(A1405)&lt;&gt;1,WEEKDAY(A1405)&lt;&gt;7),IF(A1405&lt;J$2,J$1,J$3),0)))^($A1405-$A1404)</f>
        <v>38631.453259173875</v>
      </c>
      <c r="K1405">
        <f>ROW()</f>
        <v>1405</v>
      </c>
      <c r="L1405">
        <f>B1405/C1405</f>
        <v>0.93002441008950365</v>
      </c>
    </row>
    <row r="1406" spans="1:12" x14ac:dyDescent="0.25">
      <c r="A1406" s="1">
        <v>40101</v>
      </c>
      <c r="B1406" s="9">
        <v>21.72</v>
      </c>
      <c r="C1406" s="9">
        <v>24.22</v>
      </c>
      <c r="D1406">
        <v>70498.17</v>
      </c>
      <c r="E1406">
        <v>63095.360000000001</v>
      </c>
      <c r="F1406">
        <v>180867.02</v>
      </c>
      <c r="G1406">
        <v>161896.45000000001</v>
      </c>
      <c r="H1406">
        <f>(1/(1-91/360*VLOOKUP($A1406,Tbills!$B$4:$C$974,2,1)/100))^((1)/91)-1</f>
        <v>1.9446183847637855E-6</v>
      </c>
      <c r="I1406">
        <f>I1405*$E1406/$E1405*(1-(I$1+I$5+IF(AND(WEEKDAY(A1406)&lt;&gt;1,WEEKDAY(A1406)&lt;&gt;7),IF(A1406&lt;J$2,J$1,J$3),0)))^($A1406-$A1405)</f>
        <v>37760.786521502327</v>
      </c>
      <c r="K1406">
        <f>ROW()</f>
        <v>1406</v>
      </c>
      <c r="L1406">
        <f>B1406/C1406</f>
        <v>0.89677952105697767</v>
      </c>
    </row>
    <row r="1407" spans="1:12" x14ac:dyDescent="0.25">
      <c r="A1407" s="1">
        <v>40102</v>
      </c>
      <c r="B1407" s="9">
        <v>21.43</v>
      </c>
      <c r="C1407" s="9">
        <v>24.4</v>
      </c>
      <c r="D1407">
        <v>71507.31</v>
      </c>
      <c r="E1407">
        <v>63998.41</v>
      </c>
      <c r="F1407">
        <v>182348.36</v>
      </c>
      <c r="G1407">
        <v>163222.1</v>
      </c>
      <c r="H1407">
        <f>(1/(1-91/360*VLOOKUP($A1407,Tbills!$B$4:$C$974,2,1)/100))^((1)/91)-1</f>
        <v>1.9446183847637855E-6</v>
      </c>
      <c r="I1407">
        <f>I1406*$E1407/$E1406*(1-(I$1+I$5+IF(AND(WEEKDAY(A1407)&lt;&gt;1,WEEKDAY(A1407)&lt;&gt;7),IF(A1407&lt;J$2,J$1,J$3),0)))^($A1407-$A1406)</f>
        <v>38300.134561778621</v>
      </c>
      <c r="K1407">
        <f>ROW()</f>
        <v>1407</v>
      </c>
      <c r="L1407">
        <f>B1407/C1407</f>
        <v>0.87827868852459023</v>
      </c>
    </row>
    <row r="1408" spans="1:12" x14ac:dyDescent="0.25">
      <c r="A1408" s="1">
        <v>40105</v>
      </c>
      <c r="B1408" s="9">
        <v>21.49</v>
      </c>
      <c r="C1408" s="9">
        <v>24.15</v>
      </c>
      <c r="D1408">
        <v>69584.81</v>
      </c>
      <c r="E1408">
        <v>62277.42</v>
      </c>
      <c r="F1408">
        <v>180541.05</v>
      </c>
      <c r="G1408">
        <v>161603.41</v>
      </c>
      <c r="H1408">
        <f>(1/(1-91/360*VLOOKUP($A1408,Tbills!$B$4:$C$974,2,1)/100))^((1)/91)-1</f>
        <v>2.222449413613603E-6</v>
      </c>
      <c r="I1408">
        <f>I1407*$E1408/$E1407*(1-(I$1+I$5+IF(AND(WEEKDAY(A1408)&lt;&gt;1,WEEKDAY(A1408)&lt;&gt;7),IF(A1408&lt;J$2,J$1,J$3),0)))^($A1408-$A1407)</f>
        <v>37266.984025975406</v>
      </c>
      <c r="K1408">
        <f>ROW()</f>
        <v>1408</v>
      </c>
      <c r="L1408">
        <f>B1408/C1408</f>
        <v>0.88985507246376805</v>
      </c>
    </row>
    <row r="1409" spans="1:12" x14ac:dyDescent="0.25">
      <c r="A1409" s="1">
        <v>40106</v>
      </c>
      <c r="B1409" s="9">
        <v>20.9</v>
      </c>
      <c r="C1409" s="9">
        <v>23.72</v>
      </c>
      <c r="D1409">
        <v>69278.47</v>
      </c>
      <c r="E1409">
        <v>62003.11</v>
      </c>
      <c r="F1409">
        <v>179890.24</v>
      </c>
      <c r="G1409">
        <v>161020.51</v>
      </c>
      <c r="H1409">
        <f>(1/(1-91/360*VLOOKUP($A1409,Tbills!$B$4:$C$974,2,1)/100))^((1)/91)-1</f>
        <v>2.222449413613603E-6</v>
      </c>
      <c r="I1409">
        <f>I1408*$E1409/$E1408*(1-(I$1+I$5+IF(AND(WEEKDAY(A1409)&lt;&gt;1,WEEKDAY(A1409)&lt;&gt;7),IF(A1409&lt;J$2,J$1,J$3),0)))^($A1409-$A1408)</f>
        <v>37101.768805345295</v>
      </c>
      <c r="K1409">
        <f>ROW()</f>
        <v>1409</v>
      </c>
      <c r="L1409">
        <f>B1409/C1409</f>
        <v>0.88111298482293421</v>
      </c>
    </row>
    <row r="1410" spans="1:12" x14ac:dyDescent="0.25">
      <c r="A1410" s="1">
        <v>40107</v>
      </c>
      <c r="B1410" s="9">
        <v>22.22</v>
      </c>
      <c r="C1410" s="9">
        <v>24.55</v>
      </c>
      <c r="D1410">
        <v>69278.62</v>
      </c>
      <c r="E1410">
        <v>62003.11</v>
      </c>
      <c r="F1410">
        <v>179779.94</v>
      </c>
      <c r="G1410">
        <v>160921.42000000001</v>
      </c>
      <c r="H1410">
        <f>(1/(1-91/360*VLOOKUP($A1410,Tbills!$B$4:$C$974,2,1)/100))^((1)/91)-1</f>
        <v>2.222449413613603E-6</v>
      </c>
      <c r="I1410">
        <f>I1409*$E1410/$E1409*(1-(I$1+I$5+IF(AND(WEEKDAY(A1410)&lt;&gt;1,WEEKDAY(A1410)&lt;&gt;7),IF(A1410&lt;J$2,J$1,J$3),0)))^($A1410-$A1409)</f>
        <v>37100.701494187881</v>
      </c>
      <c r="K1410">
        <f>ROW()</f>
        <v>1410</v>
      </c>
      <c r="L1410">
        <f>B1410/C1410</f>
        <v>0.90509164969450095</v>
      </c>
    </row>
    <row r="1411" spans="1:12" x14ac:dyDescent="0.25">
      <c r="A1411" s="1">
        <v>40108</v>
      </c>
      <c r="B1411" s="9">
        <v>20.69</v>
      </c>
      <c r="C1411" s="9">
        <v>23.35</v>
      </c>
      <c r="D1411">
        <v>66793.98</v>
      </c>
      <c r="E1411">
        <v>59779.26</v>
      </c>
      <c r="F1411">
        <v>176896.55</v>
      </c>
      <c r="G1411">
        <v>158340.14000000001</v>
      </c>
      <c r="H1411">
        <f>(1/(1-91/360*VLOOKUP($A1411,Tbills!$B$4:$C$974,2,1)/100))^((1)/91)-1</f>
        <v>2.222449413613603E-6</v>
      </c>
      <c r="I1411">
        <f>I1410*$E1411/$E1410*(1-(I$1+I$5+IF(AND(WEEKDAY(A1411)&lt;&gt;1,WEEKDAY(A1411)&lt;&gt;7),IF(A1411&lt;J$2,J$1,J$3),0)))^($A1411-$A1410)</f>
        <v>35768.990935578819</v>
      </c>
      <c r="K1411">
        <f>ROW()</f>
        <v>1411</v>
      </c>
      <c r="L1411">
        <f>B1411/C1411</f>
        <v>0.88608137044967883</v>
      </c>
    </row>
    <row r="1412" spans="1:12" x14ac:dyDescent="0.25">
      <c r="A1412" s="1">
        <v>40109</v>
      </c>
      <c r="B1412" s="9">
        <v>22.27</v>
      </c>
      <c r="C1412" s="9">
        <v>24.31</v>
      </c>
      <c r="D1412">
        <v>67902.92</v>
      </c>
      <c r="E1412">
        <v>60771.6</v>
      </c>
      <c r="F1412">
        <v>179111.06</v>
      </c>
      <c r="G1412">
        <v>160321.99</v>
      </c>
      <c r="H1412">
        <f>(1/(1-91/360*VLOOKUP($A1412,Tbills!$B$4:$C$974,2,1)/100))^((1)/91)-1</f>
        <v>2.222449413613603E-6</v>
      </c>
      <c r="I1412">
        <f>I1411*$E1412/$E1411*(1-(I$1+I$5+IF(AND(WEEKDAY(A1412)&lt;&gt;1,WEEKDAY(A1412)&lt;&gt;7),IF(A1412&lt;J$2,J$1,J$3),0)))^($A1412-$A1411)</f>
        <v>36361.712696481896</v>
      </c>
      <c r="K1412">
        <f>ROW()</f>
        <v>1412</v>
      </c>
      <c r="L1412">
        <f>B1412/C1412</f>
        <v>0.91608391608391615</v>
      </c>
    </row>
    <row r="1413" spans="1:12" x14ac:dyDescent="0.25">
      <c r="A1413" s="1">
        <v>40112</v>
      </c>
      <c r="B1413" s="9">
        <v>24.31</v>
      </c>
      <c r="C1413" s="9">
        <v>25.37</v>
      </c>
      <c r="D1413">
        <v>69302.86</v>
      </c>
      <c r="E1413">
        <v>62024.11</v>
      </c>
      <c r="F1413">
        <v>181879.99</v>
      </c>
      <c r="G1413">
        <v>162799.38</v>
      </c>
      <c r="H1413">
        <f>(1/(1-91/360*VLOOKUP($A1413,Tbills!$B$4:$C$974,2,1)/100))^((1)/91)-1</f>
        <v>2.0835330114543638E-6</v>
      </c>
      <c r="I1413">
        <f>I1412*$E1413/$E1412*(1-(I$1+I$5+IF(AND(WEEKDAY(A1413)&lt;&gt;1,WEEKDAY(A1413)&lt;&gt;7),IF(A1413&lt;J$2,J$1,J$3),0)))^($A1413-$A1412)</f>
        <v>37107.929327960352</v>
      </c>
      <c r="K1413">
        <f>ROW()</f>
        <v>1413</v>
      </c>
      <c r="L1413">
        <f>B1413/C1413</f>
        <v>0.95821836815135975</v>
      </c>
    </row>
    <row r="1414" spans="1:12" x14ac:dyDescent="0.25">
      <c r="A1414" s="1">
        <v>40113</v>
      </c>
      <c r="B1414" s="9">
        <v>24.83</v>
      </c>
      <c r="C1414" s="9">
        <v>25.46</v>
      </c>
      <c r="D1414">
        <v>69470.47</v>
      </c>
      <c r="E1414">
        <v>62173.99</v>
      </c>
      <c r="F1414">
        <v>181636.8</v>
      </c>
      <c r="G1414">
        <v>162581.35999999999</v>
      </c>
      <c r="H1414">
        <f>(1/(1-91/360*VLOOKUP($A1414,Tbills!$B$4:$C$974,2,1)/100))^((1)/91)-1</f>
        <v>2.0835330114543638E-6</v>
      </c>
      <c r="I1414">
        <f>I1413*$E1414/$E1413*(1-(I$1+I$5+IF(AND(WEEKDAY(A1414)&lt;&gt;1,WEEKDAY(A1414)&lt;&gt;7),IF(A1414&lt;J$2,J$1,J$3),0)))^($A1414-$A1413)</f>
        <v>37196.52981631786</v>
      </c>
      <c r="K1414">
        <f>ROW()</f>
        <v>1414</v>
      </c>
      <c r="L1414">
        <f>B1414/C1414</f>
        <v>0.97525530243519232</v>
      </c>
    </row>
    <row r="1415" spans="1:12" x14ac:dyDescent="0.25">
      <c r="A1415" s="1">
        <v>40114</v>
      </c>
      <c r="B1415" s="9">
        <v>27.91</v>
      </c>
      <c r="C1415" s="9">
        <v>27.42</v>
      </c>
      <c r="D1415">
        <v>74378.100000000006</v>
      </c>
      <c r="E1415">
        <v>66566.039999999994</v>
      </c>
      <c r="F1415">
        <v>185428.77</v>
      </c>
      <c r="G1415">
        <v>165975.18</v>
      </c>
      <c r="H1415">
        <f>(1/(1-91/360*VLOOKUP($A1415,Tbills!$B$4:$C$974,2,1)/100))^((1)/91)-1</f>
        <v>2.0835330114543638E-6</v>
      </c>
      <c r="I1415">
        <f>I1414*$E1415/$E1414*(1-(I$1+I$5+IF(AND(WEEKDAY(A1415)&lt;&gt;1,WEEKDAY(A1415)&lt;&gt;7),IF(A1415&lt;J$2,J$1,J$3),0)))^($A1415-$A1414)</f>
        <v>39822.994526776769</v>
      </c>
      <c r="K1415">
        <f>ROW()</f>
        <v>1415</v>
      </c>
      <c r="L1415">
        <f>B1415/C1415</f>
        <v>1.0178701677607584</v>
      </c>
    </row>
    <row r="1416" spans="1:12" x14ac:dyDescent="0.25">
      <c r="A1416" s="1">
        <v>40115</v>
      </c>
      <c r="B1416" s="9">
        <v>24.76</v>
      </c>
      <c r="C1416" s="9">
        <v>25.66</v>
      </c>
      <c r="D1416">
        <v>70342.77</v>
      </c>
      <c r="E1416">
        <v>62954.41</v>
      </c>
      <c r="F1416">
        <v>180767.97</v>
      </c>
      <c r="G1416">
        <v>161803.01</v>
      </c>
      <c r="H1416">
        <f>(1/(1-91/360*VLOOKUP($A1416,Tbills!$B$4:$C$974,2,1)/100))^((1)/91)-1</f>
        <v>2.0835330114543638E-6</v>
      </c>
      <c r="I1416">
        <f>I1415*$E1416/$E1415*(1-(I$1+I$5+IF(AND(WEEKDAY(A1416)&lt;&gt;1,WEEKDAY(A1416)&lt;&gt;7),IF(A1416&lt;J$2,J$1,J$3),0)))^($A1416-$A1415)</f>
        <v>37661.260978352795</v>
      </c>
      <c r="K1416">
        <f>ROW()</f>
        <v>1416</v>
      </c>
      <c r="L1416">
        <f>B1416/C1416</f>
        <v>0.96492595479345289</v>
      </c>
    </row>
    <row r="1417" spans="1:12" x14ac:dyDescent="0.25">
      <c r="A1417" s="1">
        <v>40116</v>
      </c>
      <c r="B1417" s="9">
        <v>30.69</v>
      </c>
      <c r="C1417" s="9">
        <v>29.07</v>
      </c>
      <c r="D1417">
        <v>77248.67</v>
      </c>
      <c r="E1417">
        <v>69134.820000000007</v>
      </c>
      <c r="F1417">
        <v>187926.43</v>
      </c>
      <c r="G1417">
        <v>168210.12</v>
      </c>
      <c r="H1417">
        <f>(1/(1-91/360*VLOOKUP($A1417,Tbills!$B$4:$C$974,2,1)/100))^((1)/91)-1</f>
        <v>2.0835330114543638E-6</v>
      </c>
      <c r="I1417">
        <f>I1416*$E1417/$E1416*(1-(I$1+I$5+IF(AND(WEEKDAY(A1417)&lt;&gt;1,WEEKDAY(A1417)&lt;&gt;7),IF(A1417&lt;J$2,J$1,J$3),0)))^($A1417-$A1416)</f>
        <v>41357.382233002034</v>
      </c>
      <c r="K1417">
        <f>ROW()</f>
        <v>1417</v>
      </c>
      <c r="L1417">
        <f>B1417/C1417</f>
        <v>1.0557275541795665</v>
      </c>
    </row>
    <row r="1418" spans="1:12" x14ac:dyDescent="0.25">
      <c r="A1418" s="1">
        <v>40119</v>
      </c>
      <c r="B1418" s="9">
        <v>29.78</v>
      </c>
      <c r="C1418" s="9">
        <v>28.82</v>
      </c>
      <c r="D1418">
        <v>77944.09</v>
      </c>
      <c r="E1418">
        <v>69756.759999999995</v>
      </c>
      <c r="F1418">
        <v>187617.57</v>
      </c>
      <c r="G1418">
        <v>167932.61</v>
      </c>
      <c r="H1418">
        <f>(1/(1-91/360*VLOOKUP($A1418,Tbills!$B$4:$C$974,2,1)/100))^((1)/91)-1</f>
        <v>1.6667944573445226E-6</v>
      </c>
      <c r="I1418">
        <f>I1417*$E1418/$E1417*(1-(I$1+I$5+IF(AND(WEEKDAY(A1418)&lt;&gt;1,WEEKDAY(A1418)&lt;&gt;7),IF(A1418&lt;J$2,J$1,J$3),0)))^($A1418-$A1417)</f>
        <v>41725.833929676664</v>
      </c>
      <c r="K1418">
        <f>ROW()</f>
        <v>1418</v>
      </c>
      <c r="L1418">
        <f>B1418/C1418</f>
        <v>1.0333102012491326</v>
      </c>
    </row>
    <row r="1419" spans="1:12" x14ac:dyDescent="0.25">
      <c r="A1419" s="1">
        <v>40120</v>
      </c>
      <c r="B1419" s="9">
        <v>28.81</v>
      </c>
      <c r="C1419" s="9">
        <v>28.87</v>
      </c>
      <c r="D1419">
        <v>78347.210000000006</v>
      </c>
      <c r="E1419">
        <v>70117.42</v>
      </c>
      <c r="F1419">
        <v>189179.56</v>
      </c>
      <c r="G1419">
        <v>169330.44</v>
      </c>
      <c r="H1419">
        <f>(1/(1-91/360*VLOOKUP($A1419,Tbills!$B$4:$C$974,2,1)/100))^((1)/91)-1</f>
        <v>1.6667944573445226E-6</v>
      </c>
      <c r="I1419">
        <f>I1418*$E1419/$E1418*(1-(I$1+I$5+IF(AND(WEEKDAY(A1419)&lt;&gt;1,WEEKDAY(A1419)&lt;&gt;7),IF(A1419&lt;J$2,J$1,J$3),0)))^($A1419-$A1418)</f>
        <v>41940.360451083958</v>
      </c>
      <c r="K1419">
        <f>ROW()</f>
        <v>1419</v>
      </c>
      <c r="L1419">
        <f>B1419/C1419</f>
        <v>0.99792171804641483</v>
      </c>
    </row>
    <row r="1420" spans="1:12" x14ac:dyDescent="0.25">
      <c r="A1420" s="1">
        <v>40121</v>
      </c>
      <c r="B1420" s="9">
        <v>27.72</v>
      </c>
      <c r="C1420" s="9">
        <v>28.18</v>
      </c>
      <c r="D1420">
        <v>77305.490000000005</v>
      </c>
      <c r="E1420">
        <v>69185.009999999995</v>
      </c>
      <c r="F1420">
        <v>186742.42</v>
      </c>
      <c r="G1420">
        <v>167148.73000000001</v>
      </c>
      <c r="H1420">
        <f>(1/(1-91/360*VLOOKUP($A1420,Tbills!$B$4:$C$974,2,1)/100))^((1)/91)-1</f>
        <v>1.6667944573445226E-6</v>
      </c>
      <c r="I1420">
        <f>I1419*$E1420/$E1419*(1-(I$1+I$5+IF(AND(WEEKDAY(A1420)&lt;&gt;1,WEEKDAY(A1420)&lt;&gt;7),IF(A1420&lt;J$2,J$1,J$3),0)))^($A1420-$A1419)</f>
        <v>41381.453927622606</v>
      </c>
      <c r="K1420">
        <f>ROW()</f>
        <v>1420</v>
      </c>
      <c r="L1420">
        <f>B1420/C1420</f>
        <v>0.98367636621717525</v>
      </c>
    </row>
    <row r="1421" spans="1:12" x14ac:dyDescent="0.25">
      <c r="A1421" s="1">
        <v>40122</v>
      </c>
      <c r="B1421" s="9">
        <v>25.43</v>
      </c>
      <c r="C1421" s="9">
        <v>26.61</v>
      </c>
      <c r="D1421">
        <v>73960.5</v>
      </c>
      <c r="E1421">
        <v>66191.28</v>
      </c>
      <c r="F1421">
        <v>184304.62</v>
      </c>
      <c r="G1421">
        <v>164966.44</v>
      </c>
      <c r="H1421">
        <f>(1/(1-91/360*VLOOKUP($A1421,Tbills!$B$4:$C$974,2,1)/100))^((1)/91)-1</f>
        <v>1.6667944573445226E-6</v>
      </c>
      <c r="I1421">
        <f>I1420*$E1421/$E1420*(1-(I$1+I$5+IF(AND(WEEKDAY(A1421)&lt;&gt;1,WEEKDAY(A1421)&lt;&gt;7),IF(A1421&lt;J$2,J$1,J$3),0)))^($A1421-$A1420)</f>
        <v>39589.68290891713</v>
      </c>
      <c r="K1421">
        <f>ROW()</f>
        <v>1421</v>
      </c>
      <c r="L1421">
        <f>B1421/C1421</f>
        <v>0.95565576850807965</v>
      </c>
    </row>
    <row r="1422" spans="1:12" x14ac:dyDescent="0.25">
      <c r="A1422" s="1">
        <v>40123</v>
      </c>
      <c r="B1422" s="9">
        <v>24.19</v>
      </c>
      <c r="C1422" s="9">
        <v>25.88</v>
      </c>
      <c r="D1422">
        <v>71662.34</v>
      </c>
      <c r="E1422">
        <v>64134.42</v>
      </c>
      <c r="F1422">
        <v>183307.25</v>
      </c>
      <c r="G1422">
        <v>164073.44</v>
      </c>
      <c r="H1422">
        <f>(1/(1-91/360*VLOOKUP($A1422,Tbills!$B$4:$C$974,2,1)/100))^((1)/91)-1</f>
        <v>1.6667944573445226E-6</v>
      </c>
      <c r="I1422">
        <f>I1421*$E1422/$E1421*(1-(I$1+I$5+IF(AND(WEEKDAY(A1422)&lt;&gt;1,WEEKDAY(A1422)&lt;&gt;7),IF(A1422&lt;J$2,J$1,J$3),0)))^($A1422-$A1421)</f>
        <v>38358.350372683286</v>
      </c>
      <c r="K1422">
        <f>ROW()</f>
        <v>1422</v>
      </c>
      <c r="L1422">
        <f>B1422/C1422</f>
        <v>0.93469860896445145</v>
      </c>
    </row>
    <row r="1423" spans="1:12" x14ac:dyDescent="0.25">
      <c r="A1423" s="1">
        <v>40126</v>
      </c>
      <c r="B1423" s="9">
        <v>23.15</v>
      </c>
      <c r="C1423" s="9">
        <v>24.41</v>
      </c>
      <c r="D1423">
        <v>67422.899999999994</v>
      </c>
      <c r="E1423">
        <v>60340</v>
      </c>
      <c r="F1423">
        <v>179716.08</v>
      </c>
      <c r="G1423">
        <v>160858.26</v>
      </c>
      <c r="H1423">
        <f>(1/(1-91/360*VLOOKUP($A1423,Tbills!$B$4:$C$974,2,1)/100))^((1)/91)-1</f>
        <v>1.8057055335418681E-6</v>
      </c>
      <c r="I1423">
        <f>I1422*$E1423/$E1422*(1-(I$1+I$5+IF(AND(WEEKDAY(A1423)&lt;&gt;1,WEEKDAY(A1423)&lt;&gt;7),IF(A1423&lt;J$2,J$1,J$3),0)))^($A1423-$A1422)</f>
        <v>36085.819736333207</v>
      </c>
      <c r="K1423">
        <f>ROW()</f>
        <v>1423</v>
      </c>
      <c r="L1423">
        <f>B1423/C1423</f>
        <v>0.94838181073330596</v>
      </c>
    </row>
    <row r="1424" spans="1:12" x14ac:dyDescent="0.25">
      <c r="A1424" s="1">
        <v>40127</v>
      </c>
      <c r="B1424" s="9">
        <v>22.84</v>
      </c>
      <c r="C1424" s="9">
        <v>24.71</v>
      </c>
      <c r="D1424">
        <v>67808.61</v>
      </c>
      <c r="E1424">
        <v>60685.08</v>
      </c>
      <c r="F1424">
        <v>181190.94</v>
      </c>
      <c r="G1424">
        <v>162178.07</v>
      </c>
      <c r="H1424">
        <f>(1/(1-91/360*VLOOKUP($A1424,Tbills!$B$4:$C$974,2,1)/100))^((1)/91)-1</f>
        <v>1.8057055335418681E-6</v>
      </c>
      <c r="I1424">
        <f>I1423*$E1424/$E1423*(1-(I$1+I$5+IF(AND(WEEKDAY(A1424)&lt;&gt;1,WEEKDAY(A1424)&lt;&gt;7),IF(A1424&lt;J$2,J$1,J$3),0)))^($A1424-$A1423)</f>
        <v>36291.147850182562</v>
      </c>
      <c r="K1424">
        <f>ROW()</f>
        <v>1424</v>
      </c>
      <c r="L1424">
        <f>B1424/C1424</f>
        <v>0.92432213678672603</v>
      </c>
    </row>
    <row r="1425" spans="1:12" x14ac:dyDescent="0.25">
      <c r="A1425" s="1">
        <v>40128</v>
      </c>
      <c r="B1425" s="9">
        <v>23</v>
      </c>
      <c r="C1425" s="9">
        <v>24.97</v>
      </c>
      <c r="D1425">
        <v>68014.63</v>
      </c>
      <c r="E1425">
        <v>60869.35</v>
      </c>
      <c r="F1425">
        <v>183297.82</v>
      </c>
      <c r="G1425">
        <v>164063.57</v>
      </c>
      <c r="H1425">
        <f>(1/(1-91/360*VLOOKUP($A1425,Tbills!$B$4:$C$974,2,1)/100))^((1)/91)-1</f>
        <v>1.8057055335418681E-6</v>
      </c>
      <c r="I1425">
        <f>I1424*$E1425/$E1424*(1-(I$1+I$5+IF(AND(WEEKDAY(A1425)&lt;&gt;1,WEEKDAY(A1425)&lt;&gt;7),IF(A1425&lt;J$2,J$1,J$3),0)))^($A1425-$A1424)</f>
        <v>36400.298611860824</v>
      </c>
      <c r="K1425">
        <f>ROW()</f>
        <v>1425</v>
      </c>
      <c r="L1425">
        <f>B1425/C1425</f>
        <v>0.92110532639167009</v>
      </c>
    </row>
    <row r="1426" spans="1:12" x14ac:dyDescent="0.25">
      <c r="A1426" s="1">
        <v>40129</v>
      </c>
      <c r="B1426" s="9">
        <v>24.24</v>
      </c>
      <c r="C1426" s="9">
        <v>26.07</v>
      </c>
      <c r="D1426">
        <v>71052.83</v>
      </c>
      <c r="E1426">
        <v>63588.26</v>
      </c>
      <c r="F1426">
        <v>186424.81</v>
      </c>
      <c r="G1426">
        <v>166862.14000000001</v>
      </c>
      <c r="H1426">
        <f>(1/(1-91/360*VLOOKUP($A1426,Tbills!$B$4:$C$974,2,1)/100))^((1)/91)-1</f>
        <v>1.8057055335418681E-6</v>
      </c>
      <c r="I1426">
        <f>I1425*$E1426/$E1425*(1-(I$1+I$5+IF(AND(WEEKDAY(A1426)&lt;&gt;1,WEEKDAY(A1426)&lt;&gt;7),IF(A1426&lt;J$2,J$1,J$3),0)))^($A1426-$A1425)</f>
        <v>38025.131973884076</v>
      </c>
      <c r="K1426">
        <f>ROW()</f>
        <v>1426</v>
      </c>
      <c r="L1426">
        <f>B1426/C1426</f>
        <v>0.9298043728423474</v>
      </c>
    </row>
    <row r="1427" spans="1:12" x14ac:dyDescent="0.25">
      <c r="A1427" s="1">
        <v>40130</v>
      </c>
      <c r="B1427" s="9">
        <v>23.36</v>
      </c>
      <c r="C1427" s="9">
        <v>25.6</v>
      </c>
      <c r="D1427">
        <v>69899.789999999994</v>
      </c>
      <c r="E1427">
        <v>62556.24</v>
      </c>
      <c r="F1427">
        <v>185599.08</v>
      </c>
      <c r="G1427">
        <v>166122.76</v>
      </c>
      <c r="H1427">
        <f>(1/(1-91/360*VLOOKUP($A1427,Tbills!$B$4:$C$974,2,1)/100))^((1)/91)-1</f>
        <v>1.8057055335418681E-6</v>
      </c>
      <c r="I1427">
        <f>I1426*$E1427/$E1426*(1-(I$1+I$5+IF(AND(WEEKDAY(A1427)&lt;&gt;1,WEEKDAY(A1427)&lt;&gt;7),IF(A1427&lt;J$2,J$1,J$3),0)))^($A1427-$A1426)</f>
        <v>37406.918402340169</v>
      </c>
      <c r="K1427">
        <f>ROW()</f>
        <v>1427</v>
      </c>
      <c r="L1427">
        <f>B1427/C1427</f>
        <v>0.91249999999999998</v>
      </c>
    </row>
    <row r="1428" spans="1:12" x14ac:dyDescent="0.25">
      <c r="A1428" s="1">
        <v>40133</v>
      </c>
      <c r="B1428" s="9">
        <v>22.89</v>
      </c>
      <c r="C1428" s="9">
        <v>25.15</v>
      </c>
      <c r="D1428">
        <v>68689.37</v>
      </c>
      <c r="E1428">
        <v>61472.65</v>
      </c>
      <c r="F1428">
        <v>184169.76</v>
      </c>
      <c r="G1428">
        <v>164842.53</v>
      </c>
      <c r="H1428">
        <f>(1/(1-91/360*VLOOKUP($A1428,Tbills!$B$4:$C$974,2,1)/100))^((1)/91)-1</f>
        <v>1.8057055335418681E-6</v>
      </c>
      <c r="I1428">
        <f>I1427*$E1428/$E1427*(1-(I$1+I$5+IF(AND(WEEKDAY(A1428)&lt;&gt;1,WEEKDAY(A1428)&lt;&gt;7),IF(A1428&lt;J$2,J$1,J$3),0)))^($A1428-$A1427)</f>
        <v>36755.788999259894</v>
      </c>
      <c r="K1428">
        <f>ROW()</f>
        <v>1428</v>
      </c>
      <c r="L1428">
        <f>B1428/C1428</f>
        <v>0.91013916500994041</v>
      </c>
    </row>
    <row r="1429" spans="1:12" x14ac:dyDescent="0.25">
      <c r="A1429" s="1">
        <v>40134</v>
      </c>
      <c r="B1429" s="9">
        <v>22.41</v>
      </c>
      <c r="C1429" s="9">
        <v>25.04</v>
      </c>
      <c r="D1429">
        <v>68316.88</v>
      </c>
      <c r="E1429">
        <v>61139.19</v>
      </c>
      <c r="F1429">
        <v>184940.7</v>
      </c>
      <c r="G1429">
        <v>165532.26999999999</v>
      </c>
      <c r="H1429">
        <f>(1/(1-91/360*VLOOKUP($A1429,Tbills!$B$4:$C$974,2,1)/100))^((1)/91)-1</f>
        <v>1.8057055335418681E-6</v>
      </c>
      <c r="I1429">
        <f>I1428*$E1429/$E1428*(1-(I$1+I$5+IF(AND(WEEKDAY(A1429)&lt;&gt;1,WEEKDAY(A1429)&lt;&gt;7),IF(A1429&lt;J$2,J$1,J$3),0)))^($A1429-$A1428)</f>
        <v>36555.35463648993</v>
      </c>
      <c r="K1429">
        <f>ROW()</f>
        <v>1429</v>
      </c>
      <c r="L1429">
        <f>B1429/C1429</f>
        <v>0.89496805111821087</v>
      </c>
    </row>
    <row r="1430" spans="1:12" x14ac:dyDescent="0.25">
      <c r="A1430" s="1">
        <v>40135</v>
      </c>
      <c r="B1430" s="9">
        <v>21.63</v>
      </c>
      <c r="C1430" s="9">
        <v>24.72</v>
      </c>
      <c r="D1430">
        <v>65756.800000000003</v>
      </c>
      <c r="E1430">
        <v>58847.98</v>
      </c>
      <c r="F1430">
        <v>185162.79</v>
      </c>
      <c r="G1430">
        <v>165730.75</v>
      </c>
      <c r="H1430">
        <f>(1/(1-91/360*VLOOKUP($A1430,Tbills!$B$4:$C$974,2,1)/100))^((1)/91)-1</f>
        <v>1.8057055335418681E-6</v>
      </c>
      <c r="I1430">
        <f>I1429*$E1430/$E1429*(1-(I$1+I$5+IF(AND(WEEKDAY(A1430)&lt;&gt;1,WEEKDAY(A1430)&lt;&gt;7),IF(A1430&lt;J$2,J$1,J$3),0)))^($A1430-$A1429)</f>
        <v>35184.419264516204</v>
      </c>
      <c r="K1430">
        <f>ROW()</f>
        <v>1430</v>
      </c>
      <c r="L1430">
        <f>B1430/C1430</f>
        <v>0.875</v>
      </c>
    </row>
    <row r="1431" spans="1:12" x14ac:dyDescent="0.25">
      <c r="A1431" s="1">
        <v>40136</v>
      </c>
      <c r="B1431" s="9">
        <v>22.63</v>
      </c>
      <c r="C1431" s="9">
        <v>25.11</v>
      </c>
      <c r="D1431">
        <v>66575.259999999995</v>
      </c>
      <c r="E1431">
        <v>59580.34</v>
      </c>
      <c r="F1431">
        <v>186931.3</v>
      </c>
      <c r="G1431">
        <v>167313.37</v>
      </c>
      <c r="H1431">
        <f>(1/(1-91/360*VLOOKUP($A1431,Tbills!$B$4:$C$974,2,1)/100))^((1)/91)-1</f>
        <v>1.8057055335418681E-6</v>
      </c>
      <c r="I1431">
        <f>I1430*$E1431/$E1430*(1-(I$1+I$5+IF(AND(WEEKDAY(A1431)&lt;&gt;1,WEEKDAY(A1431)&lt;&gt;7),IF(A1431&lt;J$2,J$1,J$3),0)))^($A1431-$A1430)</f>
        <v>35621.262751441704</v>
      </c>
      <c r="K1431">
        <f>ROW()</f>
        <v>1431</v>
      </c>
      <c r="L1431">
        <f>B1431/C1431</f>
        <v>0.90123456790123457</v>
      </c>
    </row>
    <row r="1432" spans="1:12" x14ac:dyDescent="0.25">
      <c r="A1432" s="1">
        <v>40137</v>
      </c>
      <c r="B1432" s="9">
        <v>22.19</v>
      </c>
      <c r="C1432" s="9">
        <v>24.66</v>
      </c>
      <c r="D1432">
        <v>65312.36</v>
      </c>
      <c r="E1432">
        <v>58450.02</v>
      </c>
      <c r="F1432">
        <v>186832.43</v>
      </c>
      <c r="G1432">
        <v>167224.57</v>
      </c>
      <c r="H1432">
        <f>(1/(1-91/360*VLOOKUP($A1432,Tbills!$B$4:$C$974,2,1)/100))^((1)/91)-1</f>
        <v>1.8057055335418681E-6</v>
      </c>
      <c r="I1432">
        <f>I1431*$E1432/$E1431*(1-(I$1+I$5+IF(AND(WEEKDAY(A1432)&lt;&gt;1,WEEKDAY(A1432)&lt;&gt;7),IF(A1432&lt;J$2,J$1,J$3),0)))^($A1432-$A1431)</f>
        <v>34944.473718495778</v>
      </c>
      <c r="K1432">
        <f>ROW()</f>
        <v>1432</v>
      </c>
      <c r="L1432">
        <f>B1432/C1432</f>
        <v>0.89983779399837793</v>
      </c>
    </row>
    <row r="1433" spans="1:12" x14ac:dyDescent="0.25">
      <c r="A1433" s="1">
        <v>40140</v>
      </c>
      <c r="B1433" s="9">
        <v>21.16</v>
      </c>
      <c r="C1433" s="9">
        <v>24.11</v>
      </c>
      <c r="D1433">
        <v>62048.49</v>
      </c>
      <c r="E1433">
        <v>55528.77</v>
      </c>
      <c r="F1433">
        <v>184113.97</v>
      </c>
      <c r="G1433">
        <v>164790.5</v>
      </c>
      <c r="H1433">
        <f>(1/(1-91/360*VLOOKUP($A1433,Tbills!$B$4:$C$974,2,1)/100))^((1)/91)-1</f>
        <v>1.1111679050213041E-6</v>
      </c>
      <c r="I1433">
        <f>I1432*$E1433/$E1432*(1-(I$1+I$5+IF(AND(WEEKDAY(A1433)&lt;&gt;1,WEEKDAY(A1433)&lt;&gt;7),IF(A1433&lt;J$2,J$1,J$3),0)))^($A1433-$A1432)</f>
        <v>33195.132995406093</v>
      </c>
      <c r="K1433">
        <f>ROW()</f>
        <v>1433</v>
      </c>
      <c r="L1433">
        <f>B1433/C1433</f>
        <v>0.87764413106594774</v>
      </c>
    </row>
    <row r="1434" spans="1:12" x14ac:dyDescent="0.25">
      <c r="A1434" s="1">
        <v>40141</v>
      </c>
      <c r="B1434" s="9">
        <v>20.47</v>
      </c>
      <c r="C1434" s="9">
        <v>23.74</v>
      </c>
      <c r="D1434">
        <v>61543.42</v>
      </c>
      <c r="E1434">
        <v>55076.71</v>
      </c>
      <c r="F1434">
        <v>183559.83</v>
      </c>
      <c r="G1434">
        <v>164294.32999999999</v>
      </c>
      <c r="H1434">
        <f>(1/(1-91/360*VLOOKUP($A1434,Tbills!$B$4:$C$974,2,1)/100))^((1)/91)-1</f>
        <v>1.1111679050213041E-6</v>
      </c>
      <c r="I1434">
        <f>I1433*$E1434/$E1433*(1-(I$1+I$5+IF(AND(WEEKDAY(A1434)&lt;&gt;1,WEEKDAY(A1434)&lt;&gt;7),IF(A1434&lt;J$2,J$1,J$3),0)))^($A1434-$A1433)</f>
        <v>32923.944093850092</v>
      </c>
      <c r="K1434">
        <f>ROW()</f>
        <v>1434</v>
      </c>
      <c r="L1434">
        <f>B1434/C1434</f>
        <v>0.86225779275484415</v>
      </c>
    </row>
    <row r="1435" spans="1:12" x14ac:dyDescent="0.25">
      <c r="A1435" s="1">
        <v>40142</v>
      </c>
      <c r="B1435" s="9">
        <v>20.48</v>
      </c>
      <c r="C1435" s="9">
        <v>23.66</v>
      </c>
      <c r="D1435">
        <v>60698.73</v>
      </c>
      <c r="E1435">
        <v>54320.72</v>
      </c>
      <c r="F1435">
        <v>182976.56</v>
      </c>
      <c r="G1435">
        <v>163772.1</v>
      </c>
      <c r="H1435">
        <f>(1/(1-91/360*VLOOKUP($A1435,Tbills!$B$4:$C$974,2,1)/100))^((1)/91)-1</f>
        <v>1.1111679050213041E-6</v>
      </c>
      <c r="I1435">
        <f>I1434*$E1435/$E1434*(1-(I$1+I$5+IF(AND(WEEKDAY(A1435)&lt;&gt;1,WEEKDAY(A1435)&lt;&gt;7),IF(A1435&lt;J$2,J$1,J$3),0)))^($A1435-$A1434)</f>
        <v>32471.091679014295</v>
      </c>
      <c r="K1435">
        <f>ROW()</f>
        <v>1435</v>
      </c>
      <c r="L1435">
        <f>B1435/C1435</f>
        <v>0.8655959425190195</v>
      </c>
    </row>
    <row r="1436" spans="1:12" x14ac:dyDescent="0.25">
      <c r="A1436" s="1">
        <v>40144</v>
      </c>
      <c r="B1436" s="9">
        <v>24.74</v>
      </c>
      <c r="C1436" s="9">
        <v>26.04</v>
      </c>
      <c r="D1436">
        <v>64814.96</v>
      </c>
      <c r="E1436">
        <v>58004.31</v>
      </c>
      <c r="F1436">
        <v>189085.52</v>
      </c>
      <c r="G1436">
        <v>169239.53</v>
      </c>
      <c r="H1436">
        <f>(1/(1-91/360*VLOOKUP($A1436,Tbills!$B$4:$C$974,2,1)/100))^((1)/91)-1</f>
        <v>1.1111679050213041E-6</v>
      </c>
      <c r="I1436">
        <f>I1435*$E1436/$E1435*(1-(I$1+I$5+IF(AND(WEEKDAY(A1436)&lt;&gt;1,WEEKDAY(A1436)&lt;&gt;7),IF(A1436&lt;J$2,J$1,J$3),0)))^($A1436-$A1435)</f>
        <v>34671.02250681795</v>
      </c>
      <c r="K1436">
        <f>ROW()</f>
        <v>1436</v>
      </c>
      <c r="L1436">
        <f>B1436/C1436</f>
        <v>0.95007680491551461</v>
      </c>
    </row>
    <row r="1437" spans="1:12" x14ac:dyDescent="0.25">
      <c r="A1437" s="1">
        <v>40147</v>
      </c>
      <c r="B1437" s="9">
        <v>24.51</v>
      </c>
      <c r="C1437" s="9">
        <v>26.24</v>
      </c>
      <c r="D1437">
        <v>64896.42</v>
      </c>
      <c r="E1437">
        <v>58077.02</v>
      </c>
      <c r="F1437">
        <v>189611.31</v>
      </c>
      <c r="G1437">
        <v>169709.57</v>
      </c>
      <c r="H1437">
        <f>(1/(1-91/360*VLOOKUP($A1437,Tbills!$B$4:$C$974,2,1)/100))^((1)/91)-1</f>
        <v>1.6667944573445226E-6</v>
      </c>
      <c r="I1437">
        <f>I1436*$E1437/$E1436*(1-(I$1+I$5+IF(AND(WEEKDAY(A1437)&lt;&gt;1,WEEKDAY(A1437)&lt;&gt;7),IF(A1437&lt;J$2,J$1,J$3),0)))^($A1437-$A1436)</f>
        <v>34711.487767051083</v>
      </c>
      <c r="K1437">
        <f>ROW()</f>
        <v>1437</v>
      </c>
      <c r="L1437">
        <f>B1437/C1437</f>
        <v>0.93407012195121963</v>
      </c>
    </row>
    <row r="1438" spans="1:12" x14ac:dyDescent="0.25">
      <c r="A1438" s="1">
        <v>40148</v>
      </c>
      <c r="B1438" s="9">
        <v>21.92</v>
      </c>
      <c r="C1438" s="9">
        <v>24.94</v>
      </c>
      <c r="D1438">
        <v>62427.42</v>
      </c>
      <c r="E1438">
        <v>55867.37</v>
      </c>
      <c r="F1438">
        <v>185666.86</v>
      </c>
      <c r="G1438">
        <v>166178.85</v>
      </c>
      <c r="H1438">
        <f>(1/(1-91/360*VLOOKUP($A1438,Tbills!$B$4:$C$974,2,1)/100))^((1)/91)-1</f>
        <v>1.6667944573445226E-6</v>
      </c>
      <c r="I1438">
        <f>I1437*$E1438/$E1437*(1-(I$1+I$5+IF(AND(WEEKDAY(A1438)&lt;&gt;1,WEEKDAY(A1438)&lt;&gt;7),IF(A1438&lt;J$2,J$1,J$3),0)))^($A1438-$A1437)</f>
        <v>33389.863047202896</v>
      </c>
      <c r="K1438">
        <f>ROW()</f>
        <v>1438</v>
      </c>
      <c r="L1438">
        <f>B1438/C1438</f>
        <v>0.87890938251804329</v>
      </c>
    </row>
    <row r="1439" spans="1:12" x14ac:dyDescent="0.25">
      <c r="A1439" s="1">
        <v>40149</v>
      </c>
      <c r="B1439" s="9">
        <v>21.12</v>
      </c>
      <c r="C1439" s="9">
        <v>24.8</v>
      </c>
      <c r="D1439">
        <v>61772.78</v>
      </c>
      <c r="E1439">
        <v>55281.43</v>
      </c>
      <c r="F1439">
        <v>186332.43</v>
      </c>
      <c r="G1439">
        <v>166774.29</v>
      </c>
      <c r="H1439">
        <f>(1/(1-91/360*VLOOKUP($A1439,Tbills!$B$4:$C$974,2,1)/100))^((1)/91)-1</f>
        <v>1.6667944573445226E-6</v>
      </c>
      <c r="I1439">
        <f>I1438*$E1439/$E1438*(1-(I$1+I$5+IF(AND(WEEKDAY(A1439)&lt;&gt;1,WEEKDAY(A1439)&lt;&gt;7),IF(A1439&lt;J$2,J$1,J$3),0)))^($A1439-$A1438)</f>
        <v>33038.717900352451</v>
      </c>
      <c r="K1439">
        <f>ROW()</f>
        <v>1439</v>
      </c>
      <c r="L1439">
        <f>B1439/C1439</f>
        <v>0.85161290322580652</v>
      </c>
    </row>
    <row r="1440" spans="1:12" x14ac:dyDescent="0.25">
      <c r="A1440" s="1">
        <v>40150</v>
      </c>
      <c r="B1440" s="9">
        <v>22.46</v>
      </c>
      <c r="C1440" s="9">
        <v>25.51</v>
      </c>
      <c r="D1440">
        <v>63085.65</v>
      </c>
      <c r="E1440">
        <v>56456.24</v>
      </c>
      <c r="F1440">
        <v>186227.7</v>
      </c>
      <c r="G1440">
        <v>166680.26999999999</v>
      </c>
      <c r="H1440">
        <f>(1/(1-91/360*VLOOKUP($A1440,Tbills!$B$4:$C$974,2,1)/100))^((1)/91)-1</f>
        <v>1.6667944573445226E-6</v>
      </c>
      <c r="I1440">
        <f>I1439*$E1440/$E1439*(1-(I$1+I$5+IF(AND(WEEKDAY(A1440)&lt;&gt;1,WEEKDAY(A1440)&lt;&gt;7),IF(A1440&lt;J$2,J$1,J$3),0)))^($A1440-$A1439)</f>
        <v>33739.867608962784</v>
      </c>
      <c r="K1440">
        <f>ROW()</f>
        <v>1440</v>
      </c>
      <c r="L1440">
        <f>B1440/C1440</f>
        <v>0.88043904351234803</v>
      </c>
    </row>
    <row r="1441" spans="1:12" x14ac:dyDescent="0.25">
      <c r="A1441" s="1">
        <v>40151</v>
      </c>
      <c r="B1441" s="9">
        <v>21.25</v>
      </c>
      <c r="C1441" s="9">
        <v>24.76</v>
      </c>
      <c r="D1441">
        <v>61676.98</v>
      </c>
      <c r="E1441">
        <v>55195.5</v>
      </c>
      <c r="F1441">
        <v>185959.57</v>
      </c>
      <c r="G1441">
        <v>166440.01</v>
      </c>
      <c r="H1441">
        <f>(1/(1-91/360*VLOOKUP($A1441,Tbills!$B$4:$C$974,2,1)/100))^((1)/91)-1</f>
        <v>1.6667944573445226E-6</v>
      </c>
      <c r="I1441">
        <f>I1440*$E1441/$E1440*(1-(I$1+I$5+IF(AND(WEEKDAY(A1441)&lt;&gt;1,WEEKDAY(A1441)&lt;&gt;7),IF(A1441&lt;J$2,J$1,J$3),0)))^($A1441-$A1440)</f>
        <v>32985.464315675243</v>
      </c>
      <c r="K1441">
        <f>ROW()</f>
        <v>1441</v>
      </c>
      <c r="L1441">
        <f>B1441/C1441</f>
        <v>0.85823909531502418</v>
      </c>
    </row>
    <row r="1442" spans="1:12" x14ac:dyDescent="0.25">
      <c r="A1442" s="1">
        <v>40154</v>
      </c>
      <c r="B1442" s="9">
        <v>22.1</v>
      </c>
      <c r="C1442" s="9">
        <v>25.3</v>
      </c>
      <c r="D1442">
        <v>61429.01</v>
      </c>
      <c r="E1442">
        <v>54973.31</v>
      </c>
      <c r="F1442">
        <v>185779.61</v>
      </c>
      <c r="G1442">
        <v>166278.1</v>
      </c>
      <c r="H1442">
        <f>(1/(1-91/360*VLOOKUP($A1442,Tbills!$B$4:$C$974,2,1)/100))^((1)/91)-1</f>
        <v>1.3889776309117252E-6</v>
      </c>
      <c r="I1442">
        <f>I1441*$E1442/$E1441*(1-(I$1+I$5+IF(AND(WEEKDAY(A1442)&lt;&gt;1,WEEKDAY(A1442)&lt;&gt;7),IF(A1442&lt;J$2,J$1,J$3),0)))^($A1442-$A1441)</f>
        <v>32849.845871636819</v>
      </c>
      <c r="K1442">
        <f>ROW()</f>
        <v>1442</v>
      </c>
      <c r="L1442">
        <f>B1442/C1442</f>
        <v>0.87351778656126489</v>
      </c>
    </row>
    <row r="1443" spans="1:12" x14ac:dyDescent="0.25">
      <c r="A1443" s="1">
        <v>40155</v>
      </c>
      <c r="B1443" s="9">
        <v>23.69</v>
      </c>
      <c r="C1443" s="9">
        <v>26.13</v>
      </c>
      <c r="D1443">
        <v>63050.26</v>
      </c>
      <c r="E1443">
        <v>56424.1</v>
      </c>
      <c r="F1443">
        <v>189514.37</v>
      </c>
      <c r="G1443">
        <v>169620.58</v>
      </c>
      <c r="H1443">
        <f>(1/(1-91/360*VLOOKUP($A1443,Tbills!$B$4:$C$974,2,1)/100))^((1)/91)-1</f>
        <v>1.3889776309117252E-6</v>
      </c>
      <c r="I1443">
        <f>I1442*$E1443/$E1442*(1-(I$1+I$5+IF(AND(WEEKDAY(A1443)&lt;&gt;1,WEEKDAY(A1443)&lt;&gt;7),IF(A1443&lt;J$2,J$1,J$3),0)))^($A1443-$A1442)</f>
        <v>33715.80987067175</v>
      </c>
      <c r="K1443">
        <f>ROW()</f>
        <v>1443</v>
      </c>
      <c r="L1443">
        <f>B1443/C1443</f>
        <v>0.90662074244163804</v>
      </c>
    </row>
    <row r="1444" spans="1:12" x14ac:dyDescent="0.25">
      <c r="A1444" s="1">
        <v>40156</v>
      </c>
      <c r="B1444" s="9">
        <v>22.66</v>
      </c>
      <c r="C1444" s="9">
        <v>25.8</v>
      </c>
      <c r="D1444">
        <v>62579.92</v>
      </c>
      <c r="E1444">
        <v>56003.11</v>
      </c>
      <c r="F1444">
        <v>189100.36</v>
      </c>
      <c r="G1444">
        <v>169249.8</v>
      </c>
      <c r="H1444">
        <f>(1/(1-91/360*VLOOKUP($A1444,Tbills!$B$4:$C$974,2,1)/100))^((1)/91)-1</f>
        <v>1.3889776309117252E-6</v>
      </c>
      <c r="I1444">
        <f>I1443*$E1444/$E1443*(1-(I$1+I$5+IF(AND(WEEKDAY(A1444)&lt;&gt;1,WEEKDAY(A1444)&lt;&gt;7),IF(A1444&lt;J$2,J$1,J$3),0)))^($A1444-$A1443)</f>
        <v>33463.28769312732</v>
      </c>
      <c r="K1444">
        <f>ROW()</f>
        <v>1444</v>
      </c>
      <c r="L1444">
        <f>B1444/C1444</f>
        <v>0.87829457364341079</v>
      </c>
    </row>
    <row r="1445" spans="1:12" x14ac:dyDescent="0.25">
      <c r="A1445" s="1">
        <v>40157</v>
      </c>
      <c r="B1445" s="9">
        <v>22.32</v>
      </c>
      <c r="C1445" s="9">
        <v>25.34</v>
      </c>
      <c r="D1445">
        <v>61626.49</v>
      </c>
      <c r="E1445">
        <v>55149.81</v>
      </c>
      <c r="F1445">
        <v>188680.53</v>
      </c>
      <c r="G1445">
        <v>168873.81</v>
      </c>
      <c r="H1445">
        <f>(1/(1-91/360*VLOOKUP($A1445,Tbills!$B$4:$C$974,2,1)/100))^((1)/91)-1</f>
        <v>1.3889776309117252E-6</v>
      </c>
      <c r="I1445">
        <f>I1444*$E1445/$E1444*(1-(I$1+I$5+IF(AND(WEEKDAY(A1445)&lt;&gt;1,WEEKDAY(A1445)&lt;&gt;7),IF(A1445&lt;J$2,J$1,J$3),0)))^($A1445-$A1444)</f>
        <v>32952.471187744501</v>
      </c>
      <c r="K1445">
        <f>ROW()</f>
        <v>1445</v>
      </c>
      <c r="L1445">
        <f>B1445/C1445</f>
        <v>0.88082083662194166</v>
      </c>
    </row>
    <row r="1446" spans="1:12" x14ac:dyDescent="0.25">
      <c r="A1446" s="1">
        <v>40158</v>
      </c>
      <c r="B1446" s="9">
        <v>21.59</v>
      </c>
      <c r="C1446" s="9">
        <v>25.12</v>
      </c>
      <c r="D1446">
        <v>61270.87</v>
      </c>
      <c r="E1446">
        <v>54831.48</v>
      </c>
      <c r="F1446">
        <v>188073.99</v>
      </c>
      <c r="G1446">
        <v>168330.71</v>
      </c>
      <c r="H1446">
        <f>(1/(1-91/360*VLOOKUP($A1446,Tbills!$B$4:$C$974,2,1)/100))^((1)/91)-1</f>
        <v>1.3889776309117252E-6</v>
      </c>
      <c r="I1446">
        <f>I1445*$E1446/$E1445*(1-(I$1+I$5+IF(AND(WEEKDAY(A1446)&lt;&gt;1,WEEKDAY(A1446)&lt;&gt;7),IF(A1446&lt;J$2,J$1,J$3),0)))^($A1446-$A1445)</f>
        <v>32761.323883082849</v>
      </c>
      <c r="K1446">
        <f>ROW()</f>
        <v>1446</v>
      </c>
      <c r="L1446">
        <f>B1446/C1446</f>
        <v>0.85947452229299359</v>
      </c>
    </row>
    <row r="1447" spans="1:12" x14ac:dyDescent="0.25">
      <c r="A1447" s="1">
        <v>40161</v>
      </c>
      <c r="B1447" s="9">
        <v>21.15</v>
      </c>
      <c r="C1447" s="9">
        <v>24.56</v>
      </c>
      <c r="D1447">
        <v>60055.03</v>
      </c>
      <c r="E1447">
        <v>53743.199999999997</v>
      </c>
      <c r="F1447">
        <v>187409.69</v>
      </c>
      <c r="G1447">
        <v>167735.44</v>
      </c>
      <c r="H1447">
        <f>(1/(1-91/360*VLOOKUP($A1447,Tbills!$B$4:$C$974,2,1)/100))^((1)/91)-1</f>
        <v>1.1111679050213041E-6</v>
      </c>
      <c r="I1447">
        <f>I1446*$E1447/$E1446*(1-(I$1+I$5+IF(AND(WEEKDAY(A1447)&lt;&gt;1,WEEKDAY(A1447)&lt;&gt;7),IF(A1447&lt;J$2,J$1,J$3),0)))^($A1447-$A1446)</f>
        <v>32108.315066494331</v>
      </c>
      <c r="K1447">
        <f>ROW()</f>
        <v>1447</v>
      </c>
      <c r="L1447">
        <f>B1447/C1447</f>
        <v>0.86115635179153094</v>
      </c>
    </row>
    <row r="1448" spans="1:12" x14ac:dyDescent="0.25">
      <c r="A1448" s="1">
        <v>40162</v>
      </c>
      <c r="B1448" s="9">
        <v>21.5</v>
      </c>
      <c r="C1448" s="9">
        <v>24.73</v>
      </c>
      <c r="D1448">
        <v>59412.1</v>
      </c>
      <c r="E1448">
        <v>53167.78</v>
      </c>
      <c r="F1448">
        <v>185508.15</v>
      </c>
      <c r="G1448">
        <v>166033.34</v>
      </c>
      <c r="H1448">
        <f>(1/(1-91/360*VLOOKUP($A1448,Tbills!$B$4:$C$974,2,1)/100))^((1)/91)-1</f>
        <v>1.1111679050213041E-6</v>
      </c>
      <c r="I1448">
        <f>I1447*$E1448/$E1447*(1-(I$1+I$5+IF(AND(WEEKDAY(A1448)&lt;&gt;1,WEEKDAY(A1448)&lt;&gt;7),IF(A1448&lt;J$2,J$1,J$3),0)))^($A1448-$A1447)</f>
        <v>31763.622606567078</v>
      </c>
      <c r="K1448">
        <f>ROW()</f>
        <v>1448</v>
      </c>
      <c r="L1448">
        <f>B1448/C1448</f>
        <v>0.86938940558026689</v>
      </c>
    </row>
    <row r="1449" spans="1:12" x14ac:dyDescent="0.25">
      <c r="A1449" s="1">
        <v>40163</v>
      </c>
      <c r="B1449" s="9">
        <v>20.54</v>
      </c>
      <c r="C1449" s="9">
        <v>24.25</v>
      </c>
      <c r="D1449">
        <v>56706.27</v>
      </c>
      <c r="E1449">
        <v>50746.28</v>
      </c>
      <c r="F1449">
        <v>183402.83</v>
      </c>
      <c r="G1449">
        <v>164148.85</v>
      </c>
      <c r="H1449">
        <f>(1/(1-91/360*VLOOKUP($A1449,Tbills!$B$4:$C$974,2,1)/100))^((1)/91)-1</f>
        <v>1.1111679050213041E-6</v>
      </c>
      <c r="I1449">
        <f>I1448*$E1449/$E1448*(1-(I$1+I$5+IF(AND(WEEKDAY(A1449)&lt;&gt;1,WEEKDAY(A1449)&lt;&gt;7),IF(A1449&lt;J$2,J$1,J$3),0)))^($A1449-$A1448)</f>
        <v>30316.092138752276</v>
      </c>
      <c r="K1449">
        <f>ROW()</f>
        <v>1449</v>
      </c>
      <c r="L1449">
        <f>B1449/C1449</f>
        <v>0.84701030927835053</v>
      </c>
    </row>
    <row r="1450" spans="1:12" x14ac:dyDescent="0.25">
      <c r="A1450" s="1">
        <v>40164</v>
      </c>
      <c r="B1450" s="9">
        <v>22.57</v>
      </c>
      <c r="C1450" s="9">
        <v>24.78</v>
      </c>
      <c r="D1450">
        <v>57515.51</v>
      </c>
      <c r="E1450">
        <v>51470.41</v>
      </c>
      <c r="F1450">
        <v>185160.61</v>
      </c>
      <c r="G1450">
        <v>165721.92000000001</v>
      </c>
      <c r="H1450">
        <f>(1/(1-91/360*VLOOKUP($A1450,Tbills!$B$4:$C$974,2,1)/100))^((1)/91)-1</f>
        <v>1.1111679050213041E-6</v>
      </c>
      <c r="I1450">
        <f>I1449*$E1450/$E1449*(1-(I$1+I$5+IF(AND(WEEKDAY(A1450)&lt;&gt;1,WEEKDAY(A1450)&lt;&gt;7),IF(A1450&lt;J$2,J$1,J$3),0)))^($A1450-$A1449)</f>
        <v>30747.806623201694</v>
      </c>
      <c r="K1450">
        <f>ROW()</f>
        <v>1450</v>
      </c>
      <c r="L1450">
        <f>B1450/C1450</f>
        <v>0.91081517352703789</v>
      </c>
    </row>
    <row r="1451" spans="1:12" x14ac:dyDescent="0.25">
      <c r="A1451" s="1">
        <v>40165</v>
      </c>
      <c r="B1451" s="9">
        <v>21.68</v>
      </c>
      <c r="C1451" s="9">
        <v>24.52</v>
      </c>
      <c r="D1451">
        <v>56699.22</v>
      </c>
      <c r="E1451">
        <v>50739.86</v>
      </c>
      <c r="F1451">
        <v>182733.77</v>
      </c>
      <c r="G1451">
        <v>163549.67000000001</v>
      </c>
      <c r="H1451">
        <f>(1/(1-91/360*VLOOKUP($A1451,Tbills!$B$4:$C$974,2,1)/100))^((1)/91)-1</f>
        <v>1.1111679050213041E-6</v>
      </c>
      <c r="I1451">
        <f>I1450*$E1451/$E1450*(1-(I$1+I$5+IF(AND(WEEKDAY(A1451)&lt;&gt;1,WEEKDAY(A1451)&lt;&gt;7),IF(A1451&lt;J$2,J$1,J$3),0)))^($A1451-$A1450)</f>
        <v>30310.512829522126</v>
      </c>
      <c r="K1451">
        <f>ROW()</f>
        <v>1451</v>
      </c>
      <c r="L1451">
        <f>B1451/C1451</f>
        <v>0.88417618270799347</v>
      </c>
    </row>
    <row r="1452" spans="1:12" x14ac:dyDescent="0.25">
      <c r="A1452" s="1">
        <v>40168</v>
      </c>
      <c r="B1452" s="9">
        <v>20.49</v>
      </c>
      <c r="C1452" s="9">
        <v>23.53</v>
      </c>
      <c r="D1452">
        <v>54757</v>
      </c>
      <c r="E1452">
        <v>49001.61</v>
      </c>
      <c r="F1452">
        <v>177322.25</v>
      </c>
      <c r="G1452">
        <v>158705.72</v>
      </c>
      <c r="H1452">
        <f>(1/(1-91/360*VLOOKUP($A1452,Tbills!$B$4:$C$974,2,1)/100))^((1)/91)-1</f>
        <v>1.9446183847637855E-6</v>
      </c>
      <c r="I1452">
        <f>I1451*$E1452/$E1451*(1-(I$1+I$5+IF(AND(WEEKDAY(A1452)&lt;&gt;1,WEEKDAY(A1452)&lt;&gt;7),IF(A1452&lt;J$2,J$1,J$3),0)))^($A1452-$A1451)</f>
        <v>29269.606813025086</v>
      </c>
      <c r="K1452">
        <f>ROW()</f>
        <v>1452</v>
      </c>
      <c r="L1452">
        <f>B1452/C1452</f>
        <v>0.87080322991925196</v>
      </c>
    </row>
    <row r="1453" spans="1:12" x14ac:dyDescent="0.25">
      <c r="A1453" s="1">
        <v>40169</v>
      </c>
      <c r="B1453" s="9">
        <v>19.54</v>
      </c>
      <c r="C1453" s="9">
        <v>22.76</v>
      </c>
      <c r="D1453">
        <v>53391.07</v>
      </c>
      <c r="E1453">
        <v>47779.16</v>
      </c>
      <c r="F1453">
        <v>174171.59</v>
      </c>
      <c r="G1453">
        <v>155885.53</v>
      </c>
      <c r="H1453">
        <f>(1/(1-91/360*VLOOKUP($A1453,Tbills!$B$4:$C$974,2,1)/100))^((1)/91)-1</f>
        <v>1.9446183847637855E-6</v>
      </c>
      <c r="I1453">
        <f>I1452*$E1453/$E1452*(1-(I$1+I$5+IF(AND(WEEKDAY(A1453)&lt;&gt;1,WEEKDAY(A1453)&lt;&gt;7),IF(A1453&lt;J$2,J$1,J$3),0)))^($A1453-$A1452)</f>
        <v>28538.592852149348</v>
      </c>
      <c r="K1453">
        <f>ROW()</f>
        <v>1453</v>
      </c>
      <c r="L1453">
        <f>B1453/C1453</f>
        <v>0.85852372583479775</v>
      </c>
    </row>
    <row r="1454" spans="1:12" x14ac:dyDescent="0.25">
      <c r="A1454" s="1">
        <v>40170</v>
      </c>
      <c r="B1454" s="9">
        <v>19.71</v>
      </c>
      <c r="C1454" s="9">
        <v>22.68</v>
      </c>
      <c r="D1454">
        <v>52931.040000000001</v>
      </c>
      <c r="E1454">
        <v>47367.39</v>
      </c>
      <c r="F1454">
        <v>173074.93</v>
      </c>
      <c r="G1454">
        <v>154903.70000000001</v>
      </c>
      <c r="H1454">
        <f>(1/(1-91/360*VLOOKUP($A1454,Tbills!$B$4:$C$974,2,1)/100))^((1)/91)-1</f>
        <v>1.9446183847637855E-6</v>
      </c>
      <c r="I1454">
        <f>I1453*$E1454/$E1453*(1-(I$1+I$5+IF(AND(WEEKDAY(A1454)&lt;&gt;1,WEEKDAY(A1454)&lt;&gt;7),IF(A1454&lt;J$2,J$1,J$3),0)))^($A1454-$A1453)</f>
        <v>28291.827866382013</v>
      </c>
      <c r="K1454">
        <f>ROW()</f>
        <v>1454</v>
      </c>
      <c r="L1454">
        <f>B1454/C1454</f>
        <v>0.86904761904761907</v>
      </c>
    </row>
    <row r="1455" spans="1:12" x14ac:dyDescent="0.25">
      <c r="A1455" s="1">
        <v>40171</v>
      </c>
      <c r="B1455" s="9">
        <v>19.47</v>
      </c>
      <c r="C1455" s="9">
        <v>22.41</v>
      </c>
      <c r="D1455">
        <v>52254.67</v>
      </c>
      <c r="E1455">
        <v>46762.03</v>
      </c>
      <c r="F1455">
        <v>171877.83</v>
      </c>
      <c r="G1455">
        <v>153831.98000000001</v>
      </c>
      <c r="H1455">
        <f>(1/(1-91/360*VLOOKUP($A1455,Tbills!$B$4:$C$974,2,1)/100))^((1)/91)-1</f>
        <v>1.9446183847637855E-6</v>
      </c>
      <c r="I1455">
        <f>I1454*$E1455/$E1454*(1-(I$1+I$5+IF(AND(WEEKDAY(A1455)&lt;&gt;1,WEEKDAY(A1455)&lt;&gt;7),IF(A1455&lt;J$2,J$1,J$3),0)))^($A1455-$A1454)</f>
        <v>27929.451992579579</v>
      </c>
      <c r="K1455">
        <f>ROW()</f>
        <v>1455</v>
      </c>
      <c r="L1455">
        <f>B1455/C1455</f>
        <v>0.86880856760374825</v>
      </c>
    </row>
    <row r="1456" spans="1:12" x14ac:dyDescent="0.25">
      <c r="A1456" s="1">
        <v>40175</v>
      </c>
      <c r="B1456" s="9">
        <v>19.93</v>
      </c>
      <c r="C1456" s="9">
        <v>22.49</v>
      </c>
      <c r="D1456">
        <v>51794.39</v>
      </c>
      <c r="E1456">
        <v>46349.760000000002</v>
      </c>
      <c r="F1456">
        <v>171028.96</v>
      </c>
      <c r="G1456">
        <v>153071.04000000001</v>
      </c>
      <c r="H1456">
        <f>(1/(1-91/360*VLOOKUP($A1456,Tbills!$B$4:$C$974,2,1)/100))^((1)/91)-1</f>
        <v>3.0559851109668301E-6</v>
      </c>
      <c r="I1456">
        <f>I1455*$E1456/$E1455*(1-(I$1+I$5+IF(AND(WEEKDAY(A1456)&lt;&gt;1,WEEKDAY(A1456)&lt;&gt;7),IF(A1456&lt;J$2,J$1,J$3),0)))^($A1456-$A1455)</f>
        <v>27680.031092716075</v>
      </c>
      <c r="K1456">
        <f>ROW()</f>
        <v>1456</v>
      </c>
      <c r="L1456">
        <f>B1456/C1456</f>
        <v>0.88617163183637182</v>
      </c>
    </row>
    <row r="1457" spans="1:12" x14ac:dyDescent="0.25">
      <c r="A1457" s="1">
        <v>40176</v>
      </c>
      <c r="B1457" s="9">
        <v>20.010000000000002</v>
      </c>
      <c r="C1457" s="9">
        <v>22.63</v>
      </c>
      <c r="D1457">
        <v>52093.1</v>
      </c>
      <c r="E1457">
        <v>46616.93</v>
      </c>
      <c r="F1457">
        <v>170285</v>
      </c>
      <c r="G1457">
        <v>152404.73000000001</v>
      </c>
      <c r="H1457">
        <f>(1/(1-91/360*VLOOKUP($A1457,Tbills!$B$4:$C$974,2,1)/100))^((1)/91)-1</f>
        <v>3.0559851109668301E-6</v>
      </c>
      <c r="I1457">
        <f>I1456*$E1457/$E1456*(1-(I$1+I$5+IF(AND(WEEKDAY(A1457)&lt;&gt;1,WEEKDAY(A1457)&lt;&gt;7),IF(A1457&lt;J$2,J$1,J$3),0)))^($A1457-$A1456)</f>
        <v>27838.783889220369</v>
      </c>
      <c r="K1457">
        <f>ROW()</f>
        <v>1457</v>
      </c>
      <c r="L1457">
        <f>B1457/C1457</f>
        <v>0.88422448077772875</v>
      </c>
    </row>
    <row r="1458" spans="1:12" x14ac:dyDescent="0.25">
      <c r="A1458" s="1">
        <v>40177</v>
      </c>
      <c r="B1458" s="9">
        <v>19.96</v>
      </c>
      <c r="C1458" s="9">
        <v>22.66</v>
      </c>
      <c r="D1458">
        <v>52902.17</v>
      </c>
      <c r="E1458">
        <v>47340.81</v>
      </c>
      <c r="F1458">
        <v>172010.8</v>
      </c>
      <c r="G1458">
        <v>153948.85999999999</v>
      </c>
      <c r="H1458">
        <f>(1/(1-91/360*VLOOKUP($A1458,Tbills!$B$4:$C$974,2,1)/100))^((1)/91)-1</f>
        <v>3.0559851109668301E-6</v>
      </c>
      <c r="I1458">
        <f>I1457*$E1458/$E1457*(1-(I$1+I$5+IF(AND(WEEKDAY(A1458)&lt;&gt;1,WEEKDAY(A1458)&lt;&gt;7),IF(A1458&lt;J$2,J$1,J$3),0)))^($A1458-$A1457)</f>
        <v>28270.258599923716</v>
      </c>
      <c r="K1458">
        <f>ROW()</f>
        <v>1458</v>
      </c>
      <c r="L1458">
        <f>B1458/C1458</f>
        <v>0.88084730803177413</v>
      </c>
    </row>
    <row r="1459" spans="1:12" x14ac:dyDescent="0.25">
      <c r="A1459" s="1">
        <v>40178</v>
      </c>
      <c r="B1459" s="9">
        <v>21.68</v>
      </c>
      <c r="C1459" s="9">
        <v>23.89</v>
      </c>
      <c r="D1459">
        <v>54338.73</v>
      </c>
      <c r="E1459">
        <v>48626.2</v>
      </c>
      <c r="F1459">
        <v>174828.04</v>
      </c>
      <c r="G1459">
        <v>156469.81</v>
      </c>
      <c r="H1459">
        <f>(1/(1-91/360*VLOOKUP($A1459,Tbills!$B$4:$C$974,2,1)/100))^((1)/91)-1</f>
        <v>3.0559851109668301E-6</v>
      </c>
      <c r="I1459">
        <f>I1458*$E1459/$E1458*(1-(I$1+I$5+IF(AND(WEEKDAY(A1459)&lt;&gt;1,WEEKDAY(A1459)&lt;&gt;7),IF(A1459&lt;J$2,J$1,J$3),0)))^($A1459-$A1458)</f>
        <v>29037.012743957061</v>
      </c>
      <c r="K1459">
        <f>ROW()</f>
        <v>1459</v>
      </c>
      <c r="L1459">
        <f>B1459/C1459</f>
        <v>0.9074926747593135</v>
      </c>
    </row>
    <row r="1460" spans="1:12" x14ac:dyDescent="0.25">
      <c r="A1460" s="1">
        <v>40182</v>
      </c>
      <c r="B1460" s="9">
        <v>20.04</v>
      </c>
      <c r="C1460" s="9">
        <v>22.77</v>
      </c>
      <c r="D1460">
        <v>52333.04</v>
      </c>
      <c r="E1460">
        <v>46830.77</v>
      </c>
      <c r="F1460">
        <v>171068.05</v>
      </c>
      <c r="G1460">
        <v>153102.74</v>
      </c>
      <c r="H1460">
        <f>(1/(1-91/360*VLOOKUP($A1460,Tbills!$B$4:$C$974,2,1)/100))^((1)/91)-1</f>
        <v>2.222449413613603E-6</v>
      </c>
      <c r="I1460">
        <f>I1459*$E1460/$E1459*(1-(I$1+I$5+IF(AND(WEEKDAY(A1460)&lt;&gt;1,WEEKDAY(A1460)&lt;&gt;7),IF(A1460&lt;J$2,J$1,J$3),0)))^($A1460-$A1459)</f>
        <v>27961.658508393823</v>
      </c>
      <c r="K1460">
        <f>ROW()</f>
        <v>1460</v>
      </c>
      <c r="L1460">
        <f>B1460/C1460</f>
        <v>0.88010540184453223</v>
      </c>
    </row>
    <row r="1461" spans="1:12" x14ac:dyDescent="0.25">
      <c r="A1461" s="1">
        <v>40183</v>
      </c>
      <c r="B1461" s="9">
        <v>19.350000000000001</v>
      </c>
      <c r="C1461" s="9">
        <v>22.39</v>
      </c>
      <c r="D1461">
        <v>51294.96</v>
      </c>
      <c r="E1461">
        <v>45901.73</v>
      </c>
      <c r="F1461">
        <v>169298.1</v>
      </c>
      <c r="G1461">
        <v>151518.32999999999</v>
      </c>
      <c r="H1461">
        <f>(1/(1-91/360*VLOOKUP($A1461,Tbills!$B$4:$C$974,2,1)/100))^((1)/91)-1</f>
        <v>2.222449413613603E-6</v>
      </c>
      <c r="I1461">
        <f>I1460*$E1461/$E1460*(1-(I$1+I$5+IF(AND(WEEKDAY(A1461)&lt;&gt;1,WEEKDAY(A1461)&lt;&gt;7),IF(A1461&lt;J$2,J$1,J$3),0)))^($A1461-$A1460)</f>
        <v>27406.160029668554</v>
      </c>
      <c r="K1461">
        <f>ROW()</f>
        <v>1461</v>
      </c>
      <c r="L1461">
        <f>B1461/C1461</f>
        <v>0.86422510049129075</v>
      </c>
    </row>
    <row r="1462" spans="1:12" x14ac:dyDescent="0.25">
      <c r="A1462" s="1">
        <v>40184</v>
      </c>
      <c r="B1462" s="9">
        <v>19.16</v>
      </c>
      <c r="C1462" s="9">
        <v>21.8</v>
      </c>
      <c r="D1462">
        <v>49445.93</v>
      </c>
      <c r="E1462">
        <v>44247.01</v>
      </c>
      <c r="F1462">
        <v>166265.96</v>
      </c>
      <c r="G1462">
        <v>148804.29</v>
      </c>
      <c r="H1462">
        <f>(1/(1-91/360*VLOOKUP($A1462,Tbills!$B$4:$C$974,2,1)/100))^((1)/91)-1</f>
        <v>2.222449413613603E-6</v>
      </c>
      <c r="I1462">
        <f>I1461*$E1462/$E1461*(1-(I$1+I$5+IF(AND(WEEKDAY(A1462)&lt;&gt;1,WEEKDAY(A1462)&lt;&gt;7),IF(A1462&lt;J$2,J$1,J$3),0)))^($A1462-$A1461)</f>
        <v>26417.430295364458</v>
      </c>
      <c r="K1462">
        <f>ROW()</f>
        <v>1462</v>
      </c>
      <c r="L1462">
        <f>B1462/C1462</f>
        <v>0.87889908256880733</v>
      </c>
    </row>
    <row r="1463" spans="1:12" x14ac:dyDescent="0.25">
      <c r="A1463" s="1">
        <v>40185</v>
      </c>
      <c r="B1463" s="9">
        <v>19.059999999999999</v>
      </c>
      <c r="C1463" s="9">
        <v>21.6</v>
      </c>
      <c r="D1463">
        <v>48608.82</v>
      </c>
      <c r="E1463">
        <v>43497.82</v>
      </c>
      <c r="F1463">
        <v>164938.78</v>
      </c>
      <c r="G1463">
        <v>147616.16</v>
      </c>
      <c r="H1463">
        <f>(1/(1-91/360*VLOOKUP($A1463,Tbills!$B$4:$C$974,2,1)/100))^((1)/91)-1</f>
        <v>2.222449413613603E-6</v>
      </c>
      <c r="I1463">
        <f>I1462*$E1463/$E1462*(1-(I$1+I$5+IF(AND(WEEKDAY(A1463)&lt;&gt;1,WEEKDAY(A1463)&lt;&gt;7),IF(A1463&lt;J$2,J$1,J$3),0)))^($A1463-$A1462)</f>
        <v>25969.383502543529</v>
      </c>
      <c r="K1463">
        <f>ROW()</f>
        <v>1463</v>
      </c>
      <c r="L1463">
        <f>B1463/C1463</f>
        <v>0.88240740740740731</v>
      </c>
    </row>
    <row r="1464" spans="1:12" x14ac:dyDescent="0.25">
      <c r="A1464" s="1">
        <v>40186</v>
      </c>
      <c r="B1464" s="9">
        <v>18.13</v>
      </c>
      <c r="C1464" s="9">
        <v>21</v>
      </c>
      <c r="D1464">
        <v>47335.23</v>
      </c>
      <c r="E1464">
        <v>42358.04</v>
      </c>
      <c r="F1464">
        <v>163470.92000000001</v>
      </c>
      <c r="G1464">
        <v>146302.14000000001</v>
      </c>
      <c r="H1464">
        <f>(1/(1-91/360*VLOOKUP($A1464,Tbills!$B$4:$C$974,2,1)/100))^((1)/91)-1</f>
        <v>2.222449413613603E-6</v>
      </c>
      <c r="I1464">
        <f>I1463*$E1464/$E1463*(1-(I$1+I$5+IF(AND(WEEKDAY(A1464)&lt;&gt;1,WEEKDAY(A1464)&lt;&gt;7),IF(A1464&lt;J$2,J$1,J$3),0)))^($A1464-$A1463)</f>
        <v>25288.176303776378</v>
      </c>
      <c r="K1464">
        <f>ROW()</f>
        <v>1464</v>
      </c>
      <c r="L1464">
        <f>B1464/C1464</f>
        <v>0.86333333333333329</v>
      </c>
    </row>
    <row r="1465" spans="1:12" x14ac:dyDescent="0.25">
      <c r="A1465" s="1">
        <v>40189</v>
      </c>
      <c r="B1465" s="9">
        <v>17.55</v>
      </c>
      <c r="C1465" s="9">
        <v>21.27</v>
      </c>
      <c r="D1465">
        <v>46625.81</v>
      </c>
      <c r="E1465">
        <v>41722.93</v>
      </c>
      <c r="F1465">
        <v>161702.47</v>
      </c>
      <c r="G1465">
        <v>144718.45000000001</v>
      </c>
      <c r="H1465">
        <f>(1/(1-91/360*VLOOKUP($A1465,Tbills!$B$4:$C$974,2,1)/100))^((1)/91)-1</f>
        <v>1.1111679050213041E-6</v>
      </c>
      <c r="I1465">
        <f>I1464*$E1465/$E1464*(1-(I$1+I$5+IF(AND(WEEKDAY(A1465)&lt;&gt;1,WEEKDAY(A1465)&lt;&gt;7),IF(A1465&lt;J$2,J$1,J$3),0)))^($A1465-$A1464)</f>
        <v>24906.85962026344</v>
      </c>
      <c r="K1465">
        <f>ROW()</f>
        <v>1465</v>
      </c>
      <c r="L1465">
        <f>B1465/C1465</f>
        <v>0.82510578279266578</v>
      </c>
    </row>
    <row r="1466" spans="1:12" x14ac:dyDescent="0.25">
      <c r="A1466" s="1">
        <v>40190</v>
      </c>
      <c r="B1466" s="9">
        <v>18.25</v>
      </c>
      <c r="C1466" s="9">
        <v>21.79</v>
      </c>
      <c r="D1466">
        <v>47909.73</v>
      </c>
      <c r="E1466">
        <v>42871.79</v>
      </c>
      <c r="F1466">
        <v>162366.09</v>
      </c>
      <c r="G1466">
        <v>145312.20000000001</v>
      </c>
      <c r="H1466">
        <f>(1/(1-91/360*VLOOKUP($A1466,Tbills!$B$4:$C$974,2,1)/100))^((1)/91)-1</f>
        <v>1.1111679050213041E-6</v>
      </c>
      <c r="I1466">
        <f>I1465*$E1466/$E1465*(1-(I$1+I$5+IF(AND(WEEKDAY(A1466)&lt;&gt;1,WEEKDAY(A1466)&lt;&gt;7),IF(A1466&lt;J$2,J$1,J$3),0)))^($A1466-$A1465)</f>
        <v>25591.945187395806</v>
      </c>
      <c r="K1466">
        <f>ROW()</f>
        <v>1466</v>
      </c>
      <c r="L1466">
        <f>B1466/C1466</f>
        <v>0.83754015603487841</v>
      </c>
    </row>
    <row r="1467" spans="1:12" x14ac:dyDescent="0.25">
      <c r="A1467" s="1">
        <v>40191</v>
      </c>
      <c r="B1467" s="9">
        <v>17.850000000000001</v>
      </c>
      <c r="C1467" s="9">
        <v>21.29</v>
      </c>
      <c r="D1467">
        <v>47051.81</v>
      </c>
      <c r="E1467">
        <v>42104.04</v>
      </c>
      <c r="F1467">
        <v>162014.51999999999</v>
      </c>
      <c r="G1467">
        <v>144997.4</v>
      </c>
      <c r="H1467">
        <f>(1/(1-91/360*VLOOKUP($A1467,Tbills!$B$4:$C$974,2,1)/100))^((1)/91)-1</f>
        <v>1.1111679050213041E-6</v>
      </c>
      <c r="I1467">
        <f>I1466*$E1467/$E1466*(1-(I$1+I$5+IF(AND(WEEKDAY(A1467)&lt;&gt;1,WEEKDAY(A1467)&lt;&gt;7),IF(A1467&lt;J$2,J$1,J$3),0)))^($A1467-$A1466)</f>
        <v>25132.920425622568</v>
      </c>
      <c r="K1467">
        <f>ROW()</f>
        <v>1467</v>
      </c>
      <c r="L1467">
        <f>B1467/C1467</f>
        <v>0.83842179426961028</v>
      </c>
    </row>
    <row r="1468" spans="1:12" x14ac:dyDescent="0.25">
      <c r="A1468" s="1">
        <v>40192</v>
      </c>
      <c r="B1468" s="9">
        <v>17.63</v>
      </c>
      <c r="C1468" s="9">
        <v>20.71</v>
      </c>
      <c r="D1468">
        <v>46000.78</v>
      </c>
      <c r="E1468">
        <v>41163.480000000003</v>
      </c>
      <c r="F1468">
        <v>159221.51999999999</v>
      </c>
      <c r="G1468">
        <v>142497.60000000001</v>
      </c>
      <c r="H1468">
        <f>(1/(1-91/360*VLOOKUP($A1468,Tbills!$B$4:$C$974,2,1)/100))^((1)/91)-1</f>
        <v>1.1111679050213041E-6</v>
      </c>
      <c r="I1468">
        <f>I1467*$E1468/$E1467*(1-(I$1+I$5+IF(AND(WEEKDAY(A1468)&lt;&gt;1,WEEKDAY(A1468)&lt;&gt;7),IF(A1468&lt;J$2,J$1,J$3),0)))^($A1468-$A1467)</f>
        <v>24570.770548639262</v>
      </c>
      <c r="K1468">
        <f>ROW()</f>
        <v>1468</v>
      </c>
      <c r="L1468">
        <f>B1468/C1468</f>
        <v>0.85127957508450014</v>
      </c>
    </row>
    <row r="1469" spans="1:12" x14ac:dyDescent="0.25">
      <c r="A1469" s="1">
        <v>40193</v>
      </c>
      <c r="B1469" s="9">
        <v>17.91</v>
      </c>
      <c r="C1469" s="9">
        <v>21.48</v>
      </c>
      <c r="D1469">
        <v>47194.41</v>
      </c>
      <c r="E1469">
        <v>42231.54</v>
      </c>
      <c r="F1469">
        <v>161451.51999999999</v>
      </c>
      <c r="G1469">
        <v>144493.21</v>
      </c>
      <c r="H1469">
        <f>(1/(1-91/360*VLOOKUP($A1469,Tbills!$B$4:$C$974,2,1)/100))^((1)/91)-1</f>
        <v>1.1111679050213041E-6</v>
      </c>
      <c r="I1469">
        <f>I1468*$E1469/$E1468*(1-(I$1+I$5+IF(AND(WEEKDAY(A1469)&lt;&gt;1,WEEKDAY(A1469)&lt;&gt;7),IF(A1469&lt;J$2,J$1,J$3),0)))^($A1469-$A1468)</f>
        <v>25207.577899632786</v>
      </c>
      <c r="K1469">
        <f>ROW()</f>
        <v>1469</v>
      </c>
      <c r="L1469">
        <f>B1469/C1469</f>
        <v>0.83379888268156421</v>
      </c>
    </row>
    <row r="1470" spans="1:12" x14ac:dyDescent="0.25">
      <c r="A1470" s="1">
        <v>40197</v>
      </c>
      <c r="B1470" s="9">
        <v>17.579999999999998</v>
      </c>
      <c r="C1470" s="9">
        <v>20.89</v>
      </c>
      <c r="D1470">
        <v>45012.88</v>
      </c>
      <c r="E1470">
        <v>40279.230000000003</v>
      </c>
      <c r="F1470">
        <v>157922.56</v>
      </c>
      <c r="G1470">
        <v>141334.26999999999</v>
      </c>
      <c r="H1470">
        <f>(1/(1-91/360*VLOOKUP($A1470,Tbills!$B$4:$C$974,2,1)/100))^((1)/91)-1</f>
        <v>1.6667944573445226E-6</v>
      </c>
      <c r="I1470">
        <f>I1469*$E1470/$E1469*(1-(I$1+I$5+IF(AND(WEEKDAY(A1470)&lt;&gt;1,WEEKDAY(A1470)&lt;&gt;7),IF(A1470&lt;J$2,J$1,J$3),0)))^($A1470-$A1469)</f>
        <v>24039.497473912001</v>
      </c>
      <c r="K1470">
        <f>ROW()</f>
        <v>1470</v>
      </c>
      <c r="L1470">
        <f>B1470/C1470</f>
        <v>0.84155098133078021</v>
      </c>
    </row>
    <row r="1471" spans="1:12" x14ac:dyDescent="0.25">
      <c r="A1471" s="1">
        <v>40198</v>
      </c>
      <c r="B1471" s="9">
        <v>18.68</v>
      </c>
      <c r="C1471" s="9">
        <v>21.4</v>
      </c>
      <c r="D1471">
        <v>44699.64</v>
      </c>
      <c r="E1471">
        <v>39998.86</v>
      </c>
      <c r="F1471">
        <v>158033.26</v>
      </c>
      <c r="G1471">
        <v>141433.10999999999</v>
      </c>
      <c r="H1471">
        <f>(1/(1-91/360*VLOOKUP($A1471,Tbills!$B$4:$C$974,2,1)/100))^((1)/91)-1</f>
        <v>1.6667944573445226E-6</v>
      </c>
      <c r="I1471">
        <f>I1470*$E1471/$E1470*(1-(I$1+I$5+IF(AND(WEEKDAY(A1471)&lt;&gt;1,WEEKDAY(A1471)&lt;&gt;7),IF(A1471&lt;J$2,J$1,J$3),0)))^($A1471-$A1470)</f>
        <v>23871.479986837367</v>
      </c>
      <c r="K1471">
        <f>ROW()</f>
        <v>1471</v>
      </c>
      <c r="L1471">
        <f>B1471/C1471</f>
        <v>0.87289719626168227</v>
      </c>
    </row>
    <row r="1472" spans="1:12" x14ac:dyDescent="0.25">
      <c r="A1472" s="1">
        <v>40199</v>
      </c>
      <c r="B1472" s="9">
        <v>22.27</v>
      </c>
      <c r="C1472" s="9">
        <v>23.15</v>
      </c>
      <c r="D1472">
        <v>47301.4</v>
      </c>
      <c r="E1472">
        <v>42326.94</v>
      </c>
      <c r="F1472">
        <v>162316.47</v>
      </c>
      <c r="G1472">
        <v>145266.17000000001</v>
      </c>
      <c r="H1472">
        <f>(1/(1-91/360*VLOOKUP($A1472,Tbills!$B$4:$C$974,2,1)/100))^((1)/91)-1</f>
        <v>1.6667944573445226E-6</v>
      </c>
      <c r="I1472">
        <f>I1471*$E1472/$E1471*(1-(I$1+I$5+IF(AND(WEEKDAY(A1472)&lt;&gt;1,WEEKDAY(A1472)&lt;&gt;7),IF(A1472&lt;J$2,J$1,J$3),0)))^($A1472-$A1471)</f>
        <v>25260.160780080343</v>
      </c>
      <c r="K1472">
        <f>ROW()</f>
        <v>1472</v>
      </c>
      <c r="L1472">
        <f>B1472/C1472</f>
        <v>0.96198704103671706</v>
      </c>
    </row>
    <row r="1473" spans="1:12" x14ac:dyDescent="0.25">
      <c r="A1473" s="1">
        <v>40200</v>
      </c>
      <c r="B1473" s="9">
        <v>27.31</v>
      </c>
      <c r="C1473" s="9">
        <v>26.29</v>
      </c>
      <c r="D1473">
        <v>51428.41</v>
      </c>
      <c r="E1473">
        <v>46019.86</v>
      </c>
      <c r="F1473">
        <v>168366.13</v>
      </c>
      <c r="G1473">
        <v>150680.10999999999</v>
      </c>
      <c r="H1473">
        <f>(1/(1-91/360*VLOOKUP($A1473,Tbills!$B$4:$C$974,2,1)/100))^((1)/91)-1</f>
        <v>1.6667944573445226E-6</v>
      </c>
      <c r="I1473">
        <f>I1472*$E1473/$E1472*(1-(I$1+I$5+IF(AND(WEEKDAY(A1473)&lt;&gt;1,WEEKDAY(A1473)&lt;&gt;7),IF(A1473&lt;J$2,J$1,J$3),0)))^($A1473-$A1472)</f>
        <v>27463.256776557526</v>
      </c>
      <c r="K1473">
        <f>ROW()</f>
        <v>1473</v>
      </c>
      <c r="L1473">
        <f>B1473/C1473</f>
        <v>1.0387980220616204</v>
      </c>
    </row>
    <row r="1474" spans="1:12" x14ac:dyDescent="0.25">
      <c r="A1474" s="1">
        <v>40203</v>
      </c>
      <c r="B1474" s="9">
        <v>25.41</v>
      </c>
      <c r="C1474" s="9">
        <v>25.19</v>
      </c>
      <c r="D1474">
        <v>50665.07</v>
      </c>
      <c r="E1474">
        <v>45336.57</v>
      </c>
      <c r="F1474">
        <v>166321.38</v>
      </c>
      <c r="G1474">
        <v>148849.4</v>
      </c>
      <c r="H1474">
        <f>(1/(1-91/360*VLOOKUP($A1474,Tbills!$B$4:$C$974,2,1)/100))^((1)/91)-1</f>
        <v>1.527885156615838E-6</v>
      </c>
      <c r="I1474">
        <f>I1473*$E1474/$E1473*(1-(I$1+I$5+IF(AND(WEEKDAY(A1474)&lt;&gt;1,WEEKDAY(A1474)&lt;&gt;7),IF(A1474&lt;J$2,J$1,J$3),0)))^($A1474-$A1473)</f>
        <v>27053.155168413246</v>
      </c>
      <c r="K1474">
        <f>ROW()</f>
        <v>1474</v>
      </c>
      <c r="L1474">
        <f>B1474/C1474</f>
        <v>1.0087336244541485</v>
      </c>
    </row>
    <row r="1475" spans="1:12" x14ac:dyDescent="0.25">
      <c r="A1475" s="1">
        <v>40204</v>
      </c>
      <c r="B1475" s="9">
        <v>24.55</v>
      </c>
      <c r="C1475" s="9">
        <v>25.17</v>
      </c>
      <c r="D1475">
        <v>51144.51</v>
      </c>
      <c r="E1475">
        <v>45765.52</v>
      </c>
      <c r="F1475">
        <v>167640.72</v>
      </c>
      <c r="G1475">
        <v>150029.92000000001</v>
      </c>
      <c r="H1475">
        <f>(1/(1-91/360*VLOOKUP($A1475,Tbills!$B$4:$C$974,2,1)/100))^((1)/91)-1</f>
        <v>1.527885156615838E-6</v>
      </c>
      <c r="I1475">
        <f>I1474*$E1475/$E1474*(1-(I$1+I$5+IF(AND(WEEKDAY(A1475)&lt;&gt;1,WEEKDAY(A1475)&lt;&gt;7),IF(A1475&lt;J$2,J$1,J$3),0)))^($A1475-$A1474)</f>
        <v>27308.33182348097</v>
      </c>
      <c r="K1475">
        <f>ROW()</f>
        <v>1475</v>
      </c>
      <c r="L1475">
        <f>B1475/C1475</f>
        <v>0.97536750099324587</v>
      </c>
    </row>
    <row r="1476" spans="1:12" x14ac:dyDescent="0.25">
      <c r="A1476" s="1">
        <v>40205</v>
      </c>
      <c r="B1476" s="9">
        <v>23.14</v>
      </c>
      <c r="C1476" s="9">
        <v>24.13</v>
      </c>
      <c r="D1476">
        <v>49600.03</v>
      </c>
      <c r="E1476">
        <v>44383.41</v>
      </c>
      <c r="F1476">
        <v>166234.57</v>
      </c>
      <c r="G1476">
        <v>148771.26</v>
      </c>
      <c r="H1476">
        <f>(1/(1-91/360*VLOOKUP($A1476,Tbills!$B$4:$C$974,2,1)/100))^((1)/91)-1</f>
        <v>1.527885156615838E-6</v>
      </c>
      <c r="I1476">
        <f>I1475*$E1476/$E1475*(1-(I$1+I$5+IF(AND(WEEKDAY(A1476)&lt;&gt;1,WEEKDAY(A1476)&lt;&gt;7),IF(A1476&lt;J$2,J$1,J$3),0)))^($A1476-$A1475)</f>
        <v>26482.86353838053</v>
      </c>
      <c r="K1476">
        <f>ROW()</f>
        <v>1476</v>
      </c>
      <c r="L1476">
        <f>B1476/C1476</f>
        <v>0.95897223373394125</v>
      </c>
    </row>
    <row r="1477" spans="1:12" x14ac:dyDescent="0.25">
      <c r="A1477" s="1">
        <v>40206</v>
      </c>
      <c r="B1477" s="9">
        <v>23.73</v>
      </c>
      <c r="C1477" s="9">
        <v>24.67</v>
      </c>
      <c r="D1477">
        <v>50083.13</v>
      </c>
      <c r="E1477">
        <v>44815.64</v>
      </c>
      <c r="F1477">
        <v>166566.10999999999</v>
      </c>
      <c r="G1477">
        <v>149067.74</v>
      </c>
      <c r="H1477">
        <f>(1/(1-91/360*VLOOKUP($A1477,Tbills!$B$4:$C$974,2,1)/100))^((1)/91)-1</f>
        <v>1.527885156615838E-6</v>
      </c>
      <c r="I1477">
        <f>I1476*$E1477/$E1476*(1-(I$1+I$5+IF(AND(WEEKDAY(A1477)&lt;&gt;1,WEEKDAY(A1477)&lt;&gt;7),IF(A1477&lt;J$2,J$1,J$3),0)))^($A1477-$A1476)</f>
        <v>26739.998939833986</v>
      </c>
      <c r="K1477">
        <f>ROW()</f>
        <v>1477</v>
      </c>
      <c r="L1477">
        <f>B1477/C1477</f>
        <v>0.96189704094041339</v>
      </c>
    </row>
    <row r="1478" spans="1:12" x14ac:dyDescent="0.25">
      <c r="A1478" s="1">
        <v>40207</v>
      </c>
      <c r="B1478" s="9">
        <v>24.62</v>
      </c>
      <c r="C1478" s="9">
        <v>25.38</v>
      </c>
      <c r="D1478">
        <v>51269.47</v>
      </c>
      <c r="E1478">
        <v>45877.14</v>
      </c>
      <c r="F1478">
        <v>168583.27</v>
      </c>
      <c r="G1478">
        <v>150872.76</v>
      </c>
      <c r="H1478">
        <f>(1/(1-91/360*VLOOKUP($A1478,Tbills!$B$4:$C$974,2,1)/100))^((1)/91)-1</f>
        <v>1.527885156615838E-6</v>
      </c>
      <c r="I1478">
        <f>I1477*$E1478/$E1477*(1-(I$1+I$5+IF(AND(WEEKDAY(A1478)&lt;&gt;1,WEEKDAY(A1478)&lt;&gt;7),IF(A1478&lt;J$2,J$1,J$3),0)))^($A1478-$A1477)</f>
        <v>27372.573163289355</v>
      </c>
      <c r="K1478">
        <f>ROW()</f>
        <v>1478</v>
      </c>
      <c r="L1478">
        <f>B1478/C1478</f>
        <v>0.97005516154452331</v>
      </c>
    </row>
    <row r="1479" spans="1:12" x14ac:dyDescent="0.25">
      <c r="A1479" s="1">
        <v>40210</v>
      </c>
      <c r="B1479" s="9">
        <v>22.59</v>
      </c>
      <c r="C1479" s="9">
        <v>23.64</v>
      </c>
      <c r="D1479">
        <v>48413.89</v>
      </c>
      <c r="E1479">
        <v>43321.69</v>
      </c>
      <c r="F1479">
        <v>165805.32999999999</v>
      </c>
      <c r="G1479">
        <v>148385.96</v>
      </c>
      <c r="H1479">
        <f>(1/(1-91/360*VLOOKUP($A1479,Tbills!$B$4:$C$974,2,1)/100))^((1)/91)-1</f>
        <v>2.639209272237153E-6</v>
      </c>
      <c r="I1479">
        <f>I1478*$E1479/$E1478*(1-(I$1+I$5+IF(AND(WEEKDAY(A1479)&lt;&gt;1,WEEKDAY(A1479)&lt;&gt;7),IF(A1479&lt;J$2,J$1,J$3),0)))^($A1479-$A1478)</f>
        <v>25845.634527499653</v>
      </c>
      <c r="K1479">
        <f>ROW()</f>
        <v>1479</v>
      </c>
      <c r="L1479">
        <f>B1479/C1479</f>
        <v>0.95558375634517767</v>
      </c>
    </row>
    <row r="1480" spans="1:12" x14ac:dyDescent="0.25">
      <c r="A1480" s="1">
        <v>40211</v>
      </c>
      <c r="B1480" s="9">
        <v>21.48</v>
      </c>
      <c r="C1480" s="9">
        <v>22.93</v>
      </c>
      <c r="D1480">
        <v>46612.32</v>
      </c>
      <c r="E1480">
        <v>41709.5</v>
      </c>
      <c r="F1480">
        <v>164352.35</v>
      </c>
      <c r="G1480">
        <v>147085.24</v>
      </c>
      <c r="H1480">
        <f>(1/(1-91/360*VLOOKUP($A1480,Tbills!$B$4:$C$974,2,1)/100))^((1)/91)-1</f>
        <v>2.639209272237153E-6</v>
      </c>
      <c r="I1480">
        <f>I1479*$E1480/$E1479*(1-(I$1+I$5+IF(AND(WEEKDAY(A1480)&lt;&gt;1,WEEKDAY(A1480)&lt;&gt;7),IF(A1480&lt;J$2,J$1,J$3),0)))^($A1480-$A1479)</f>
        <v>24883.089328267528</v>
      </c>
      <c r="K1480">
        <f>ROW()</f>
        <v>1480</v>
      </c>
      <c r="L1480">
        <f>B1480/C1480</f>
        <v>0.9367640645442652</v>
      </c>
    </row>
    <row r="1481" spans="1:12" x14ac:dyDescent="0.25">
      <c r="A1481" s="1">
        <v>40212</v>
      </c>
      <c r="B1481" s="9">
        <v>21.6</v>
      </c>
      <c r="C1481" s="9">
        <v>23</v>
      </c>
      <c r="D1481">
        <v>46768.39</v>
      </c>
      <c r="E1481">
        <v>41849.040000000001</v>
      </c>
      <c r="F1481">
        <v>164899.19</v>
      </c>
      <c r="G1481">
        <v>147574.24</v>
      </c>
      <c r="H1481">
        <f>(1/(1-91/360*VLOOKUP($A1481,Tbills!$B$4:$C$974,2,1)/100))^((1)/91)-1</f>
        <v>2.639209272237153E-6</v>
      </c>
      <c r="I1481">
        <f>I1480*$E1481/$E1480*(1-(I$1+I$5+IF(AND(WEEKDAY(A1481)&lt;&gt;1,WEEKDAY(A1481)&lt;&gt;7),IF(A1481&lt;J$2,J$1,J$3),0)))^($A1481-$A1480)</f>
        <v>24965.618011626168</v>
      </c>
      <c r="K1481">
        <f>ROW()</f>
        <v>1481</v>
      </c>
      <c r="L1481">
        <f>B1481/C1481</f>
        <v>0.93913043478260871</v>
      </c>
    </row>
    <row r="1482" spans="1:12" x14ac:dyDescent="0.25">
      <c r="A1482" s="1">
        <v>40213</v>
      </c>
      <c r="B1482" s="9">
        <v>26.08</v>
      </c>
      <c r="C1482" s="9">
        <v>25.98</v>
      </c>
      <c r="D1482">
        <v>52203.83</v>
      </c>
      <c r="E1482">
        <v>46712.639999999999</v>
      </c>
      <c r="F1482">
        <v>171804.82</v>
      </c>
      <c r="G1482">
        <v>153753.94</v>
      </c>
      <c r="H1482">
        <f>(1/(1-91/360*VLOOKUP($A1482,Tbills!$B$4:$C$974,2,1)/100))^((1)/91)-1</f>
        <v>2.639209272237153E-6</v>
      </c>
      <c r="I1482">
        <f>I1481*$E1482/$E1481*(1-(I$1+I$5+IF(AND(WEEKDAY(A1482)&lt;&gt;1,WEEKDAY(A1482)&lt;&gt;7),IF(A1482&lt;J$2,J$1,J$3),0)))^($A1482-$A1481)</f>
        <v>27866.263552279157</v>
      </c>
      <c r="K1482">
        <f>ROW()</f>
        <v>1482</v>
      </c>
      <c r="L1482">
        <f>B1482/C1482</f>
        <v>1.0038491147036182</v>
      </c>
    </row>
    <row r="1483" spans="1:12" x14ac:dyDescent="0.25">
      <c r="A1483" s="1">
        <v>40214</v>
      </c>
      <c r="B1483" s="9">
        <v>26.11</v>
      </c>
      <c r="C1483" s="9">
        <v>26</v>
      </c>
      <c r="D1483">
        <v>52836.42</v>
      </c>
      <c r="E1483">
        <v>47278.559999999998</v>
      </c>
      <c r="F1483">
        <v>173241.15</v>
      </c>
      <c r="G1483">
        <v>155038.95000000001</v>
      </c>
      <c r="H1483">
        <f>(1/(1-91/360*VLOOKUP($A1483,Tbills!$B$4:$C$974,2,1)/100))^((1)/91)-1</f>
        <v>2.639209272237153E-6</v>
      </c>
      <c r="I1483">
        <f>I1482*$E1483/$E1482*(1-(I$1+I$5+IF(AND(WEEKDAY(A1483)&lt;&gt;1,WEEKDAY(A1483)&lt;&gt;7),IF(A1483&lt;J$2,J$1,J$3),0)))^($A1483-$A1482)</f>
        <v>28203.049823652127</v>
      </c>
      <c r="K1483">
        <f>ROW()</f>
        <v>1483</v>
      </c>
      <c r="L1483">
        <f>B1483/C1483</f>
        <v>1.0042307692307693</v>
      </c>
    </row>
    <row r="1484" spans="1:12" x14ac:dyDescent="0.25">
      <c r="A1484" s="1">
        <v>40217</v>
      </c>
      <c r="B1484" s="9">
        <v>26.51</v>
      </c>
      <c r="C1484" s="9">
        <v>26.43</v>
      </c>
      <c r="D1484">
        <v>53517.87</v>
      </c>
      <c r="E1484">
        <v>47887.96</v>
      </c>
      <c r="F1484">
        <v>174283.24</v>
      </c>
      <c r="G1484">
        <v>155970.32</v>
      </c>
      <c r="H1484">
        <f>(1/(1-91/360*VLOOKUP($A1484,Tbills!$B$4:$C$974,2,1)/100))^((1)/91)-1</f>
        <v>3.0559851109668301E-6</v>
      </c>
      <c r="I1484">
        <f>I1483*$E1484/$E1483*(1-(I$1+I$5+IF(AND(WEEKDAY(A1484)&lt;&gt;1,WEEKDAY(A1484)&lt;&gt;7),IF(A1484&lt;J$2,J$1,J$3),0)))^($A1484-$A1483)</f>
        <v>28564.109560847413</v>
      </c>
      <c r="K1484">
        <f>ROW()</f>
        <v>1484</v>
      </c>
      <c r="L1484">
        <f>B1484/C1484</f>
        <v>1.0030268634127886</v>
      </c>
    </row>
    <row r="1485" spans="1:12" x14ac:dyDescent="0.25">
      <c r="A1485" s="1">
        <v>40218</v>
      </c>
      <c r="B1485" s="9">
        <v>26</v>
      </c>
      <c r="C1485" s="9">
        <v>26.04</v>
      </c>
      <c r="D1485">
        <v>52235.88</v>
      </c>
      <c r="E1485">
        <v>46740.68</v>
      </c>
      <c r="F1485">
        <v>173097.74</v>
      </c>
      <c r="G1485">
        <v>154908.91</v>
      </c>
      <c r="H1485">
        <f>(1/(1-91/360*VLOOKUP($A1485,Tbills!$B$4:$C$974,2,1)/100))^((1)/91)-1</f>
        <v>3.0559851109668301E-6</v>
      </c>
      <c r="I1485">
        <f>I1484*$E1485/$E1484*(1-(I$1+I$5+IF(AND(WEEKDAY(A1485)&lt;&gt;1,WEEKDAY(A1485)&lt;&gt;7),IF(A1485&lt;J$2,J$1,J$3),0)))^($A1485-$A1484)</f>
        <v>27878.980380712677</v>
      </c>
      <c r="K1485">
        <f>ROW()</f>
        <v>1485</v>
      </c>
      <c r="L1485">
        <f>B1485/C1485</f>
        <v>0.99846390168970822</v>
      </c>
    </row>
    <row r="1486" spans="1:12" x14ac:dyDescent="0.25">
      <c r="A1486" s="1">
        <v>40219</v>
      </c>
      <c r="B1486" s="9">
        <v>25.4</v>
      </c>
      <c r="C1486" s="9">
        <v>25.87</v>
      </c>
      <c r="D1486">
        <v>52053.68</v>
      </c>
      <c r="E1486">
        <v>46577.5</v>
      </c>
      <c r="F1486">
        <v>173144.78</v>
      </c>
      <c r="G1486">
        <v>154950.53</v>
      </c>
      <c r="H1486">
        <f>(1/(1-91/360*VLOOKUP($A1486,Tbills!$B$4:$C$974,2,1)/100))^((1)/91)-1</f>
        <v>3.0559851109668301E-6</v>
      </c>
      <c r="I1486">
        <f>I1485*$E1486/$E1485*(1-(I$1+I$5+IF(AND(WEEKDAY(A1486)&lt;&gt;1,WEEKDAY(A1486)&lt;&gt;7),IF(A1486&lt;J$2,J$1,J$3),0)))^($A1486-$A1485)</f>
        <v>27780.850719710059</v>
      </c>
      <c r="K1486">
        <f>ROW()</f>
        <v>1486</v>
      </c>
      <c r="L1486">
        <f>B1486/C1486</f>
        <v>0.98183223811364506</v>
      </c>
    </row>
    <row r="1487" spans="1:12" x14ac:dyDescent="0.25">
      <c r="A1487" s="1">
        <v>40220</v>
      </c>
      <c r="B1487" s="9">
        <v>23.96</v>
      </c>
      <c r="C1487" s="9">
        <v>24.57</v>
      </c>
      <c r="D1487">
        <v>50686.26</v>
      </c>
      <c r="E1487">
        <v>45353.8</v>
      </c>
      <c r="F1487">
        <v>171546.37</v>
      </c>
      <c r="G1487">
        <v>153519.60999999999</v>
      </c>
      <c r="H1487">
        <f>(1/(1-91/360*VLOOKUP($A1487,Tbills!$B$4:$C$974,2,1)/100))^((1)/91)-1</f>
        <v>3.0559851109668301E-6</v>
      </c>
      <c r="I1487">
        <f>I1486*$E1487/$E1486*(1-(I$1+I$5+IF(AND(WEEKDAY(A1487)&lt;&gt;1,WEEKDAY(A1487)&lt;&gt;7),IF(A1487&lt;J$2,J$1,J$3),0)))^($A1487-$A1486)</f>
        <v>27050.204535265297</v>
      </c>
      <c r="K1487">
        <f>ROW()</f>
        <v>1487</v>
      </c>
      <c r="L1487">
        <f>B1487/C1487</f>
        <v>0.97517297517297519</v>
      </c>
    </row>
    <row r="1488" spans="1:12" x14ac:dyDescent="0.25">
      <c r="A1488" s="1">
        <v>40221</v>
      </c>
      <c r="B1488" s="9">
        <v>22.73</v>
      </c>
      <c r="C1488" s="9">
        <v>24.46</v>
      </c>
      <c r="D1488">
        <v>50595.34</v>
      </c>
      <c r="E1488">
        <v>45272.31</v>
      </c>
      <c r="F1488">
        <v>172232.95999999999</v>
      </c>
      <c r="G1488">
        <v>154133.57999999999</v>
      </c>
      <c r="H1488">
        <f>(1/(1-91/360*VLOOKUP($A1488,Tbills!$B$4:$C$974,2,1)/100))^((1)/91)-1</f>
        <v>3.0559851109668301E-6</v>
      </c>
      <c r="I1488">
        <f>I1487*$E1488/$E1487*(1-(I$1+I$5+IF(AND(WEEKDAY(A1488)&lt;&gt;1,WEEKDAY(A1488)&lt;&gt;7),IF(A1488&lt;J$2,J$1,J$3),0)))^($A1488-$A1487)</f>
        <v>27000.824987950826</v>
      </c>
      <c r="K1488">
        <f>ROW()</f>
        <v>1488</v>
      </c>
      <c r="L1488">
        <f>B1488/C1488</f>
        <v>0.92927228127555195</v>
      </c>
    </row>
    <row r="1489" spans="1:12" x14ac:dyDescent="0.25">
      <c r="A1489" s="1">
        <v>40225</v>
      </c>
      <c r="B1489" s="9">
        <v>22.25</v>
      </c>
      <c r="C1489" s="9">
        <v>23.57</v>
      </c>
      <c r="D1489">
        <v>47893.04</v>
      </c>
      <c r="E1489">
        <v>42853.760000000002</v>
      </c>
      <c r="F1489">
        <v>167897.55</v>
      </c>
      <c r="G1489">
        <v>150251.88</v>
      </c>
      <c r="H1489">
        <f>(1/(1-91/360*VLOOKUP($A1489,Tbills!$B$4:$C$974,2,1)/100))^((1)/91)-1</f>
        <v>2.7781327762710362E-6</v>
      </c>
      <c r="I1489">
        <f>I1488*$E1489/$E1488*(1-(I$1+I$5+IF(AND(WEEKDAY(A1489)&lt;&gt;1,WEEKDAY(A1489)&lt;&gt;7),IF(A1489&lt;J$2,J$1,J$3),0)))^($A1489-$A1488)</f>
        <v>25555.438530478918</v>
      </c>
      <c r="K1489">
        <f>ROW()</f>
        <v>1489</v>
      </c>
      <c r="L1489">
        <f>B1489/C1489</f>
        <v>0.94399660585490031</v>
      </c>
    </row>
    <row r="1490" spans="1:12" x14ac:dyDescent="0.25">
      <c r="A1490" s="1">
        <v>40226</v>
      </c>
      <c r="B1490" s="9">
        <v>21.72</v>
      </c>
      <c r="C1490" s="9">
        <v>23.29</v>
      </c>
      <c r="D1490">
        <v>46168.21</v>
      </c>
      <c r="E1490">
        <v>41310.300000000003</v>
      </c>
      <c r="F1490">
        <v>166130.67000000001</v>
      </c>
      <c r="G1490">
        <v>148670.28</v>
      </c>
      <c r="H1490">
        <f>(1/(1-91/360*VLOOKUP($A1490,Tbills!$B$4:$C$974,2,1)/100))^((1)/91)-1</f>
        <v>2.7781327762710362E-6</v>
      </c>
      <c r="I1490">
        <f>I1489*$E1490/$E1489*(1-(I$1+I$5+IF(AND(WEEKDAY(A1490)&lt;&gt;1,WEEKDAY(A1490)&lt;&gt;7),IF(A1490&lt;J$2,J$1,J$3),0)))^($A1490-$A1489)</f>
        <v>24634.301932715134</v>
      </c>
      <c r="K1490">
        <f>ROW()</f>
        <v>1490</v>
      </c>
      <c r="L1490">
        <f>B1490/C1490</f>
        <v>0.93258909403177326</v>
      </c>
    </row>
    <row r="1491" spans="1:12" x14ac:dyDescent="0.25">
      <c r="A1491" s="1">
        <v>40227</v>
      </c>
      <c r="B1491" s="9">
        <v>20.63</v>
      </c>
      <c r="C1491" s="9">
        <v>22.78</v>
      </c>
      <c r="D1491">
        <v>44284.02</v>
      </c>
      <c r="E1491">
        <v>39624.26</v>
      </c>
      <c r="F1491">
        <v>164596</v>
      </c>
      <c r="G1491">
        <v>147296.49</v>
      </c>
      <c r="H1491">
        <f>(1/(1-91/360*VLOOKUP($A1491,Tbills!$B$4:$C$974,2,1)/100))^((1)/91)-1</f>
        <v>2.7781327762710362E-6</v>
      </c>
      <c r="I1491">
        <f>I1490*$E1491/$E1490*(1-(I$1+I$5+IF(AND(WEEKDAY(A1491)&lt;&gt;1,WEEKDAY(A1491)&lt;&gt;7),IF(A1491&lt;J$2,J$1,J$3),0)))^($A1491-$A1490)</f>
        <v>23628.196954549639</v>
      </c>
      <c r="K1491">
        <f>ROW()</f>
        <v>1491</v>
      </c>
      <c r="L1491">
        <f>B1491/C1491</f>
        <v>0.90561896400351172</v>
      </c>
    </row>
    <row r="1492" spans="1:12" x14ac:dyDescent="0.25">
      <c r="A1492" s="1">
        <v>40228</v>
      </c>
      <c r="B1492" s="9">
        <v>20.02</v>
      </c>
      <c r="C1492" s="9">
        <v>22.31</v>
      </c>
      <c r="D1492">
        <v>43389.62</v>
      </c>
      <c r="E1492">
        <v>38823.86</v>
      </c>
      <c r="F1492">
        <v>162145.24</v>
      </c>
      <c r="G1492">
        <v>145102.9</v>
      </c>
      <c r="H1492">
        <f>(1/(1-91/360*VLOOKUP($A1492,Tbills!$B$4:$C$974,2,1)/100))^((1)/91)-1</f>
        <v>2.7781327762710362E-6</v>
      </c>
      <c r="I1492">
        <f>I1491*$E1492/$E1491*(1-(I$1+I$5+IF(AND(WEEKDAY(A1492)&lt;&gt;1,WEEKDAY(A1492)&lt;&gt;7),IF(A1492&lt;J$2,J$1,J$3),0)))^($A1492-$A1491)</f>
        <v>23150.247384959795</v>
      </c>
      <c r="K1492">
        <f>ROW()</f>
        <v>1492</v>
      </c>
      <c r="L1492">
        <f>B1492/C1492</f>
        <v>0.89735544598834605</v>
      </c>
    </row>
    <row r="1493" spans="1:12" x14ac:dyDescent="0.25">
      <c r="A1493" s="1">
        <v>40231</v>
      </c>
      <c r="B1493" s="9">
        <v>19.940000000000001</v>
      </c>
      <c r="C1493" s="9">
        <v>21.73</v>
      </c>
      <c r="D1493">
        <v>42575.27</v>
      </c>
      <c r="E1493">
        <v>38094.879999999997</v>
      </c>
      <c r="F1493">
        <v>160209.13</v>
      </c>
      <c r="G1493">
        <v>143369.07</v>
      </c>
      <c r="H1493">
        <f>(1/(1-91/360*VLOOKUP($A1493,Tbills!$B$4:$C$974,2,1)/100))^((1)/91)-1</f>
        <v>2.7781327762710362E-6</v>
      </c>
      <c r="I1493">
        <f>I1492*$E1493/$E1492*(1-(I$1+I$5+IF(AND(WEEKDAY(A1493)&lt;&gt;1,WEEKDAY(A1493)&lt;&gt;7),IF(A1493&lt;J$2,J$1,J$3),0)))^($A1493-$A1492)</f>
        <v>22713.604175444409</v>
      </c>
      <c r="K1493">
        <f>ROW()</f>
        <v>1493</v>
      </c>
      <c r="L1493">
        <f>B1493/C1493</f>
        <v>0.91762540266912107</v>
      </c>
    </row>
    <row r="1494" spans="1:12" x14ac:dyDescent="0.25">
      <c r="A1494" s="1">
        <v>40232</v>
      </c>
      <c r="B1494" s="9">
        <v>21.37</v>
      </c>
      <c r="C1494" s="9">
        <v>22.62</v>
      </c>
      <c r="D1494">
        <v>43947.5</v>
      </c>
      <c r="E1494">
        <v>39322.6</v>
      </c>
      <c r="F1494">
        <v>161445.69</v>
      </c>
      <c r="G1494">
        <v>144475.25</v>
      </c>
      <c r="H1494">
        <f>(1/(1-91/360*VLOOKUP($A1494,Tbills!$B$4:$C$974,2,1)/100))^((1)/91)-1</f>
        <v>2.7781327762710362E-6</v>
      </c>
      <c r="I1494">
        <f>I1493*$E1494/$E1493*(1-(I$1+I$5+IF(AND(WEEKDAY(A1494)&lt;&gt;1,WEEKDAY(A1494)&lt;&gt;7),IF(A1494&lt;J$2,J$1,J$3),0)))^($A1494-$A1493)</f>
        <v>23444.942679012176</v>
      </c>
      <c r="K1494">
        <f>ROW()</f>
        <v>1494</v>
      </c>
      <c r="L1494">
        <f>B1494/C1494</f>
        <v>0.94473916887709997</v>
      </c>
    </row>
    <row r="1495" spans="1:12" x14ac:dyDescent="0.25">
      <c r="A1495" s="1">
        <v>40233</v>
      </c>
      <c r="B1495" s="9">
        <v>20.27</v>
      </c>
      <c r="C1495" s="9">
        <v>22.08</v>
      </c>
      <c r="D1495">
        <v>43007.83</v>
      </c>
      <c r="E1495">
        <v>38481.71</v>
      </c>
      <c r="F1495">
        <v>160287.44</v>
      </c>
      <c r="G1495">
        <v>143438.35</v>
      </c>
      <c r="H1495">
        <f>(1/(1-91/360*VLOOKUP($A1495,Tbills!$B$4:$C$974,2,1)/100))^((1)/91)-1</f>
        <v>2.7781327762710362E-6</v>
      </c>
      <c r="I1495">
        <f>I1494*$E1495/$E1494*(1-(I$1+I$5+IF(AND(WEEKDAY(A1495)&lt;&gt;1,WEEKDAY(A1495)&lt;&gt;7),IF(A1495&lt;J$2,J$1,J$3),0)))^($A1495-$A1494)</f>
        <v>22942.926749477814</v>
      </c>
      <c r="K1495">
        <f>ROW()</f>
        <v>1495</v>
      </c>
      <c r="L1495">
        <f>B1495/C1495</f>
        <v>0.91802536231884058</v>
      </c>
    </row>
    <row r="1496" spans="1:12" x14ac:dyDescent="0.25">
      <c r="A1496" s="1">
        <v>40234</v>
      </c>
      <c r="B1496" s="9">
        <v>20.100000000000001</v>
      </c>
      <c r="C1496" s="9">
        <v>22.07</v>
      </c>
      <c r="D1496">
        <v>42860.43</v>
      </c>
      <c r="E1496">
        <v>38349.71</v>
      </c>
      <c r="F1496">
        <v>160431.31</v>
      </c>
      <c r="G1496">
        <v>143566.70000000001</v>
      </c>
      <c r="H1496">
        <f>(1/(1-91/360*VLOOKUP($A1496,Tbills!$B$4:$C$974,2,1)/100))^((1)/91)-1</f>
        <v>2.7781327762710362E-6</v>
      </c>
      <c r="I1496">
        <f>I1495*$E1496/$E1495*(1-(I$1+I$5+IF(AND(WEEKDAY(A1496)&lt;&gt;1,WEEKDAY(A1496)&lt;&gt;7),IF(A1496&lt;J$2,J$1,J$3),0)))^($A1496-$A1495)</f>
        <v>22863.570161209729</v>
      </c>
      <c r="K1496">
        <f>ROW()</f>
        <v>1496</v>
      </c>
      <c r="L1496">
        <f>B1496/C1496</f>
        <v>0.91073855913004087</v>
      </c>
    </row>
    <row r="1497" spans="1:12" x14ac:dyDescent="0.25">
      <c r="A1497" s="1">
        <v>40235</v>
      </c>
      <c r="B1497" s="9">
        <v>19.5</v>
      </c>
      <c r="C1497" s="9">
        <v>21.65</v>
      </c>
      <c r="D1497">
        <v>41990.83</v>
      </c>
      <c r="E1497">
        <v>37571.519999999997</v>
      </c>
      <c r="F1497">
        <v>159880.24</v>
      </c>
      <c r="G1497">
        <v>143073.16</v>
      </c>
      <c r="H1497">
        <f>(1/(1-91/360*VLOOKUP($A1497,Tbills!$B$4:$C$974,2,1)/100))^((1)/91)-1</f>
        <v>2.7781327762710362E-6</v>
      </c>
      <c r="I1497">
        <f>I1496*$E1497/$E1496*(1-(I$1+I$5+IF(AND(WEEKDAY(A1497)&lt;&gt;1,WEEKDAY(A1497)&lt;&gt;7),IF(A1497&lt;J$2,J$1,J$3),0)))^($A1497-$A1496)</f>
        <v>22398.97960311592</v>
      </c>
      <c r="K1497">
        <f>ROW()</f>
        <v>1497</v>
      </c>
      <c r="L1497">
        <f>B1497/C1497</f>
        <v>0.90069284064665134</v>
      </c>
    </row>
    <row r="1498" spans="1:12" x14ac:dyDescent="0.25">
      <c r="A1498" s="1">
        <v>40238</v>
      </c>
      <c r="B1498" s="9">
        <v>19.260000000000002</v>
      </c>
      <c r="C1498" s="9">
        <v>21.44</v>
      </c>
      <c r="D1498">
        <v>41176.199999999997</v>
      </c>
      <c r="E1498">
        <v>36842.31</v>
      </c>
      <c r="F1498">
        <v>159153.74</v>
      </c>
      <c r="G1498">
        <v>142421.84</v>
      </c>
      <c r="H1498">
        <f>(1/(1-91/360*VLOOKUP($A1498,Tbills!$B$4:$C$974,2,1)/100))^((1)/91)-1</f>
        <v>3.4727769306908129E-6</v>
      </c>
      <c r="I1498">
        <f>I1497*$E1498/$E1497*(1-(I$1+I$5+IF(AND(WEEKDAY(A1498)&lt;&gt;1,WEEKDAY(A1498)&lt;&gt;7),IF(A1498&lt;J$2,J$1,J$3),0)))^($A1498-$A1497)</f>
        <v>21962.35163703754</v>
      </c>
      <c r="K1498">
        <f>ROW()</f>
        <v>1498</v>
      </c>
      <c r="L1498">
        <f>B1498/C1498</f>
        <v>0.89832089552238803</v>
      </c>
    </row>
    <row r="1499" spans="1:12" x14ac:dyDescent="0.25">
      <c r="A1499" s="1">
        <v>40239</v>
      </c>
      <c r="B1499" s="9">
        <v>19.059999999999999</v>
      </c>
      <c r="C1499" s="9">
        <v>21.18</v>
      </c>
      <c r="D1499">
        <v>40747.68</v>
      </c>
      <c r="E1499">
        <v>36458.76</v>
      </c>
      <c r="F1499">
        <v>158443.19</v>
      </c>
      <c r="G1499">
        <v>141785.5</v>
      </c>
      <c r="H1499">
        <f>(1/(1-91/360*VLOOKUP($A1499,Tbills!$B$4:$C$974,2,1)/100))^((1)/91)-1</f>
        <v>3.4727769306908129E-6</v>
      </c>
      <c r="I1499">
        <f>I1498*$E1499/$E1498*(1-(I$1+I$5+IF(AND(WEEKDAY(A1499)&lt;&gt;1,WEEKDAY(A1499)&lt;&gt;7),IF(A1499&lt;J$2,J$1,J$3),0)))^($A1499-$A1498)</f>
        <v>21733.085492096212</v>
      </c>
      <c r="K1499">
        <f>ROW()</f>
        <v>1499</v>
      </c>
      <c r="L1499">
        <f>B1499/C1499</f>
        <v>0.89990557129367321</v>
      </c>
    </row>
    <row r="1500" spans="1:12" x14ac:dyDescent="0.25">
      <c r="A1500" s="1">
        <v>40240</v>
      </c>
      <c r="B1500" s="9">
        <v>18.829999999999998</v>
      </c>
      <c r="C1500" s="9">
        <v>20.97</v>
      </c>
      <c r="D1500">
        <v>40365.21</v>
      </c>
      <c r="E1500">
        <v>36116.42</v>
      </c>
      <c r="F1500">
        <v>156900.64000000001</v>
      </c>
      <c r="G1500">
        <v>140404.63</v>
      </c>
      <c r="H1500">
        <f>(1/(1-91/360*VLOOKUP($A1500,Tbills!$B$4:$C$974,2,1)/100))^((1)/91)-1</f>
        <v>3.4727769306908129E-6</v>
      </c>
      <c r="I1500">
        <f>I1499*$E1500/$E1499*(1-(I$1+I$5+IF(AND(WEEKDAY(A1500)&lt;&gt;1,WEEKDAY(A1500)&lt;&gt;7),IF(A1500&lt;J$2,J$1,J$3),0)))^($A1500-$A1499)</f>
        <v>21528.39711504916</v>
      </c>
      <c r="K1500">
        <f>ROW()</f>
        <v>1500</v>
      </c>
      <c r="L1500">
        <f>B1500/C1500</f>
        <v>0.89794945159752027</v>
      </c>
    </row>
    <row r="1501" spans="1:12" x14ac:dyDescent="0.25">
      <c r="A1501" s="1">
        <v>40241</v>
      </c>
      <c r="B1501" s="9">
        <v>18.72</v>
      </c>
      <c r="C1501" s="9">
        <v>21.03</v>
      </c>
      <c r="D1501">
        <v>40260.879999999997</v>
      </c>
      <c r="E1501">
        <v>36022.94</v>
      </c>
      <c r="F1501">
        <v>157049.94</v>
      </c>
      <c r="G1501">
        <v>140537.74</v>
      </c>
      <c r="H1501">
        <f>(1/(1-91/360*VLOOKUP($A1501,Tbills!$B$4:$C$974,2,1)/100))^((1)/91)-1</f>
        <v>3.4727769306908129E-6</v>
      </c>
      <c r="I1501">
        <f>I1500*$E1501/$E1500*(1-(I$1+I$5+IF(AND(WEEKDAY(A1501)&lt;&gt;1,WEEKDAY(A1501)&lt;&gt;7),IF(A1501&lt;J$2,J$1,J$3),0)))^($A1501-$A1500)</f>
        <v>21472.057535123153</v>
      </c>
      <c r="K1501">
        <f>ROW()</f>
        <v>1501</v>
      </c>
      <c r="L1501">
        <f>B1501/C1501</f>
        <v>0.89015691868758906</v>
      </c>
    </row>
    <row r="1502" spans="1:12" x14ac:dyDescent="0.25">
      <c r="A1502" s="1">
        <v>40242</v>
      </c>
      <c r="B1502" s="9">
        <v>17.420000000000002</v>
      </c>
      <c r="C1502" s="9">
        <v>20.23</v>
      </c>
      <c r="D1502">
        <v>38449.85</v>
      </c>
      <c r="E1502">
        <v>34402.410000000003</v>
      </c>
      <c r="F1502">
        <v>154582.81</v>
      </c>
      <c r="G1502">
        <v>138329.51999999999</v>
      </c>
      <c r="H1502">
        <f>(1/(1-91/360*VLOOKUP($A1502,Tbills!$B$4:$C$974,2,1)/100))^((1)/91)-1</f>
        <v>3.4727769306908129E-6</v>
      </c>
      <c r="I1502">
        <f>I1501*$E1502/$E1501*(1-(I$1+I$5+IF(AND(WEEKDAY(A1502)&lt;&gt;1,WEEKDAY(A1502)&lt;&gt;7),IF(A1502&lt;J$2,J$1,J$3),0)))^($A1502-$A1501)</f>
        <v>20505.524448183249</v>
      </c>
      <c r="K1502">
        <f>ROW()</f>
        <v>1502</v>
      </c>
      <c r="L1502">
        <f>B1502/C1502</f>
        <v>0.86109738012852211</v>
      </c>
    </row>
    <row r="1503" spans="1:12" x14ac:dyDescent="0.25">
      <c r="A1503" s="1">
        <v>40245</v>
      </c>
      <c r="B1503" s="9">
        <v>17.79</v>
      </c>
      <c r="C1503" s="9">
        <v>20.260000000000002</v>
      </c>
      <c r="D1503">
        <v>37893.14</v>
      </c>
      <c r="E1503">
        <v>33903.949999999997</v>
      </c>
      <c r="F1503">
        <v>154182.49</v>
      </c>
      <c r="G1503">
        <v>137969.85</v>
      </c>
      <c r="H1503">
        <f>(1/(1-91/360*VLOOKUP($A1503,Tbills!$B$4:$C$974,2,1)/100))^((1)/91)-1</f>
        <v>4.1674654807088984E-6</v>
      </c>
      <c r="I1503">
        <f>I1502*$E1503/$E1502*(1-(I$1+I$5+IF(AND(WEEKDAY(A1503)&lt;&gt;1,WEEKDAY(A1503)&lt;&gt;7),IF(A1503&lt;J$2,J$1,J$3),0)))^($A1503-$A1502)</f>
        <v>20206.673865331075</v>
      </c>
      <c r="K1503">
        <f>ROW()</f>
        <v>1503</v>
      </c>
      <c r="L1503">
        <f>B1503/C1503</f>
        <v>0.87808489634748266</v>
      </c>
    </row>
    <row r="1504" spans="1:12" x14ac:dyDescent="0.25">
      <c r="A1504" s="1">
        <v>40246</v>
      </c>
      <c r="B1504" s="9">
        <v>17.920000000000002</v>
      </c>
      <c r="C1504" s="9">
        <v>20.16</v>
      </c>
      <c r="D1504">
        <v>37976.97</v>
      </c>
      <c r="E1504">
        <v>33978.81</v>
      </c>
      <c r="F1504">
        <v>153918.95000000001</v>
      </c>
      <c r="G1504">
        <v>137733.45000000001</v>
      </c>
      <c r="H1504">
        <f>(1/(1-91/360*VLOOKUP($A1504,Tbills!$B$4:$C$974,2,1)/100))^((1)/91)-1</f>
        <v>4.1674654807088984E-6</v>
      </c>
      <c r="I1504">
        <f>I1503*$E1504/$E1503*(1-(I$1+I$5+IF(AND(WEEKDAY(A1504)&lt;&gt;1,WEEKDAY(A1504)&lt;&gt;7),IF(A1504&lt;J$2,J$1,J$3),0)))^($A1504-$A1503)</f>
        <v>20250.707676588641</v>
      </c>
      <c r="K1504">
        <f>ROW()</f>
        <v>1504</v>
      </c>
      <c r="L1504">
        <f>B1504/C1504</f>
        <v>0.88888888888888895</v>
      </c>
    </row>
    <row r="1505" spans="1:12" x14ac:dyDescent="0.25">
      <c r="A1505" s="1">
        <v>40247</v>
      </c>
      <c r="B1505" s="9">
        <v>18.57</v>
      </c>
      <c r="C1505" s="9">
        <v>20.51</v>
      </c>
      <c r="D1505">
        <v>38231.08</v>
      </c>
      <c r="E1505">
        <v>34206.019999999997</v>
      </c>
      <c r="F1505">
        <v>156257.95000000001</v>
      </c>
      <c r="G1505">
        <v>139825.92000000001</v>
      </c>
      <c r="H1505">
        <f>(1/(1-91/360*VLOOKUP($A1505,Tbills!$B$4:$C$974,2,1)/100))^((1)/91)-1</f>
        <v>4.1674654807088984E-6</v>
      </c>
      <c r="I1505">
        <f>I1504*$E1505/$E1504*(1-(I$1+I$5+IF(AND(WEEKDAY(A1505)&lt;&gt;1,WEEKDAY(A1505)&lt;&gt;7),IF(A1505&lt;J$2,J$1,J$3),0)))^($A1505-$A1504)</f>
        <v>20385.533952633879</v>
      </c>
      <c r="K1505">
        <f>ROW()</f>
        <v>1505</v>
      </c>
      <c r="L1505">
        <f>B1505/C1505</f>
        <v>0.90541199414919549</v>
      </c>
    </row>
    <row r="1506" spans="1:12" x14ac:dyDescent="0.25">
      <c r="A1506" s="1">
        <v>40248</v>
      </c>
      <c r="B1506" s="9">
        <v>18.059999999999999</v>
      </c>
      <c r="C1506" s="9">
        <v>20.7</v>
      </c>
      <c r="D1506">
        <v>38524.76</v>
      </c>
      <c r="E1506">
        <v>34468.639999999999</v>
      </c>
      <c r="F1506">
        <v>157006.46</v>
      </c>
      <c r="G1506">
        <v>140495.13</v>
      </c>
      <c r="H1506">
        <f>(1/(1-91/360*VLOOKUP($A1506,Tbills!$B$4:$C$974,2,1)/100))^((1)/91)-1</f>
        <v>4.1674654807088984E-6</v>
      </c>
      <c r="I1506">
        <f>I1505*$E1506/$E1505*(1-(I$1+I$5+IF(AND(WEEKDAY(A1506)&lt;&gt;1,WEEKDAY(A1506)&lt;&gt;7),IF(A1506&lt;J$2,J$1,J$3),0)))^($A1506-$A1505)</f>
        <v>20541.45490961372</v>
      </c>
      <c r="K1506">
        <f>ROW()</f>
        <v>1506</v>
      </c>
      <c r="L1506">
        <f>B1506/C1506</f>
        <v>0.87246376811594195</v>
      </c>
    </row>
    <row r="1507" spans="1:12" x14ac:dyDescent="0.25">
      <c r="A1507" s="1">
        <v>40249</v>
      </c>
      <c r="B1507" s="9">
        <v>17.579999999999998</v>
      </c>
      <c r="C1507" s="9">
        <v>20.27</v>
      </c>
      <c r="D1507">
        <v>38224.370000000003</v>
      </c>
      <c r="E1507">
        <v>34199.74</v>
      </c>
      <c r="F1507">
        <v>155830.82999999999</v>
      </c>
      <c r="G1507">
        <v>139442.54999999999</v>
      </c>
      <c r="H1507">
        <f>(1/(1-91/360*VLOOKUP($A1507,Tbills!$B$4:$C$974,2,1)/100))^((1)/91)-1</f>
        <v>4.1674654807088984E-6</v>
      </c>
      <c r="I1507">
        <f>I1506*$E1507/$E1506*(1-(I$1+I$5+IF(AND(WEEKDAY(A1507)&lt;&gt;1,WEEKDAY(A1507)&lt;&gt;7),IF(A1507&lt;J$2,J$1,J$3),0)))^($A1507-$A1506)</f>
        <v>20380.618668714462</v>
      </c>
      <c r="K1507">
        <f>ROW()</f>
        <v>1507</v>
      </c>
      <c r="L1507">
        <f>B1507/C1507</f>
        <v>0.86729156388751838</v>
      </c>
    </row>
    <row r="1508" spans="1:12" x14ac:dyDescent="0.25">
      <c r="A1508" s="1">
        <v>40252</v>
      </c>
      <c r="B1508" s="9">
        <v>18</v>
      </c>
      <c r="C1508" s="9">
        <v>20.72</v>
      </c>
      <c r="D1508">
        <v>38261.01</v>
      </c>
      <c r="E1508">
        <v>34232.1</v>
      </c>
      <c r="F1508">
        <v>156799.85</v>
      </c>
      <c r="G1508">
        <v>140307.92000000001</v>
      </c>
      <c r="H1508">
        <f>(1/(1-91/360*VLOOKUP($A1508,Tbills!$B$4:$C$974,2,1)/100))^((1)/91)-1</f>
        <v>4.5842999230050197E-6</v>
      </c>
      <c r="I1508">
        <f>I1507*$E1508/$E1507*(1-(I$1+I$5+IF(AND(WEEKDAY(A1508)&lt;&gt;1,WEEKDAY(A1508)&lt;&gt;7),IF(A1508&lt;J$2,J$1,J$3),0)))^($A1508-$A1507)</f>
        <v>20398.142443944329</v>
      </c>
      <c r="K1508">
        <f>ROW()</f>
        <v>1508</v>
      </c>
      <c r="L1508">
        <f>B1508/C1508</f>
        <v>0.86872586872586877</v>
      </c>
    </row>
    <row r="1509" spans="1:12" x14ac:dyDescent="0.25">
      <c r="A1509" s="1">
        <v>40253</v>
      </c>
      <c r="B1509" s="9">
        <v>17.690000000000001</v>
      </c>
      <c r="C1509" s="9">
        <v>20.16</v>
      </c>
      <c r="D1509">
        <v>37180.44</v>
      </c>
      <c r="E1509">
        <v>33265.160000000003</v>
      </c>
      <c r="F1509">
        <v>154817.78</v>
      </c>
      <c r="G1509">
        <v>138533.67000000001</v>
      </c>
      <c r="H1509">
        <f>(1/(1-91/360*VLOOKUP($A1509,Tbills!$B$4:$C$974,2,1)/100))^((1)/91)-1</f>
        <v>4.5842999230050197E-6</v>
      </c>
      <c r="I1509">
        <f>I1508*$E1509/$E1508*(1-(I$1+I$5+IF(AND(WEEKDAY(A1509)&lt;&gt;1,WEEKDAY(A1509)&lt;&gt;7),IF(A1509&lt;J$2,J$1,J$3),0)))^($A1509-$A1508)</f>
        <v>19821.394312408902</v>
      </c>
      <c r="K1509">
        <f>ROW()</f>
        <v>1509</v>
      </c>
      <c r="L1509">
        <f>B1509/C1509</f>
        <v>0.87748015873015883</v>
      </c>
    </row>
    <row r="1510" spans="1:12" x14ac:dyDescent="0.25">
      <c r="A1510" s="1">
        <v>40254</v>
      </c>
      <c r="B1510" s="9">
        <v>16.91</v>
      </c>
      <c r="C1510" s="9">
        <v>19.72</v>
      </c>
      <c r="D1510">
        <v>35757.440000000002</v>
      </c>
      <c r="E1510">
        <v>31991.85</v>
      </c>
      <c r="F1510">
        <v>153610.69</v>
      </c>
      <c r="G1510">
        <v>137452.91</v>
      </c>
      <c r="H1510">
        <f>(1/(1-91/360*VLOOKUP($A1510,Tbills!$B$4:$C$974,2,1)/100))^((1)/91)-1</f>
        <v>4.5842999230050197E-6</v>
      </c>
      <c r="I1510">
        <f>I1509*$E1510/$E1509*(1-(I$1+I$5+IF(AND(WEEKDAY(A1510)&lt;&gt;1,WEEKDAY(A1510)&lt;&gt;7),IF(A1510&lt;J$2,J$1,J$3),0)))^($A1510-$A1509)</f>
        <v>19062.130822061274</v>
      </c>
      <c r="K1510">
        <f>ROW()</f>
        <v>1510</v>
      </c>
      <c r="L1510">
        <f>B1510/C1510</f>
        <v>0.85750507099391482</v>
      </c>
    </row>
    <row r="1511" spans="1:12" x14ac:dyDescent="0.25">
      <c r="A1511" s="1">
        <v>40255</v>
      </c>
      <c r="B1511" s="9">
        <v>16.62</v>
      </c>
      <c r="C1511" s="9">
        <v>19.48</v>
      </c>
      <c r="D1511">
        <v>35225.730000000003</v>
      </c>
      <c r="E1511">
        <v>31515.99</v>
      </c>
      <c r="F1511">
        <v>152838.47</v>
      </c>
      <c r="G1511">
        <v>136761.29</v>
      </c>
      <c r="H1511">
        <f>(1/(1-91/360*VLOOKUP($A1511,Tbills!$B$4:$C$974,2,1)/100))^((1)/91)-1</f>
        <v>4.5842999230050197E-6</v>
      </c>
      <c r="I1511">
        <f>I1510*$E1511/$E1510*(1-(I$1+I$5+IF(AND(WEEKDAY(A1511)&lt;&gt;1,WEEKDAY(A1511)&lt;&gt;7),IF(A1511&lt;J$2,J$1,J$3),0)))^($A1511-$A1510)</f>
        <v>18778.052603223325</v>
      </c>
      <c r="K1511">
        <f>ROW()</f>
        <v>1511</v>
      </c>
      <c r="L1511">
        <f>B1511/C1511</f>
        <v>0.85318275154004108</v>
      </c>
    </row>
    <row r="1512" spans="1:12" x14ac:dyDescent="0.25">
      <c r="A1512" s="1">
        <v>40256</v>
      </c>
      <c r="B1512" s="9">
        <v>16.97</v>
      </c>
      <c r="C1512" s="9">
        <v>19.95</v>
      </c>
      <c r="D1512">
        <v>35910.53</v>
      </c>
      <c r="E1512">
        <v>32128.53</v>
      </c>
      <c r="F1512">
        <v>154366.28</v>
      </c>
      <c r="G1512">
        <v>138127.76</v>
      </c>
      <c r="H1512">
        <f>(1/(1-91/360*VLOOKUP($A1512,Tbills!$B$4:$C$974,2,1)/100))^((1)/91)-1</f>
        <v>4.5842999230050197E-6</v>
      </c>
      <c r="I1512">
        <f>I1511*$E1512/$E1511*(1-(I$1+I$5+IF(AND(WEEKDAY(A1512)&lt;&gt;1,WEEKDAY(A1512)&lt;&gt;7),IF(A1512&lt;J$2,J$1,J$3),0)))^($A1512-$A1511)</f>
        <v>19142.469294977178</v>
      </c>
      <c r="K1512">
        <f>ROW()</f>
        <v>1512</v>
      </c>
      <c r="L1512">
        <f>B1512/C1512</f>
        <v>0.85062656641604006</v>
      </c>
    </row>
    <row r="1513" spans="1:12" x14ac:dyDescent="0.25">
      <c r="A1513" s="1">
        <v>40259</v>
      </c>
      <c r="B1513" s="9">
        <v>16.87</v>
      </c>
      <c r="C1513" s="9">
        <v>20.11</v>
      </c>
      <c r="D1513">
        <v>35437.65</v>
      </c>
      <c r="E1513">
        <v>31705.01</v>
      </c>
      <c r="F1513">
        <v>153723.9</v>
      </c>
      <c r="G1513">
        <v>137551.04999999999</v>
      </c>
      <c r="H1513">
        <f>(1/(1-91/360*VLOOKUP($A1513,Tbills!$B$4:$C$974,2,1)/100))^((1)/91)-1</f>
        <v>4.3064085186728107E-6</v>
      </c>
      <c r="I1513">
        <f>I1512*$E1513/$E1512*(1-(I$1+I$5+IF(AND(WEEKDAY(A1513)&lt;&gt;1,WEEKDAY(A1513)&lt;&gt;7),IF(A1513&lt;J$2,J$1,J$3),0)))^($A1513-$A1512)</f>
        <v>18888.502044012555</v>
      </c>
      <c r="K1513">
        <f>ROW()</f>
        <v>1513</v>
      </c>
      <c r="L1513">
        <f>B1513/C1513</f>
        <v>0.83888612630532078</v>
      </c>
    </row>
    <row r="1514" spans="1:12" x14ac:dyDescent="0.25">
      <c r="A1514" s="1">
        <v>40260</v>
      </c>
      <c r="B1514" s="9">
        <v>16.350000000000001</v>
      </c>
      <c r="C1514" s="9">
        <v>19.68</v>
      </c>
      <c r="D1514">
        <v>34691.9</v>
      </c>
      <c r="E1514">
        <v>31037.67</v>
      </c>
      <c r="F1514">
        <v>152847.18</v>
      </c>
      <c r="G1514">
        <v>136765.98000000001</v>
      </c>
      <c r="H1514">
        <f>(1/(1-91/360*VLOOKUP($A1514,Tbills!$B$4:$C$974,2,1)/100))^((1)/91)-1</f>
        <v>4.3064085186728107E-6</v>
      </c>
      <c r="I1514">
        <f>I1513*$E1514/$E1513*(1-(I$1+I$5+IF(AND(WEEKDAY(A1514)&lt;&gt;1,WEEKDAY(A1514)&lt;&gt;7),IF(A1514&lt;J$2,J$1,J$3),0)))^($A1514-$A1513)</f>
        <v>18490.397207376434</v>
      </c>
      <c r="K1514">
        <f>ROW()</f>
        <v>1514</v>
      </c>
      <c r="L1514">
        <f>B1514/C1514</f>
        <v>0.8307926829268294</v>
      </c>
    </row>
    <row r="1515" spans="1:12" x14ac:dyDescent="0.25">
      <c r="A1515" s="1">
        <v>40261</v>
      </c>
      <c r="B1515" s="9">
        <v>17.55</v>
      </c>
      <c r="C1515" s="9">
        <v>20.079999999999998</v>
      </c>
      <c r="D1515">
        <v>35424.050000000003</v>
      </c>
      <c r="E1515">
        <v>31692.57</v>
      </c>
      <c r="F1515">
        <v>154405.64000000001</v>
      </c>
      <c r="G1515">
        <v>138159.88</v>
      </c>
      <c r="H1515">
        <f>(1/(1-91/360*VLOOKUP($A1515,Tbills!$B$4:$C$974,2,1)/100))^((1)/91)-1</f>
        <v>4.3064085186728107E-6</v>
      </c>
      <c r="I1515">
        <f>I1514*$E1515/$E1514*(1-(I$1+I$5+IF(AND(WEEKDAY(A1515)&lt;&gt;1,WEEKDAY(A1515)&lt;&gt;7),IF(A1515&lt;J$2,J$1,J$3),0)))^($A1515-$A1514)</f>
        <v>18880.004525217908</v>
      </c>
      <c r="K1515">
        <f>ROW()</f>
        <v>1515</v>
      </c>
      <c r="L1515">
        <f>B1515/C1515</f>
        <v>0.87400398406374513</v>
      </c>
    </row>
    <row r="1516" spans="1:12" x14ac:dyDescent="0.25">
      <c r="A1516" s="1">
        <v>40262</v>
      </c>
      <c r="B1516" s="9">
        <v>18.399999999999999</v>
      </c>
      <c r="C1516" s="9">
        <v>20.58</v>
      </c>
      <c r="D1516">
        <v>35816.11</v>
      </c>
      <c r="E1516">
        <v>32043.19</v>
      </c>
      <c r="F1516">
        <v>155200.94</v>
      </c>
      <c r="G1516">
        <v>138870.91</v>
      </c>
      <c r="H1516">
        <f>(1/(1-91/360*VLOOKUP($A1516,Tbills!$B$4:$C$974,2,1)/100))^((1)/91)-1</f>
        <v>4.3064085186728107E-6</v>
      </c>
      <c r="I1516">
        <f>I1515*$E1516/$E1515*(1-(I$1+I$5+IF(AND(WEEKDAY(A1516)&lt;&gt;1,WEEKDAY(A1516)&lt;&gt;7),IF(A1516&lt;J$2,J$1,J$3),0)))^($A1516-$A1515)</f>
        <v>19088.327920252144</v>
      </c>
      <c r="K1516">
        <f>ROW()</f>
        <v>1516</v>
      </c>
      <c r="L1516">
        <f>B1516/C1516</f>
        <v>0.89407191448007772</v>
      </c>
    </row>
    <row r="1517" spans="1:12" x14ac:dyDescent="0.25">
      <c r="A1517" s="1">
        <v>40263</v>
      </c>
      <c r="B1517" s="9">
        <v>17.77</v>
      </c>
      <c r="C1517" s="9">
        <v>20.059999999999999</v>
      </c>
      <c r="D1517">
        <v>35443.9</v>
      </c>
      <c r="E1517">
        <v>31710.05</v>
      </c>
      <c r="F1517">
        <v>154872.87</v>
      </c>
      <c r="G1517">
        <v>138576.76</v>
      </c>
      <c r="H1517">
        <f>(1/(1-91/360*VLOOKUP($A1517,Tbills!$B$4:$C$974,2,1)/100))^((1)/91)-1</f>
        <v>4.3064085186728107E-6</v>
      </c>
      <c r="I1517">
        <f>I1516*$E1517/$E1516*(1-(I$1+I$5+IF(AND(WEEKDAY(A1517)&lt;&gt;1,WEEKDAY(A1517)&lt;&gt;7),IF(A1517&lt;J$2,J$1,J$3),0)))^($A1517-$A1516)</f>
        <v>18889.330939360698</v>
      </c>
      <c r="K1517">
        <f>ROW()</f>
        <v>1517</v>
      </c>
      <c r="L1517">
        <f>B1517/C1517</f>
        <v>0.88584247258225324</v>
      </c>
    </row>
    <row r="1518" spans="1:12" x14ac:dyDescent="0.25">
      <c r="A1518" s="1">
        <v>40266</v>
      </c>
      <c r="B1518" s="9">
        <v>17.59</v>
      </c>
      <c r="C1518" s="9">
        <v>19.850000000000001</v>
      </c>
      <c r="D1518">
        <v>34723.949999999997</v>
      </c>
      <c r="E1518">
        <v>31065.54</v>
      </c>
      <c r="F1518">
        <v>153815.85</v>
      </c>
      <c r="G1518">
        <v>137629.17000000001</v>
      </c>
      <c r="H1518">
        <f>(1/(1-91/360*VLOOKUP($A1518,Tbills!$B$4:$C$974,2,1)/100))^((1)/91)-1</f>
        <v>4.028524218879781E-6</v>
      </c>
      <c r="I1518">
        <f>I1517*$E1518/$E1517*(1-(I$1+I$5+IF(AND(WEEKDAY(A1518)&lt;&gt;1,WEEKDAY(A1518)&lt;&gt;7),IF(A1518&lt;J$2,J$1,J$3),0)))^($A1518-$A1517)</f>
        <v>18503.806365990455</v>
      </c>
      <c r="K1518">
        <f>ROW()</f>
        <v>1518</v>
      </c>
      <c r="L1518">
        <f>B1518/C1518</f>
        <v>0.88614609571788405</v>
      </c>
    </row>
    <row r="1519" spans="1:12" x14ac:dyDescent="0.25">
      <c r="A1519" s="1">
        <v>40267</v>
      </c>
      <c r="B1519" s="9">
        <v>17.13</v>
      </c>
      <c r="C1519" s="9">
        <v>19.54</v>
      </c>
      <c r="D1519">
        <v>34131.9</v>
      </c>
      <c r="E1519">
        <v>30535.74</v>
      </c>
      <c r="F1519">
        <v>153638.51</v>
      </c>
      <c r="G1519">
        <v>137469.93</v>
      </c>
      <c r="H1519">
        <f>(1/(1-91/360*VLOOKUP($A1519,Tbills!$B$4:$C$974,2,1)/100))^((1)/91)-1</f>
        <v>4.028524218879781E-6</v>
      </c>
      <c r="I1519">
        <f>I1518*$E1519/$E1518*(1-(I$1+I$5+IF(AND(WEEKDAY(A1519)&lt;&gt;1,WEEKDAY(A1519)&lt;&gt;7),IF(A1519&lt;J$2,J$1,J$3),0)))^($A1519-$A1518)</f>
        <v>18187.714296573355</v>
      </c>
      <c r="K1519">
        <f>ROW()</f>
        <v>1519</v>
      </c>
      <c r="L1519">
        <f>B1519/C1519</f>
        <v>0.87666325486182184</v>
      </c>
    </row>
    <row r="1520" spans="1:12" x14ac:dyDescent="0.25">
      <c r="A1520" s="1">
        <v>40268</v>
      </c>
      <c r="B1520" s="9">
        <v>17.59</v>
      </c>
      <c r="C1520" s="9">
        <v>19.920000000000002</v>
      </c>
      <c r="D1520">
        <v>33981.9</v>
      </c>
      <c r="E1520">
        <v>30401.42</v>
      </c>
      <c r="F1520">
        <v>153730.35999999999</v>
      </c>
      <c r="G1520">
        <v>137551.56</v>
      </c>
      <c r="H1520">
        <f>(1/(1-91/360*VLOOKUP($A1520,Tbills!$B$4:$C$974,2,1)/100))^((1)/91)-1</f>
        <v>4.028524218879781E-6</v>
      </c>
      <c r="I1520">
        <f>I1519*$E1520/$E1519*(1-(I$1+I$5+IF(AND(WEEKDAY(A1520)&lt;&gt;1,WEEKDAY(A1520)&lt;&gt;7),IF(A1520&lt;J$2,J$1,J$3),0)))^($A1520-$A1519)</f>
        <v>18107.189637366013</v>
      </c>
      <c r="K1520">
        <f>ROW()</f>
        <v>1520</v>
      </c>
      <c r="L1520">
        <f>B1520/C1520</f>
        <v>0.8830321285140561</v>
      </c>
    </row>
    <row r="1521" spans="1:12" x14ac:dyDescent="0.25">
      <c r="A1521" s="1">
        <v>40269</v>
      </c>
      <c r="B1521" s="9">
        <v>17.47</v>
      </c>
      <c r="C1521" s="9">
        <v>19.899999999999999</v>
      </c>
      <c r="D1521">
        <v>33882.370000000003</v>
      </c>
      <c r="E1521">
        <v>30312.26</v>
      </c>
      <c r="F1521">
        <v>154059.26</v>
      </c>
      <c r="G1521">
        <v>137845.29</v>
      </c>
      <c r="H1521">
        <f>(1/(1-91/360*VLOOKUP($A1521,Tbills!$B$4:$C$974,2,1)/100))^((1)/91)-1</f>
        <v>4.028524218879781E-6</v>
      </c>
      <c r="I1521">
        <f>I1520*$E1521/$E1520*(1-(I$1+I$5+IF(AND(WEEKDAY(A1521)&lt;&gt;1,WEEKDAY(A1521)&lt;&gt;7),IF(A1521&lt;J$2,J$1,J$3),0)))^($A1521-$A1520)</f>
        <v>18053.566272588047</v>
      </c>
      <c r="K1521">
        <f>ROW()</f>
        <v>1521</v>
      </c>
      <c r="L1521">
        <f>B1521/C1521</f>
        <v>0.8778894472361809</v>
      </c>
    </row>
    <row r="1522" spans="1:12" x14ac:dyDescent="0.25">
      <c r="A1522" s="1">
        <v>40273</v>
      </c>
      <c r="B1522" s="9">
        <v>17.02</v>
      </c>
      <c r="C1522" s="9">
        <v>19.350000000000001</v>
      </c>
      <c r="D1522">
        <v>32607.54</v>
      </c>
      <c r="E1522">
        <v>29171.27</v>
      </c>
      <c r="F1522">
        <v>150835.07999999999</v>
      </c>
      <c r="G1522">
        <v>134958.22</v>
      </c>
      <c r="H1522">
        <f>(1/(1-91/360*VLOOKUP($A1522,Tbills!$B$4:$C$974,2,1)/100))^((1)/91)-1</f>
        <v>4.8621984320984524E-6</v>
      </c>
      <c r="I1522">
        <f>I1521*$E1522/$E1521*(1-(I$1+I$5+IF(AND(WEEKDAY(A1522)&lt;&gt;1,WEEKDAY(A1522)&lt;&gt;7),IF(A1522&lt;J$2,J$1,J$3),0)))^($A1522-$A1521)</f>
        <v>17372.009164489355</v>
      </c>
      <c r="K1522">
        <f>ROW()</f>
        <v>1522</v>
      </c>
      <c r="L1522">
        <f>B1522/C1522</f>
        <v>0.87958656330749341</v>
      </c>
    </row>
    <row r="1523" spans="1:12" x14ac:dyDescent="0.25">
      <c r="A1523" s="1">
        <v>40274</v>
      </c>
      <c r="B1523" s="9">
        <v>16.23</v>
      </c>
      <c r="C1523" s="9">
        <v>18.84</v>
      </c>
      <c r="D1523">
        <v>31722.98</v>
      </c>
      <c r="E1523">
        <v>28379.79</v>
      </c>
      <c r="F1523">
        <v>149482.97</v>
      </c>
      <c r="G1523">
        <v>133747.78</v>
      </c>
      <c r="H1523">
        <f>(1/(1-91/360*VLOOKUP($A1523,Tbills!$B$4:$C$974,2,1)/100))^((1)/91)-1</f>
        <v>4.8621984320984524E-6</v>
      </c>
      <c r="I1523">
        <f>I1522*$E1523/$E1522*(1-(I$1+I$5+IF(AND(WEEKDAY(A1523)&lt;&gt;1,WEEKDAY(A1523)&lt;&gt;7),IF(A1523&lt;J$2,J$1,J$3),0)))^($A1523-$A1522)</f>
        <v>16900.182589670225</v>
      </c>
      <c r="K1523">
        <f>ROW()</f>
        <v>1523</v>
      </c>
      <c r="L1523">
        <f>B1523/C1523</f>
        <v>0.86146496815286622</v>
      </c>
    </row>
    <row r="1524" spans="1:12" x14ac:dyDescent="0.25">
      <c r="A1524" s="1">
        <v>40275</v>
      </c>
      <c r="B1524" s="9">
        <v>16.62</v>
      </c>
      <c r="C1524" s="9">
        <v>19.190000000000001</v>
      </c>
      <c r="D1524">
        <v>32284.11</v>
      </c>
      <c r="E1524">
        <v>28881.64</v>
      </c>
      <c r="F1524">
        <v>150794.71</v>
      </c>
      <c r="G1524">
        <v>134920.79</v>
      </c>
      <c r="H1524">
        <f>(1/(1-91/360*VLOOKUP($A1524,Tbills!$B$4:$C$974,2,1)/100))^((1)/91)-1</f>
        <v>4.8621984320984524E-6</v>
      </c>
      <c r="I1524">
        <f>I1523*$E1524/$E1523*(1-(I$1+I$5+IF(AND(WEEKDAY(A1524)&lt;&gt;1,WEEKDAY(A1524)&lt;&gt;7),IF(A1524&lt;J$2,J$1,J$3),0)))^($A1524-$A1523)</f>
        <v>17198.539809939157</v>
      </c>
      <c r="K1524">
        <f>ROW()</f>
        <v>1524</v>
      </c>
      <c r="L1524">
        <f>B1524/C1524</f>
        <v>0.86607608129233971</v>
      </c>
    </row>
    <row r="1525" spans="1:12" x14ac:dyDescent="0.25">
      <c r="A1525" s="1">
        <v>40276</v>
      </c>
      <c r="B1525" s="9">
        <v>16.48</v>
      </c>
      <c r="C1525" s="9">
        <v>19.079999999999998</v>
      </c>
      <c r="D1525">
        <v>31739.919999999998</v>
      </c>
      <c r="E1525">
        <v>28394.66</v>
      </c>
      <c r="F1525">
        <v>150604.37</v>
      </c>
      <c r="G1525">
        <v>134749.82999999999</v>
      </c>
      <c r="H1525">
        <f>(1/(1-91/360*VLOOKUP($A1525,Tbills!$B$4:$C$974,2,1)/100))^((1)/91)-1</f>
        <v>4.8621984320984524E-6</v>
      </c>
      <c r="I1525">
        <f>I1524*$E1525/$E1524*(1-(I$1+I$5+IF(AND(WEEKDAY(A1525)&lt;&gt;1,WEEKDAY(A1525)&lt;&gt;7),IF(A1525&lt;J$2,J$1,J$3),0)))^($A1525-$A1524)</f>
        <v>16908.064849164974</v>
      </c>
      <c r="K1525">
        <f>ROW()</f>
        <v>1525</v>
      </c>
      <c r="L1525">
        <f>B1525/C1525</f>
        <v>0.86373165618448644</v>
      </c>
    </row>
    <row r="1526" spans="1:12" x14ac:dyDescent="0.25">
      <c r="A1526" s="1">
        <v>40277</v>
      </c>
      <c r="B1526" s="9">
        <v>16.14</v>
      </c>
      <c r="C1526" s="9">
        <v>18.62</v>
      </c>
      <c r="D1526">
        <v>31379.08</v>
      </c>
      <c r="E1526">
        <v>28071.71</v>
      </c>
      <c r="F1526">
        <v>150386.89000000001</v>
      </c>
      <c r="G1526">
        <v>134554.59</v>
      </c>
      <c r="H1526">
        <f>(1/(1-91/360*VLOOKUP($A1526,Tbills!$B$4:$C$974,2,1)/100))^((1)/91)-1</f>
        <v>4.8621984320984524E-6</v>
      </c>
      <c r="I1526">
        <f>I1525*$E1526/$E1525*(1-(I$1+I$5+IF(AND(WEEKDAY(A1526)&lt;&gt;1,WEEKDAY(A1526)&lt;&gt;7),IF(A1526&lt;J$2,J$1,J$3),0)))^($A1526-$A1525)</f>
        <v>16715.278123726712</v>
      </c>
      <c r="K1526">
        <f>ROW()</f>
        <v>1526</v>
      </c>
      <c r="L1526">
        <f>B1526/C1526</f>
        <v>0.86680988184747587</v>
      </c>
    </row>
    <row r="1527" spans="1:12" x14ac:dyDescent="0.25">
      <c r="A1527" s="1">
        <v>40280</v>
      </c>
      <c r="B1527" s="9">
        <v>15.58</v>
      </c>
      <c r="C1527" s="9">
        <v>18.96</v>
      </c>
      <c r="D1527">
        <v>31331.200000000001</v>
      </c>
      <c r="E1527">
        <v>28028.47</v>
      </c>
      <c r="F1527">
        <v>149984.79</v>
      </c>
      <c r="G1527">
        <v>134192.85999999999</v>
      </c>
      <c r="H1527">
        <f>(1/(1-91/360*VLOOKUP($A1527,Tbills!$B$4:$C$974,2,1)/100))^((1)/91)-1</f>
        <v>4.3064085186728107E-6</v>
      </c>
      <c r="I1527">
        <f>I1526*$E1527/$E1526*(1-(I$1+I$5+IF(AND(WEEKDAY(A1527)&lt;&gt;1,WEEKDAY(A1527)&lt;&gt;7),IF(A1527&lt;J$2,J$1,J$3),0)))^($A1527-$A1526)</f>
        <v>16688.090611046344</v>
      </c>
      <c r="K1527">
        <f>ROW()</f>
        <v>1527</v>
      </c>
      <c r="L1527">
        <f>B1527/C1527</f>
        <v>0.82172995780590719</v>
      </c>
    </row>
    <row r="1528" spans="1:12" x14ac:dyDescent="0.25">
      <c r="A1528" s="1">
        <v>40281</v>
      </c>
      <c r="B1528" s="9">
        <v>16.2</v>
      </c>
      <c r="C1528" s="9">
        <v>18.989999999999998</v>
      </c>
      <c r="D1528">
        <v>31475.53</v>
      </c>
      <c r="E1528">
        <v>28157.46</v>
      </c>
      <c r="F1528">
        <v>150530.14000000001</v>
      </c>
      <c r="G1528">
        <v>134680.21</v>
      </c>
      <c r="H1528">
        <f>(1/(1-91/360*VLOOKUP($A1528,Tbills!$B$4:$C$974,2,1)/100))^((1)/91)-1</f>
        <v>4.3064085186728107E-6</v>
      </c>
      <c r="I1528">
        <f>I1527*$E1528/$E1527*(1-(I$1+I$5+IF(AND(WEEKDAY(A1528)&lt;&gt;1,WEEKDAY(A1528)&lt;&gt;7),IF(A1528&lt;J$2,J$1,J$3),0)))^($A1528-$A1527)</f>
        <v>16764.408701269378</v>
      </c>
      <c r="K1528">
        <f>ROW()</f>
        <v>1528</v>
      </c>
      <c r="L1528">
        <f>B1528/C1528</f>
        <v>0.85308056872037918</v>
      </c>
    </row>
    <row r="1529" spans="1:12" x14ac:dyDescent="0.25">
      <c r="A1529" s="1">
        <v>40282</v>
      </c>
      <c r="B1529" s="9">
        <v>15.59</v>
      </c>
      <c r="C1529" s="9">
        <v>18.77</v>
      </c>
      <c r="D1529">
        <v>30738.28</v>
      </c>
      <c r="E1529">
        <v>27497.81</v>
      </c>
      <c r="F1529">
        <v>149505.69</v>
      </c>
      <c r="G1529">
        <v>133763.04999999999</v>
      </c>
      <c r="H1529">
        <f>(1/(1-91/360*VLOOKUP($A1529,Tbills!$B$4:$C$974,2,1)/100))^((1)/91)-1</f>
        <v>4.3064085186728107E-6</v>
      </c>
      <c r="I1529">
        <f>I1528*$E1529/$E1528*(1-(I$1+I$5+IF(AND(WEEKDAY(A1529)&lt;&gt;1,WEEKDAY(A1529)&lt;&gt;7),IF(A1529&lt;J$2,J$1,J$3),0)))^($A1529-$A1528)</f>
        <v>16371.194846096954</v>
      </c>
      <c r="K1529">
        <f>ROW()</f>
        <v>1529</v>
      </c>
      <c r="L1529">
        <f>B1529/C1529</f>
        <v>0.83058071390516786</v>
      </c>
    </row>
    <row r="1530" spans="1:12" x14ac:dyDescent="0.25">
      <c r="A1530" s="1">
        <v>40283</v>
      </c>
      <c r="B1530" s="9">
        <v>15.89</v>
      </c>
      <c r="C1530" s="9">
        <v>18.899999999999999</v>
      </c>
      <c r="D1530">
        <v>30738.41</v>
      </c>
      <c r="E1530">
        <v>27497.81</v>
      </c>
      <c r="F1530">
        <v>149705.75</v>
      </c>
      <c r="G1530">
        <v>133941.47</v>
      </c>
      <c r="H1530">
        <f>(1/(1-91/360*VLOOKUP($A1530,Tbills!$B$4:$C$974,2,1)/100))^((1)/91)-1</f>
        <v>4.3064085186728107E-6</v>
      </c>
      <c r="I1530">
        <f>I1529*$E1530/$E1529*(1-(I$1+I$5+IF(AND(WEEKDAY(A1530)&lt;&gt;1,WEEKDAY(A1530)&lt;&gt;7),IF(A1530&lt;J$2,J$1,J$3),0)))^($A1530-$A1529)</f>
        <v>16370.723893916451</v>
      </c>
      <c r="K1530">
        <f>ROW()</f>
        <v>1530</v>
      </c>
      <c r="L1530">
        <f>B1530/C1530</f>
        <v>0.84074074074074079</v>
      </c>
    </row>
    <row r="1531" spans="1:12" x14ac:dyDescent="0.25">
      <c r="A1531" s="1">
        <v>40284</v>
      </c>
      <c r="B1531" s="9">
        <v>18.36</v>
      </c>
      <c r="C1531" s="9">
        <v>20.23</v>
      </c>
      <c r="D1531">
        <v>31963.62</v>
      </c>
      <c r="E1531">
        <v>28593.74</v>
      </c>
      <c r="F1531">
        <v>152776.59</v>
      </c>
      <c r="G1531">
        <v>136688.35999999999</v>
      </c>
      <c r="H1531">
        <f>(1/(1-91/360*VLOOKUP($A1531,Tbills!$B$4:$C$974,2,1)/100))^((1)/91)-1</f>
        <v>4.3064085186728107E-6</v>
      </c>
      <c r="I1531">
        <f>I1530*$E1531/$E1530*(1-(I$1+I$5+IF(AND(WEEKDAY(A1531)&lt;&gt;1,WEEKDAY(A1531)&lt;&gt;7),IF(A1531&lt;J$2,J$1,J$3),0)))^($A1531-$A1530)</f>
        <v>17022.692233949503</v>
      </c>
      <c r="K1531">
        <f>ROW()</f>
        <v>1531</v>
      </c>
      <c r="L1531">
        <f>B1531/C1531</f>
        <v>0.90756302521008403</v>
      </c>
    </row>
    <row r="1532" spans="1:12" x14ac:dyDescent="0.25">
      <c r="A1532" s="1">
        <v>40287</v>
      </c>
      <c r="B1532" s="9">
        <v>17.34</v>
      </c>
      <c r="C1532" s="9">
        <v>19.79</v>
      </c>
      <c r="D1532">
        <v>31190.67</v>
      </c>
      <c r="E1532">
        <v>27901.91</v>
      </c>
      <c r="F1532">
        <v>152317.03</v>
      </c>
      <c r="G1532">
        <v>136275.43</v>
      </c>
      <c r="H1532">
        <f>(1/(1-91/360*VLOOKUP($A1532,Tbills!$B$4:$C$974,2,1)/100))^((1)/91)-1</f>
        <v>4.028524218879781E-6</v>
      </c>
      <c r="I1532">
        <f>I1531*$E1532/$E1531*(1-(I$1+I$5+IF(AND(WEEKDAY(A1532)&lt;&gt;1,WEEKDAY(A1532)&lt;&gt;7),IF(A1532&lt;J$2,J$1,J$3),0)))^($A1532-$A1531)</f>
        <v>16609.392044003227</v>
      </c>
      <c r="K1532">
        <f>ROW()</f>
        <v>1532</v>
      </c>
      <c r="L1532">
        <f>B1532/C1532</f>
        <v>0.87620010106114199</v>
      </c>
    </row>
    <row r="1533" spans="1:12" x14ac:dyDescent="0.25">
      <c r="A1533" s="1">
        <v>40288</v>
      </c>
      <c r="B1533" s="9">
        <v>15.73</v>
      </c>
      <c r="C1533" s="9">
        <v>18.989999999999998</v>
      </c>
      <c r="D1533">
        <v>29711.26</v>
      </c>
      <c r="E1533">
        <v>26578.38</v>
      </c>
      <c r="F1533">
        <v>151096.97</v>
      </c>
      <c r="G1533">
        <v>135183.32</v>
      </c>
      <c r="H1533">
        <f>(1/(1-91/360*VLOOKUP($A1533,Tbills!$B$4:$C$974,2,1)/100))^((1)/91)-1</f>
        <v>4.028524218879781E-6</v>
      </c>
      <c r="I1533">
        <f>I1532*$E1533/$E1532*(1-(I$1+I$5+IF(AND(WEEKDAY(A1533)&lt;&gt;1,WEEKDAY(A1533)&lt;&gt;7),IF(A1533&lt;J$2,J$1,J$3),0)))^($A1533-$A1532)</f>
        <v>15821.068666869895</v>
      </c>
      <c r="K1533">
        <f>ROW()</f>
        <v>1533</v>
      </c>
      <c r="L1533">
        <f>B1533/C1533</f>
        <v>0.82833070036861511</v>
      </c>
    </row>
    <row r="1534" spans="1:12" x14ac:dyDescent="0.25">
      <c r="A1534" s="1">
        <v>40289</v>
      </c>
      <c r="B1534" s="9">
        <v>16.32</v>
      </c>
      <c r="C1534" s="9">
        <v>19.3</v>
      </c>
      <c r="D1534">
        <v>29871.119999999999</v>
      </c>
      <c r="E1534">
        <v>26721.27</v>
      </c>
      <c r="F1534">
        <v>153048.62</v>
      </c>
      <c r="G1534">
        <v>136928.87</v>
      </c>
      <c r="H1534">
        <f>(1/(1-91/360*VLOOKUP($A1534,Tbills!$B$4:$C$974,2,1)/100))^((1)/91)-1</f>
        <v>4.028524218879781E-6</v>
      </c>
      <c r="I1534">
        <f>I1533*$E1534/$E1533*(1-(I$1+I$5+IF(AND(WEEKDAY(A1534)&lt;&gt;1,WEEKDAY(A1534)&lt;&gt;7),IF(A1534&lt;J$2,J$1,J$3),0)))^($A1534-$A1533)</f>
        <v>15905.667914083893</v>
      </c>
      <c r="K1534">
        <f>ROW()</f>
        <v>1534</v>
      </c>
      <c r="L1534">
        <f>B1534/C1534</f>
        <v>0.84559585492227973</v>
      </c>
    </row>
    <row r="1535" spans="1:12" x14ac:dyDescent="0.25">
      <c r="A1535" s="1">
        <v>40290</v>
      </c>
      <c r="B1535" s="9">
        <v>16.47</v>
      </c>
      <c r="C1535" s="9">
        <v>19.59</v>
      </c>
      <c r="D1535">
        <v>29795.78</v>
      </c>
      <c r="E1535">
        <v>26653.77</v>
      </c>
      <c r="F1535">
        <v>154354.34</v>
      </c>
      <c r="G1535">
        <v>138096.51</v>
      </c>
      <c r="H1535">
        <f>(1/(1-91/360*VLOOKUP($A1535,Tbills!$B$4:$C$974,2,1)/100))^((1)/91)-1</f>
        <v>4.028524218879781E-6</v>
      </c>
      <c r="I1535">
        <f>I1534*$E1535/$E1534*(1-(I$1+I$5+IF(AND(WEEKDAY(A1535)&lt;&gt;1,WEEKDAY(A1535)&lt;&gt;7),IF(A1535&lt;J$2,J$1,J$3),0)))^($A1535-$A1534)</f>
        <v>15865.032559122817</v>
      </c>
      <c r="K1535">
        <f>ROW()</f>
        <v>1535</v>
      </c>
      <c r="L1535">
        <f>B1535/C1535</f>
        <v>0.84073506891271055</v>
      </c>
    </row>
    <row r="1536" spans="1:12" x14ac:dyDescent="0.25">
      <c r="A1536" s="1">
        <v>40291</v>
      </c>
      <c r="B1536" s="9">
        <v>16.62</v>
      </c>
      <c r="C1536" s="9">
        <v>19.39</v>
      </c>
      <c r="D1536">
        <v>29582.62</v>
      </c>
      <c r="E1536">
        <v>26462.98</v>
      </c>
      <c r="F1536">
        <v>154041.12</v>
      </c>
      <c r="G1536">
        <v>137815.73000000001</v>
      </c>
      <c r="H1536">
        <f>(1/(1-91/360*VLOOKUP($A1536,Tbills!$B$4:$C$974,2,1)/100))^((1)/91)-1</f>
        <v>4.028524218879781E-6</v>
      </c>
      <c r="I1536">
        <f>I1535*$E1536/$E1535*(1-(I$1+I$5+IF(AND(WEEKDAY(A1536)&lt;&gt;1,WEEKDAY(A1536)&lt;&gt;7),IF(A1536&lt;J$2,J$1,J$3),0)))^($A1536-$A1535)</f>
        <v>15751.016154049217</v>
      </c>
      <c r="K1536">
        <f>ROW()</f>
        <v>1536</v>
      </c>
      <c r="L1536">
        <f>B1536/C1536</f>
        <v>0.85714285714285721</v>
      </c>
    </row>
    <row r="1537" spans="1:12" x14ac:dyDescent="0.25">
      <c r="A1537" s="1">
        <v>40294</v>
      </c>
      <c r="B1537" s="9">
        <v>17.47</v>
      </c>
      <c r="C1537" s="9">
        <v>19.86</v>
      </c>
      <c r="D1537">
        <v>29963.8</v>
      </c>
      <c r="E1537">
        <v>26803.64</v>
      </c>
      <c r="F1537">
        <v>154518.75</v>
      </c>
      <c r="G1537">
        <v>138241.39000000001</v>
      </c>
      <c r="H1537">
        <f>(1/(1-91/360*VLOOKUP($A1537,Tbills!$B$4:$C$974,2,1)/100))^((1)/91)-1</f>
        <v>4.1674654807088984E-6</v>
      </c>
      <c r="I1537">
        <f>I1536*$E1537/$E1536*(1-(I$1+I$5+IF(AND(WEEKDAY(A1537)&lt;&gt;1,WEEKDAY(A1537)&lt;&gt;7),IF(A1537&lt;J$2,J$1,J$3),0)))^($A1537-$A1536)</f>
        <v>15952.403416735679</v>
      </c>
      <c r="K1537">
        <f>ROW()</f>
        <v>1537</v>
      </c>
      <c r="L1537">
        <f>B1537/C1537</f>
        <v>0.87965760322255793</v>
      </c>
    </row>
    <row r="1538" spans="1:12" x14ac:dyDescent="0.25">
      <c r="A1538" s="1">
        <v>40295</v>
      </c>
      <c r="B1538" s="9">
        <v>22.81</v>
      </c>
      <c r="C1538" s="9">
        <v>22.72</v>
      </c>
      <c r="D1538">
        <v>33289.769999999997</v>
      </c>
      <c r="E1538">
        <v>29778.720000000001</v>
      </c>
      <c r="F1538">
        <v>161629.42000000001</v>
      </c>
      <c r="G1538">
        <v>144602.43</v>
      </c>
      <c r="H1538">
        <f>(1/(1-91/360*VLOOKUP($A1538,Tbills!$B$4:$C$974,2,1)/100))^((1)/91)-1</f>
        <v>4.1674654807088984E-6</v>
      </c>
      <c r="I1538">
        <f>I1537*$E1538/$E1537*(1-(I$1+I$5+IF(AND(WEEKDAY(A1538)&lt;&gt;1,WEEKDAY(A1538)&lt;&gt;7),IF(A1538&lt;J$2,J$1,J$3),0)))^($A1538-$A1537)</f>
        <v>17722.536531522761</v>
      </c>
      <c r="K1538">
        <f>ROW()</f>
        <v>1538</v>
      </c>
      <c r="L1538">
        <f>B1538/C1538</f>
        <v>1.0039612676056338</v>
      </c>
    </row>
    <row r="1539" spans="1:12" x14ac:dyDescent="0.25">
      <c r="A1539" s="1">
        <v>40296</v>
      </c>
      <c r="B1539" s="9">
        <v>21.08</v>
      </c>
      <c r="C1539" s="9">
        <v>22.31</v>
      </c>
      <c r="D1539">
        <v>32920.239999999998</v>
      </c>
      <c r="E1539">
        <v>29448.04</v>
      </c>
      <c r="F1539">
        <v>160901.18</v>
      </c>
      <c r="G1539">
        <v>143950.31</v>
      </c>
      <c r="H1539">
        <f>(1/(1-91/360*VLOOKUP($A1539,Tbills!$B$4:$C$974,2,1)/100))^((1)/91)-1</f>
        <v>4.1674654807088984E-6</v>
      </c>
      <c r="I1539">
        <f>I1538*$E1539/$E1538*(1-(I$1+I$5+IF(AND(WEEKDAY(A1539)&lt;&gt;1,WEEKDAY(A1539)&lt;&gt;7),IF(A1539&lt;J$2,J$1,J$3),0)))^($A1539-$A1538)</f>
        <v>17525.231148072129</v>
      </c>
      <c r="K1539">
        <f>ROW()</f>
        <v>1539</v>
      </c>
      <c r="L1539">
        <f>B1539/C1539</f>
        <v>0.94486777229941732</v>
      </c>
    </row>
    <row r="1540" spans="1:12" x14ac:dyDescent="0.25">
      <c r="A1540" s="1">
        <v>40297</v>
      </c>
      <c r="B1540" s="9">
        <v>18.440000000000001</v>
      </c>
      <c r="C1540" s="9">
        <v>20.96</v>
      </c>
      <c r="D1540">
        <v>31415.54</v>
      </c>
      <c r="E1540">
        <v>28101.919999999998</v>
      </c>
      <c r="F1540">
        <v>159272.32999999999</v>
      </c>
      <c r="G1540">
        <v>142492.46</v>
      </c>
      <c r="H1540">
        <f>(1/(1-91/360*VLOOKUP($A1540,Tbills!$B$4:$C$974,2,1)/100))^((1)/91)-1</f>
        <v>4.1674654807088984E-6</v>
      </c>
      <c r="I1540">
        <f>I1539*$E1540/$E1539*(1-(I$1+I$5+IF(AND(WEEKDAY(A1540)&lt;&gt;1,WEEKDAY(A1540)&lt;&gt;7),IF(A1540&lt;J$2,J$1,J$3),0)))^($A1540-$A1539)</f>
        <v>16723.641916678709</v>
      </c>
      <c r="K1540">
        <f>ROW()</f>
        <v>1540</v>
      </c>
      <c r="L1540">
        <f>B1540/C1540</f>
        <v>0.87977099236641221</v>
      </c>
    </row>
    <row r="1541" spans="1:12" x14ac:dyDescent="0.25">
      <c r="A1541" s="1">
        <v>40298</v>
      </c>
      <c r="B1541" s="9">
        <v>22.05</v>
      </c>
      <c r="C1541" s="9">
        <v>23.67</v>
      </c>
      <c r="D1541">
        <v>34101.82</v>
      </c>
      <c r="E1541">
        <v>30504.74</v>
      </c>
      <c r="F1541">
        <v>164551.34</v>
      </c>
      <c r="G1541">
        <v>147214.71</v>
      </c>
      <c r="H1541">
        <f>(1/(1-91/360*VLOOKUP($A1541,Tbills!$B$4:$C$974,2,1)/100))^((1)/91)-1</f>
        <v>4.1674654807088984E-6</v>
      </c>
      <c r="I1541">
        <f>I1540*$E1541/$E1540*(1-(I$1+I$5+IF(AND(WEEKDAY(A1541)&lt;&gt;1,WEEKDAY(A1541)&lt;&gt;7),IF(A1541&lt;J$2,J$1,J$3),0)))^($A1541-$A1540)</f>
        <v>18153.054060484643</v>
      </c>
      <c r="K1541">
        <f>ROW()</f>
        <v>1541</v>
      </c>
      <c r="L1541">
        <f>B1541/C1541</f>
        <v>0.9315589353612167</v>
      </c>
    </row>
    <row r="1542" spans="1:12" x14ac:dyDescent="0.25">
      <c r="A1542" s="1">
        <v>40301</v>
      </c>
      <c r="B1542" s="9">
        <v>20.190000000000001</v>
      </c>
      <c r="C1542" s="9">
        <v>22.58</v>
      </c>
      <c r="D1542">
        <v>32886.519999999997</v>
      </c>
      <c r="E1542">
        <v>29417.25</v>
      </c>
      <c r="F1542">
        <v>163217.16</v>
      </c>
      <c r="G1542">
        <v>146019.25</v>
      </c>
      <c r="H1542">
        <f>(1/(1-91/360*VLOOKUP($A1542,Tbills!$B$4:$C$974,2,1)/100))^((1)/91)-1</f>
        <v>4.5842999230050197E-6</v>
      </c>
      <c r="I1542">
        <f>I1541*$E1542/$E1541*(1-(I$1+I$5+IF(AND(WEEKDAY(A1542)&lt;&gt;1,WEEKDAY(A1542)&lt;&gt;7),IF(A1542&lt;J$2,J$1,J$3),0)))^($A1542-$A1541)</f>
        <v>17504.389312585401</v>
      </c>
      <c r="K1542">
        <f>ROW()</f>
        <v>1542</v>
      </c>
      <c r="L1542">
        <f>B1542/C1542</f>
        <v>0.89415411868910555</v>
      </c>
    </row>
    <row r="1543" spans="1:12" x14ac:dyDescent="0.25">
      <c r="A1543" s="1">
        <v>40302</v>
      </c>
      <c r="B1543" s="9">
        <v>23.84</v>
      </c>
      <c r="C1543" s="9">
        <v>25.07</v>
      </c>
      <c r="D1543">
        <v>36225.480000000003</v>
      </c>
      <c r="E1543">
        <v>32403.84</v>
      </c>
      <c r="F1543">
        <v>171483.5</v>
      </c>
      <c r="G1543">
        <v>153413.91</v>
      </c>
      <c r="H1543">
        <f>(1/(1-91/360*VLOOKUP($A1543,Tbills!$B$4:$C$974,2,1)/100))^((1)/91)-1</f>
        <v>4.5842999230050197E-6</v>
      </c>
      <c r="I1543">
        <f>I1542*$E1543/$E1542*(1-(I$1+I$5+IF(AND(WEEKDAY(A1543)&lt;&gt;1,WEEKDAY(A1543)&lt;&gt;7),IF(A1543&lt;J$2,J$1,J$3),0)))^($A1543-$A1542)</f>
        <v>19280.969961471848</v>
      </c>
      <c r="K1543">
        <f>ROW()</f>
        <v>1543</v>
      </c>
      <c r="L1543">
        <f>B1543/C1543</f>
        <v>0.95093737534902267</v>
      </c>
    </row>
    <row r="1544" spans="1:12" x14ac:dyDescent="0.25">
      <c r="A1544" s="1">
        <v>40303</v>
      </c>
      <c r="B1544" s="9">
        <v>24.91</v>
      </c>
      <c r="C1544" s="9">
        <v>26.37</v>
      </c>
      <c r="D1544">
        <v>37867.050000000003</v>
      </c>
      <c r="E1544">
        <v>33872.089999999997</v>
      </c>
      <c r="F1544">
        <v>177081.99</v>
      </c>
      <c r="G1544">
        <v>158421.76999999999</v>
      </c>
      <c r="H1544">
        <f>(1/(1-91/360*VLOOKUP($A1544,Tbills!$B$4:$C$974,2,1)/100))^((1)/91)-1</f>
        <v>4.5842999230050197E-6</v>
      </c>
      <c r="I1544">
        <f>I1543*$E1544/$E1543*(1-(I$1+I$5+IF(AND(WEEKDAY(A1544)&lt;&gt;1,WEEKDAY(A1544)&lt;&gt;7),IF(A1544&lt;J$2,J$1,J$3),0)))^($A1544-$A1543)</f>
        <v>20154.029966671271</v>
      </c>
      <c r="K1544">
        <f>ROW()</f>
        <v>1544</v>
      </c>
      <c r="L1544">
        <f>B1544/C1544</f>
        <v>0.94463405384907084</v>
      </c>
    </row>
    <row r="1545" spans="1:12" x14ac:dyDescent="0.25">
      <c r="A1545" s="1">
        <v>40304</v>
      </c>
      <c r="B1545" s="9">
        <v>32.799999999999997</v>
      </c>
      <c r="C1545" s="9">
        <v>26.37</v>
      </c>
      <c r="D1545">
        <v>44385.26</v>
      </c>
      <c r="E1545">
        <v>39702.480000000003</v>
      </c>
      <c r="F1545">
        <v>191780.46</v>
      </c>
      <c r="G1545">
        <v>171570.64</v>
      </c>
      <c r="H1545">
        <f>(1/(1-91/360*VLOOKUP($A1545,Tbills!$B$4:$C$974,2,1)/100))^((1)/91)-1</f>
        <v>4.5842999230050197E-6</v>
      </c>
      <c r="I1545">
        <f>I1544*$E1545/$E1544*(1-(I$1+I$5+IF(AND(WEEKDAY(A1545)&lt;&gt;1,WEEKDAY(A1545)&lt;&gt;7),IF(A1545&lt;J$2,J$1,J$3),0)))^($A1545-$A1544)</f>
        <v>23622.455928369829</v>
      </c>
      <c r="K1545">
        <f>ROW()</f>
        <v>1545</v>
      </c>
      <c r="L1545">
        <f>B1545/C1545</f>
        <v>1.2438376943496396</v>
      </c>
    </row>
    <row r="1546" spans="1:12" x14ac:dyDescent="0.25">
      <c r="A1546" s="1">
        <v>40305</v>
      </c>
      <c r="B1546" s="9">
        <v>40.950000000000003</v>
      </c>
      <c r="C1546" s="9">
        <v>36.619999999999997</v>
      </c>
      <c r="D1546">
        <v>48360.94</v>
      </c>
      <c r="E1546">
        <v>43258.54</v>
      </c>
      <c r="F1546">
        <v>199892.31</v>
      </c>
      <c r="G1546">
        <v>178826.88</v>
      </c>
      <c r="H1546">
        <f>(1/(1-91/360*VLOOKUP($A1546,Tbills!$B$4:$C$974,2,1)/100))^((1)/91)-1</f>
        <v>4.5842999230050197E-6</v>
      </c>
      <c r="I1546">
        <f>I1545*$E1546/$E1545*(1-(I$1+I$5+IF(AND(WEEKDAY(A1546)&lt;&gt;1,WEEKDAY(A1546)&lt;&gt;7),IF(A1546&lt;J$2,J$1,J$3),0)))^($A1546-$A1545)</f>
        <v>25737.524666729933</v>
      </c>
      <c r="K1546">
        <f>ROW()</f>
        <v>1546</v>
      </c>
      <c r="L1546">
        <f>B1546/C1546</f>
        <v>1.1182413981430914</v>
      </c>
    </row>
    <row r="1547" spans="1:12" x14ac:dyDescent="0.25">
      <c r="A1547" s="1">
        <v>40308</v>
      </c>
      <c r="B1547" s="9">
        <v>28.84</v>
      </c>
      <c r="C1547" s="9">
        <v>28.98</v>
      </c>
      <c r="D1547">
        <v>41546.76</v>
      </c>
      <c r="E1547">
        <v>37162.71</v>
      </c>
      <c r="F1547">
        <v>183243.64</v>
      </c>
      <c r="G1547">
        <v>163930.25</v>
      </c>
      <c r="H1547">
        <f>(1/(1-91/360*VLOOKUP($A1547,Tbills!$B$4:$C$974,2,1)/100))^((1)/91)-1</f>
        <v>4.3064085186728107E-6</v>
      </c>
      <c r="I1547">
        <f>I1546*$E1547/$E1546*(1-(I$1+I$5+IF(AND(WEEKDAY(A1547)&lt;&gt;1,WEEKDAY(A1547)&lt;&gt;7),IF(A1547&lt;J$2,J$1,J$3),0)))^($A1547-$A1546)</f>
        <v>22108.781814614846</v>
      </c>
      <c r="K1547">
        <f>ROW()</f>
        <v>1547</v>
      </c>
      <c r="L1547">
        <f>B1547/C1547</f>
        <v>0.99516908212560384</v>
      </c>
    </row>
    <row r="1548" spans="1:12" x14ac:dyDescent="0.25">
      <c r="A1548" s="1">
        <v>40309</v>
      </c>
      <c r="B1548" s="9">
        <v>28.32</v>
      </c>
      <c r="C1548" s="9">
        <v>28.87</v>
      </c>
      <c r="D1548">
        <v>41386.379999999997</v>
      </c>
      <c r="E1548">
        <v>37019.089999999997</v>
      </c>
      <c r="F1548">
        <v>183696.09</v>
      </c>
      <c r="G1548">
        <v>164334.29999999999</v>
      </c>
      <c r="H1548">
        <f>(1/(1-91/360*VLOOKUP($A1548,Tbills!$B$4:$C$974,2,1)/100))^((1)/91)-1</f>
        <v>4.3064085186728107E-6</v>
      </c>
      <c r="I1548">
        <f>I1547*$E1548/$E1547*(1-(I$1+I$5+IF(AND(WEEKDAY(A1548)&lt;&gt;1,WEEKDAY(A1548)&lt;&gt;7),IF(A1548&lt;J$2,J$1,J$3),0)))^($A1548-$A1547)</f>
        <v>22022.706078762909</v>
      </c>
      <c r="K1548">
        <f>ROW()</f>
        <v>1548</v>
      </c>
      <c r="L1548">
        <f>B1548/C1548</f>
        <v>0.98094908209213716</v>
      </c>
    </row>
    <row r="1549" spans="1:12" x14ac:dyDescent="0.25">
      <c r="A1549" s="1">
        <v>40310</v>
      </c>
      <c r="B1549" s="9">
        <v>25.52</v>
      </c>
      <c r="C1549" s="9">
        <v>26.65</v>
      </c>
      <c r="D1549">
        <v>39169.089999999997</v>
      </c>
      <c r="E1549">
        <v>35035.620000000003</v>
      </c>
      <c r="F1549">
        <v>177838.81</v>
      </c>
      <c r="G1549">
        <v>159093.68</v>
      </c>
      <c r="H1549">
        <f>(1/(1-91/360*VLOOKUP($A1549,Tbills!$B$4:$C$974,2,1)/100))^((1)/91)-1</f>
        <v>4.3064085186728107E-6</v>
      </c>
      <c r="I1549">
        <f>I1548*$E1549/$E1548*(1-(I$1+I$5+IF(AND(WEEKDAY(A1549)&lt;&gt;1,WEEKDAY(A1549)&lt;&gt;7),IF(A1549&lt;J$2,J$1,J$3),0)))^($A1549-$A1548)</f>
        <v>20842.137541316144</v>
      </c>
      <c r="K1549">
        <f>ROW()</f>
        <v>1549</v>
      </c>
      <c r="L1549">
        <f>B1549/C1549</f>
        <v>0.95759849906191374</v>
      </c>
    </row>
    <row r="1550" spans="1:12" x14ac:dyDescent="0.25">
      <c r="A1550" s="1">
        <v>40311</v>
      </c>
      <c r="B1550" s="9">
        <v>26.68</v>
      </c>
      <c r="C1550" s="9">
        <v>27.61</v>
      </c>
      <c r="D1550">
        <v>40146.58</v>
      </c>
      <c r="E1550">
        <v>35909.800000000003</v>
      </c>
      <c r="F1550">
        <v>178118.86</v>
      </c>
      <c r="G1550">
        <v>159343.53</v>
      </c>
      <c r="H1550">
        <f>(1/(1-91/360*VLOOKUP($A1550,Tbills!$B$4:$C$974,2,1)/100))^((1)/91)-1</f>
        <v>4.3064085186728107E-6</v>
      </c>
      <c r="I1550">
        <f>I1549*$E1550/$E1549*(1-(I$1+I$5+IF(AND(WEEKDAY(A1550)&lt;&gt;1,WEEKDAY(A1550)&lt;&gt;7),IF(A1550&lt;J$2,J$1,J$3),0)))^($A1550-$A1549)</f>
        <v>21361.558902110777</v>
      </c>
      <c r="K1550">
        <f>ROW()</f>
        <v>1550</v>
      </c>
      <c r="L1550">
        <f>B1550/C1550</f>
        <v>0.96631655197392252</v>
      </c>
    </row>
    <row r="1551" spans="1:12" x14ac:dyDescent="0.25">
      <c r="A1551" s="1">
        <v>40312</v>
      </c>
      <c r="B1551" s="9">
        <v>31.24</v>
      </c>
      <c r="C1551" s="9">
        <v>30.8</v>
      </c>
      <c r="D1551">
        <v>44166.37</v>
      </c>
      <c r="E1551">
        <v>39505.21</v>
      </c>
      <c r="F1551">
        <v>187540.07</v>
      </c>
      <c r="G1551">
        <v>167770.97</v>
      </c>
      <c r="H1551">
        <f>(1/(1-91/360*VLOOKUP($A1551,Tbills!$B$4:$C$974,2,1)/100))^((1)/91)-1</f>
        <v>4.3064085186728107E-6</v>
      </c>
      <c r="I1551">
        <f>I1550*$E1551/$E1550*(1-(I$1+I$5+IF(AND(WEEKDAY(A1551)&lt;&gt;1,WEEKDAY(A1551)&lt;&gt;7),IF(A1551&lt;J$2,J$1,J$3),0)))^($A1551-$A1550)</f>
        <v>23499.67401614636</v>
      </c>
      <c r="K1551">
        <f>ROW()</f>
        <v>1551</v>
      </c>
      <c r="L1551">
        <f>B1551/C1551</f>
        <v>1.0142857142857142</v>
      </c>
    </row>
    <row r="1552" spans="1:12" x14ac:dyDescent="0.25">
      <c r="A1552" s="1">
        <v>40315</v>
      </c>
      <c r="B1552" s="9">
        <v>30.84</v>
      </c>
      <c r="C1552" s="9">
        <v>30.51</v>
      </c>
      <c r="D1552">
        <v>44541.56</v>
      </c>
      <c r="E1552">
        <v>39840.29</v>
      </c>
      <c r="F1552">
        <v>190751.15</v>
      </c>
      <c r="G1552">
        <v>170641.39</v>
      </c>
      <c r="H1552">
        <f>(1/(1-91/360*VLOOKUP($A1552,Tbills!$B$4:$C$974,2,1)/100))^((1)/91)-1</f>
        <v>4.4453533327715178E-6</v>
      </c>
      <c r="I1552">
        <f>I1551*$E1552/$E1551*(1-(I$1+I$5+IF(AND(WEEKDAY(A1552)&lt;&gt;1,WEEKDAY(A1552)&lt;&gt;7),IF(A1552&lt;J$2,J$1,J$3),0)))^($A1552-$A1551)</f>
        <v>23696.951155840045</v>
      </c>
      <c r="K1552">
        <f>ROW()</f>
        <v>1552</v>
      </c>
      <c r="L1552">
        <f>B1552/C1552</f>
        <v>1.0108161258603736</v>
      </c>
    </row>
    <row r="1553" spans="1:12" x14ac:dyDescent="0.25">
      <c r="A1553" s="1">
        <v>40316</v>
      </c>
      <c r="B1553" s="9">
        <v>33.549999999999997</v>
      </c>
      <c r="C1553" s="9">
        <v>32.81</v>
      </c>
      <c r="D1553">
        <v>47564.58</v>
      </c>
      <c r="E1553">
        <v>42544.06</v>
      </c>
      <c r="F1553">
        <v>196957.51</v>
      </c>
      <c r="G1553">
        <v>176192.69</v>
      </c>
      <c r="H1553">
        <f>(1/(1-91/360*VLOOKUP($A1553,Tbills!$B$4:$C$974,2,1)/100))^((1)/91)-1</f>
        <v>4.4453533327715178E-6</v>
      </c>
      <c r="I1553">
        <f>I1552*$E1553/$E1552*(1-(I$1+I$5+IF(AND(WEEKDAY(A1553)&lt;&gt;1,WEEKDAY(A1553)&lt;&gt;7),IF(A1553&lt;J$2,J$1,J$3),0)))^($A1553-$A1552)</f>
        <v>25304.421975801964</v>
      </c>
      <c r="K1553">
        <f>ROW()</f>
        <v>1553</v>
      </c>
      <c r="L1553">
        <f>B1553/C1553</f>
        <v>1.0225540993599511</v>
      </c>
    </row>
    <row r="1554" spans="1:12" x14ac:dyDescent="0.25">
      <c r="A1554" s="1">
        <v>40317</v>
      </c>
      <c r="B1554" s="9">
        <v>35.32</v>
      </c>
      <c r="C1554" s="9">
        <v>34.18</v>
      </c>
      <c r="D1554">
        <v>48640.57</v>
      </c>
      <c r="E1554">
        <v>43506.28</v>
      </c>
      <c r="F1554">
        <v>202429.43</v>
      </c>
      <c r="G1554">
        <v>181086.93</v>
      </c>
      <c r="H1554">
        <f>(1/(1-91/360*VLOOKUP($A1554,Tbills!$B$4:$C$974,2,1)/100))^((1)/91)-1</f>
        <v>4.4453533327715178E-6</v>
      </c>
      <c r="I1554">
        <f>I1553*$E1554/$E1553*(1-(I$1+I$5+IF(AND(WEEKDAY(A1554)&lt;&gt;1,WEEKDAY(A1554)&lt;&gt;7),IF(A1554&lt;J$2,J$1,J$3),0)))^($A1554-$A1553)</f>
        <v>25875.988280265152</v>
      </c>
      <c r="K1554">
        <f>ROW()</f>
        <v>1554</v>
      </c>
      <c r="L1554">
        <f>B1554/C1554</f>
        <v>1.0333528379169106</v>
      </c>
    </row>
    <row r="1555" spans="1:12" x14ac:dyDescent="0.25">
      <c r="A1555" s="1">
        <v>40318</v>
      </c>
      <c r="B1555" s="9">
        <v>45.79</v>
      </c>
      <c r="C1555" s="9">
        <v>40.83</v>
      </c>
      <c r="D1555">
        <v>55192.21</v>
      </c>
      <c r="E1555">
        <v>49366.16</v>
      </c>
      <c r="F1555">
        <v>217501.26</v>
      </c>
      <c r="G1555">
        <v>194568.9</v>
      </c>
      <c r="H1555">
        <f>(1/(1-91/360*VLOOKUP($A1555,Tbills!$B$4:$C$974,2,1)/100))^((1)/91)-1</f>
        <v>4.4453533327715178E-6</v>
      </c>
      <c r="I1555">
        <f>I1554*$E1555/$E1554*(1-(I$1+I$5+IF(AND(WEEKDAY(A1555)&lt;&gt;1,WEEKDAY(A1555)&lt;&gt;7),IF(A1555&lt;J$2,J$1,J$3),0)))^($A1555-$A1554)</f>
        <v>29360.391891258729</v>
      </c>
      <c r="K1555">
        <f>ROW()</f>
        <v>1555</v>
      </c>
      <c r="L1555">
        <f>B1555/C1555</f>
        <v>1.1214793044330149</v>
      </c>
    </row>
    <row r="1556" spans="1:12" x14ac:dyDescent="0.25">
      <c r="A1556" s="1">
        <v>40319</v>
      </c>
      <c r="B1556" s="9">
        <v>40.1</v>
      </c>
      <c r="C1556" s="9">
        <v>37.4</v>
      </c>
      <c r="D1556">
        <v>54917.53</v>
      </c>
      <c r="E1556">
        <v>49120.25</v>
      </c>
      <c r="F1556">
        <v>217813.14</v>
      </c>
      <c r="G1556">
        <v>194847.03</v>
      </c>
      <c r="H1556">
        <f>(1/(1-91/360*VLOOKUP($A1556,Tbills!$B$4:$C$974,2,1)/100))^((1)/91)-1</f>
        <v>4.4453533327715178E-6</v>
      </c>
      <c r="I1556">
        <f>I1555*$E1556/$E1555*(1-(I$1+I$5+IF(AND(WEEKDAY(A1556)&lt;&gt;1,WEEKDAY(A1556)&lt;&gt;7),IF(A1556&lt;J$2,J$1,J$3),0)))^($A1556-$A1555)</f>
        <v>29213.297168447254</v>
      </c>
      <c r="K1556">
        <f>ROW()</f>
        <v>1556</v>
      </c>
      <c r="L1556">
        <f>B1556/C1556</f>
        <v>1.072192513368984</v>
      </c>
    </row>
    <row r="1557" spans="1:12" x14ac:dyDescent="0.25">
      <c r="A1557" s="1">
        <v>40322</v>
      </c>
      <c r="B1557" s="9">
        <v>38.32</v>
      </c>
      <c r="C1557" s="9">
        <v>36.909999999999997</v>
      </c>
      <c r="D1557">
        <v>53931.67</v>
      </c>
      <c r="E1557">
        <v>48237.81</v>
      </c>
      <c r="F1557">
        <v>216967.47</v>
      </c>
      <c r="G1557">
        <v>194087.93</v>
      </c>
      <c r="H1557">
        <f>(1/(1-91/360*VLOOKUP($A1557,Tbills!$B$4:$C$974,2,1)/100))^((1)/91)-1</f>
        <v>4.5842999230050197E-6</v>
      </c>
      <c r="I1557">
        <f>I1556*$E1557/$E1556*(1-(I$1+I$5+IF(AND(WEEKDAY(A1557)&lt;&gt;1,WEEKDAY(A1557)&lt;&gt;7),IF(A1557&lt;J$2,J$1,J$3),0)))^($A1557-$A1556)</f>
        <v>28686.00764748549</v>
      </c>
      <c r="K1557">
        <f>ROW()</f>
        <v>1557</v>
      </c>
      <c r="L1557">
        <f>B1557/C1557</f>
        <v>1.0382010295312925</v>
      </c>
    </row>
    <row r="1558" spans="1:12" x14ac:dyDescent="0.25">
      <c r="A1558" s="1">
        <v>40323</v>
      </c>
      <c r="B1558" s="9">
        <v>34.61</v>
      </c>
      <c r="C1558" s="9">
        <v>34.9</v>
      </c>
      <c r="D1558">
        <v>51970.84</v>
      </c>
      <c r="E1558">
        <v>46483.77</v>
      </c>
      <c r="F1558">
        <v>214075.94</v>
      </c>
      <c r="G1558">
        <v>191500.43</v>
      </c>
      <c r="H1558">
        <f>(1/(1-91/360*VLOOKUP($A1558,Tbills!$B$4:$C$974,2,1)/100))^((1)/91)-1</f>
        <v>4.5842999230050197E-6</v>
      </c>
      <c r="I1558">
        <f>I1557*$E1558/$E1557*(1-(I$1+I$5+IF(AND(WEEKDAY(A1558)&lt;&gt;1,WEEKDAY(A1558)&lt;&gt;7),IF(A1558&lt;J$2,J$1,J$3),0)))^($A1558-$A1557)</f>
        <v>27642.121867679365</v>
      </c>
      <c r="K1558">
        <f>ROW()</f>
        <v>1558</v>
      </c>
      <c r="L1558">
        <f>B1558/C1558</f>
        <v>0.99169054441260751</v>
      </c>
    </row>
    <row r="1559" spans="1:12" x14ac:dyDescent="0.25">
      <c r="A1559" s="1">
        <v>40324</v>
      </c>
      <c r="B1559" s="9">
        <v>35.020000000000003</v>
      </c>
      <c r="C1559" s="9">
        <v>33.950000000000003</v>
      </c>
      <c r="D1559">
        <v>50572.800000000003</v>
      </c>
      <c r="E1559">
        <v>45233.120000000003</v>
      </c>
      <c r="F1559">
        <v>212355.57</v>
      </c>
      <c r="G1559">
        <v>189960.61</v>
      </c>
      <c r="H1559">
        <f>(1/(1-91/360*VLOOKUP($A1559,Tbills!$B$4:$C$974,2,1)/100))^((1)/91)-1</f>
        <v>4.5842999230050197E-6</v>
      </c>
      <c r="I1559">
        <f>I1558*$E1559/$E1558*(1-(I$1+I$5+IF(AND(WEEKDAY(A1559)&lt;&gt;1,WEEKDAY(A1559)&lt;&gt;7),IF(A1559&lt;J$2,J$1,J$3),0)))^($A1559-$A1558)</f>
        <v>26897.634310367852</v>
      </c>
      <c r="K1559">
        <f>ROW()</f>
        <v>1559</v>
      </c>
      <c r="L1559">
        <f>B1559/C1559</f>
        <v>1.031516936671576</v>
      </c>
    </row>
    <row r="1560" spans="1:12" x14ac:dyDescent="0.25">
      <c r="A1560" s="1">
        <v>40325</v>
      </c>
      <c r="B1560" s="9">
        <v>29.68</v>
      </c>
      <c r="C1560" s="9">
        <v>30.64</v>
      </c>
      <c r="D1560">
        <v>46127.12</v>
      </c>
      <c r="E1560">
        <v>41256.620000000003</v>
      </c>
      <c r="F1560">
        <v>202506.54</v>
      </c>
      <c r="G1560">
        <v>181149.39</v>
      </c>
      <c r="H1560">
        <f>(1/(1-91/360*VLOOKUP($A1560,Tbills!$B$4:$C$974,2,1)/100))^((1)/91)-1</f>
        <v>4.5842999230050197E-6</v>
      </c>
      <c r="I1560">
        <f>I1559*$E1560/$E1559*(1-(I$1+I$5+IF(AND(WEEKDAY(A1560)&lt;&gt;1,WEEKDAY(A1560)&lt;&gt;7),IF(A1560&lt;J$2,J$1,J$3),0)))^($A1560-$A1559)</f>
        <v>24532.323983123872</v>
      </c>
      <c r="K1560">
        <f>ROW()</f>
        <v>1560</v>
      </c>
      <c r="L1560">
        <f>B1560/C1560</f>
        <v>0.96866840731070492</v>
      </c>
    </row>
    <row r="1561" spans="1:12" x14ac:dyDescent="0.25">
      <c r="A1561" s="1">
        <v>40326</v>
      </c>
      <c r="B1561" s="9">
        <v>32.07</v>
      </c>
      <c r="C1561" s="9">
        <v>32</v>
      </c>
      <c r="D1561">
        <v>47049.95</v>
      </c>
      <c r="E1561">
        <v>42081.82</v>
      </c>
      <c r="F1561">
        <v>203719.64</v>
      </c>
      <c r="G1561">
        <v>182233.72</v>
      </c>
      <c r="H1561">
        <f>(1/(1-91/360*VLOOKUP($A1561,Tbills!$B$4:$C$974,2,1)/100))^((1)/91)-1</f>
        <v>4.5842999230050197E-6</v>
      </c>
      <c r="I1561">
        <f>I1560*$E1561/$E1560*(1-(I$1+I$5+IF(AND(WEEKDAY(A1561)&lt;&gt;1,WEEKDAY(A1561)&lt;&gt;7),IF(A1561&lt;J$2,J$1,J$3),0)))^($A1561-$A1560)</f>
        <v>25022.290819577873</v>
      </c>
      <c r="K1561">
        <f>ROW()</f>
        <v>1561</v>
      </c>
      <c r="L1561">
        <f>B1561/C1561</f>
        <v>1.0021875</v>
      </c>
    </row>
    <row r="1562" spans="1:12" x14ac:dyDescent="0.25">
      <c r="A1562" s="1">
        <v>40330</v>
      </c>
      <c r="B1562" s="9">
        <v>35.54</v>
      </c>
      <c r="C1562" s="9">
        <v>34.020000000000003</v>
      </c>
      <c r="D1562">
        <v>49822.48</v>
      </c>
      <c r="E1562">
        <v>44560.82</v>
      </c>
      <c r="F1562">
        <v>207513.17</v>
      </c>
      <c r="G1562">
        <v>185623.81</v>
      </c>
      <c r="H1562">
        <f>(1/(1-91/360*VLOOKUP($A1562,Tbills!$B$4:$C$974,2,1)/100))^((1)/91)-1</f>
        <v>4.4453533327715178E-6</v>
      </c>
      <c r="I1562">
        <f>I1561*$E1562/$E1561*(1-(I$1+I$5+IF(AND(WEEKDAY(A1562)&lt;&gt;1,WEEKDAY(A1562)&lt;&gt;7),IF(A1562&lt;J$2,J$1,J$3),0)))^($A1562-$A1561)</f>
        <v>26493.281416479382</v>
      </c>
      <c r="K1562">
        <f>ROW()</f>
        <v>1562</v>
      </c>
      <c r="L1562">
        <f>B1562/C1562</f>
        <v>1.0446796002351557</v>
      </c>
    </row>
    <row r="1563" spans="1:12" x14ac:dyDescent="0.25">
      <c r="A1563" s="1">
        <v>40331</v>
      </c>
      <c r="B1563" s="9">
        <v>30.17</v>
      </c>
      <c r="C1563" s="9">
        <v>30.59</v>
      </c>
      <c r="D1563">
        <v>46456.15</v>
      </c>
      <c r="E1563">
        <v>41549.81</v>
      </c>
      <c r="F1563">
        <v>203133.64</v>
      </c>
      <c r="G1563">
        <v>181705.43</v>
      </c>
      <c r="H1563">
        <f>(1/(1-91/360*VLOOKUP($A1563,Tbills!$B$4:$C$974,2,1)/100))^((1)/91)-1</f>
        <v>4.4453533327715178E-6</v>
      </c>
      <c r="I1563">
        <f>I1562*$E1563/$E1562*(1-(I$1+I$5+IF(AND(WEEKDAY(A1563)&lt;&gt;1,WEEKDAY(A1563)&lt;&gt;7),IF(A1563&lt;J$2,J$1,J$3),0)))^($A1563-$A1562)</f>
        <v>24702.398711386573</v>
      </c>
      <c r="K1563">
        <f>ROW()</f>
        <v>1563</v>
      </c>
      <c r="L1563">
        <f>B1563/C1563</f>
        <v>0.98627002288329524</v>
      </c>
    </row>
    <row r="1564" spans="1:12" x14ac:dyDescent="0.25">
      <c r="A1564" s="1">
        <v>40332</v>
      </c>
      <c r="B1564" s="9">
        <v>29.46</v>
      </c>
      <c r="C1564" s="9">
        <v>30.24</v>
      </c>
      <c r="D1564">
        <v>46034.87</v>
      </c>
      <c r="E1564">
        <v>41172.839999999997</v>
      </c>
      <c r="F1564">
        <v>201071.52</v>
      </c>
      <c r="G1564">
        <v>179860.04</v>
      </c>
      <c r="H1564">
        <f>(1/(1-91/360*VLOOKUP($A1564,Tbills!$B$4:$C$974,2,1)/100))^((1)/91)-1</f>
        <v>4.4453533327715178E-6</v>
      </c>
      <c r="I1564">
        <f>I1563*$E1564/$E1563*(1-(I$1+I$5+IF(AND(WEEKDAY(A1564)&lt;&gt;1,WEEKDAY(A1564)&lt;&gt;7),IF(A1564&lt;J$2,J$1,J$3),0)))^($A1564-$A1563)</f>
        <v>24477.576471280459</v>
      </c>
      <c r="K1564">
        <f>ROW()</f>
        <v>1564</v>
      </c>
      <c r="L1564">
        <f>B1564/C1564</f>
        <v>0.9742063492063493</v>
      </c>
    </row>
    <row r="1565" spans="1:12" x14ac:dyDescent="0.25">
      <c r="A1565" s="1">
        <v>40333</v>
      </c>
      <c r="B1565" s="9">
        <v>35.479999999999997</v>
      </c>
      <c r="C1565" s="9">
        <v>34.369999999999997</v>
      </c>
      <c r="D1565">
        <v>50418.2</v>
      </c>
      <c r="E1565">
        <v>45093.04</v>
      </c>
      <c r="F1565">
        <v>209264.72</v>
      </c>
      <c r="G1565">
        <v>187188.12</v>
      </c>
      <c r="H1565">
        <f>(1/(1-91/360*VLOOKUP($A1565,Tbills!$B$4:$C$974,2,1)/100))^((1)/91)-1</f>
        <v>4.4453533327715178E-6</v>
      </c>
      <c r="I1565">
        <f>I1564*$E1565/$E1564*(1-(I$1+I$5+IF(AND(WEEKDAY(A1565)&lt;&gt;1,WEEKDAY(A1565)&lt;&gt;7),IF(A1565&lt;J$2,J$1,J$3),0)))^($A1565-$A1564)</f>
        <v>26807.394940031758</v>
      </c>
      <c r="K1565">
        <f>ROW()</f>
        <v>1565</v>
      </c>
      <c r="L1565">
        <f>B1565/C1565</f>
        <v>1.0322956066336921</v>
      </c>
    </row>
    <row r="1566" spans="1:12" x14ac:dyDescent="0.25">
      <c r="A1566" s="1">
        <v>40336</v>
      </c>
      <c r="B1566" s="9">
        <v>36.57</v>
      </c>
      <c r="C1566" s="9">
        <v>35.299999999999997</v>
      </c>
      <c r="D1566">
        <v>52737.41</v>
      </c>
      <c r="E1566">
        <v>47166.7</v>
      </c>
      <c r="F1566">
        <v>211916.79</v>
      </c>
      <c r="G1566">
        <v>189557.91</v>
      </c>
      <c r="H1566">
        <f>(1/(1-91/360*VLOOKUP($A1566,Tbills!$B$4:$C$974,2,1)/100))^((1)/91)-1</f>
        <v>3.6117110888689297E-6</v>
      </c>
      <c r="I1566">
        <f>I1565*$E1566/$E1565*(1-(I$1+I$5+IF(AND(WEEKDAY(A1566)&lt;&gt;1,WEEKDAY(A1566)&lt;&gt;7),IF(A1566&lt;J$2,J$1,J$3),0)))^($A1566-$A1565)</f>
        <v>28037.746782952589</v>
      </c>
      <c r="K1566">
        <f>ROW()</f>
        <v>1566</v>
      </c>
      <c r="L1566">
        <f>B1566/C1566</f>
        <v>1.0359773371104817</v>
      </c>
    </row>
    <row r="1567" spans="1:12" x14ac:dyDescent="0.25">
      <c r="A1567" s="1">
        <v>40337</v>
      </c>
      <c r="B1567" s="9">
        <v>33.700000000000003</v>
      </c>
      <c r="C1567" s="9">
        <v>33.65</v>
      </c>
      <c r="D1567">
        <v>50571.03</v>
      </c>
      <c r="E1567">
        <v>45228.98</v>
      </c>
      <c r="F1567">
        <v>209879.29</v>
      </c>
      <c r="G1567">
        <v>187734.7</v>
      </c>
      <c r="H1567">
        <f>(1/(1-91/360*VLOOKUP($A1567,Tbills!$B$4:$C$974,2,1)/100))^((1)/91)-1</f>
        <v>3.6117110888689297E-6</v>
      </c>
      <c r="I1567">
        <f>I1566*$E1567/$E1566*(1-(I$1+I$5+IF(AND(WEEKDAY(A1567)&lt;&gt;1,WEEKDAY(A1567)&lt;&gt;7),IF(A1567&lt;J$2,J$1,J$3),0)))^($A1567-$A1566)</f>
        <v>26885.116159590812</v>
      </c>
      <c r="K1567">
        <f>ROW()</f>
        <v>1567</v>
      </c>
      <c r="L1567">
        <f>B1567/C1567</f>
        <v>1.0014858841010403</v>
      </c>
    </row>
    <row r="1568" spans="1:12" x14ac:dyDescent="0.25">
      <c r="A1568" s="1">
        <v>40338</v>
      </c>
      <c r="B1568" s="9">
        <v>33.729999999999997</v>
      </c>
      <c r="C1568" s="9">
        <v>33.799999999999997</v>
      </c>
      <c r="D1568">
        <v>51001.66</v>
      </c>
      <c r="E1568">
        <v>45613.95</v>
      </c>
      <c r="F1568">
        <v>211203.8</v>
      </c>
      <c r="G1568">
        <v>188918.78</v>
      </c>
      <c r="H1568">
        <f>(1/(1-91/360*VLOOKUP($A1568,Tbills!$B$4:$C$974,2,1)/100))^((1)/91)-1</f>
        <v>3.6117110888689297E-6</v>
      </c>
      <c r="I1568">
        <f>I1567*$E1568/$E1567*(1-(I$1+I$5+IF(AND(WEEKDAY(A1568)&lt;&gt;1,WEEKDAY(A1568)&lt;&gt;7),IF(A1568&lt;J$2,J$1,J$3),0)))^($A1568-$A1567)</f>
        <v>27113.170937725325</v>
      </c>
      <c r="K1568">
        <f>ROW()</f>
        <v>1568</v>
      </c>
      <c r="L1568">
        <f>B1568/C1568</f>
        <v>0.99792899408284019</v>
      </c>
    </row>
    <row r="1569" spans="1:12" x14ac:dyDescent="0.25">
      <c r="A1569" s="1">
        <v>40339</v>
      </c>
      <c r="B1569" s="9">
        <v>30.57</v>
      </c>
      <c r="C1569" s="9">
        <v>31.47</v>
      </c>
      <c r="D1569">
        <v>47944.24</v>
      </c>
      <c r="E1569">
        <v>42879.34</v>
      </c>
      <c r="F1569">
        <v>206292.58</v>
      </c>
      <c r="G1569">
        <v>184525.08</v>
      </c>
      <c r="H1569">
        <f>(1/(1-91/360*VLOOKUP($A1569,Tbills!$B$4:$C$974,2,1)/100))^((1)/91)-1</f>
        <v>3.6117110888689297E-6</v>
      </c>
      <c r="I1569">
        <f>I1568*$E1569/$E1568*(1-(I$1+I$5+IF(AND(WEEKDAY(A1569)&lt;&gt;1,WEEKDAY(A1569)&lt;&gt;7),IF(A1569&lt;J$2,J$1,J$3),0)))^($A1569-$A1568)</f>
        <v>25486.971213997844</v>
      </c>
      <c r="K1569">
        <f>ROW()</f>
        <v>1569</v>
      </c>
      <c r="L1569">
        <f>B1569/C1569</f>
        <v>0.97140133460438516</v>
      </c>
    </row>
    <row r="1570" spans="1:12" x14ac:dyDescent="0.25">
      <c r="A1570" s="1">
        <v>40340</v>
      </c>
      <c r="B1570" s="9">
        <v>28.79</v>
      </c>
      <c r="C1570" s="9">
        <v>30.95</v>
      </c>
      <c r="D1570">
        <v>46783.47</v>
      </c>
      <c r="E1570">
        <v>41841.040000000001</v>
      </c>
      <c r="F1570">
        <v>204530.04</v>
      </c>
      <c r="G1570">
        <v>182947.86</v>
      </c>
      <c r="H1570">
        <f>(1/(1-91/360*VLOOKUP($A1570,Tbills!$B$4:$C$974,2,1)/100))^((1)/91)-1</f>
        <v>3.6117110888689297E-6</v>
      </c>
      <c r="I1570">
        <f>I1569*$E1570/$E1569*(1-(I$1+I$5+IF(AND(WEEKDAY(A1570)&lt;&gt;1,WEEKDAY(A1570)&lt;&gt;7),IF(A1570&lt;J$2,J$1,J$3),0)))^($A1570-$A1569)</f>
        <v>24869.102573493459</v>
      </c>
      <c r="K1570">
        <f>ROW()</f>
        <v>1570</v>
      </c>
      <c r="L1570">
        <f>B1570/C1570</f>
        <v>0.9302100161550888</v>
      </c>
    </row>
    <row r="1571" spans="1:12" x14ac:dyDescent="0.25">
      <c r="A1571" s="1">
        <v>40343</v>
      </c>
      <c r="B1571" s="9">
        <v>28.58</v>
      </c>
      <c r="C1571" s="9">
        <v>30.68</v>
      </c>
      <c r="D1571">
        <v>45846.54</v>
      </c>
      <c r="E1571">
        <v>41002.639999999999</v>
      </c>
      <c r="F1571">
        <v>202307.25</v>
      </c>
      <c r="G1571">
        <v>180957.64</v>
      </c>
      <c r="H1571">
        <f>(1/(1-91/360*VLOOKUP($A1571,Tbills!$B$4:$C$974,2,1)/100))^((1)/91)-1</f>
        <v>1.8057055335418681E-6</v>
      </c>
      <c r="I1571">
        <f>I1570*$E1571/$E1570*(1-(I$1+I$5+IF(AND(WEEKDAY(A1571)&lt;&gt;1,WEEKDAY(A1571)&lt;&gt;7),IF(A1571&lt;J$2,J$1,J$3),0)))^($A1571-$A1570)</f>
        <v>24368.678719914416</v>
      </c>
      <c r="K1571">
        <f>ROW()</f>
        <v>1571</v>
      </c>
      <c r="L1571">
        <f>B1571/C1571</f>
        <v>0.93155149934810944</v>
      </c>
    </row>
    <row r="1572" spans="1:12" x14ac:dyDescent="0.25">
      <c r="A1572" s="1">
        <v>40344</v>
      </c>
      <c r="B1572" s="9">
        <v>25.87</v>
      </c>
      <c r="C1572" s="9">
        <v>28.45</v>
      </c>
      <c r="D1572">
        <v>43114.76</v>
      </c>
      <c r="E1572">
        <v>38559.410000000003</v>
      </c>
      <c r="F1572">
        <v>195463.64</v>
      </c>
      <c r="G1572">
        <v>174835.91</v>
      </c>
      <c r="H1572">
        <f>(1/(1-91/360*VLOOKUP($A1572,Tbills!$B$4:$C$974,2,1)/100))^((1)/91)-1</f>
        <v>1.8057055335418681E-6</v>
      </c>
      <c r="I1572">
        <f>I1571*$E1572/$E1571*(1-(I$1+I$5+IF(AND(WEEKDAY(A1572)&lt;&gt;1,WEEKDAY(A1572)&lt;&gt;7),IF(A1572&lt;J$2,J$1,J$3),0)))^($A1572-$A1571)</f>
        <v>22915.959633960691</v>
      </c>
      <c r="K1572">
        <f>ROW()</f>
        <v>1572</v>
      </c>
      <c r="L1572">
        <f>B1572/C1572</f>
        <v>0.90931458699472767</v>
      </c>
    </row>
    <row r="1573" spans="1:12" x14ac:dyDescent="0.25">
      <c r="A1573" s="1">
        <v>40345</v>
      </c>
      <c r="B1573" s="9">
        <v>25.92</v>
      </c>
      <c r="C1573" s="9">
        <v>28.78</v>
      </c>
      <c r="D1573">
        <v>41982.23</v>
      </c>
      <c r="E1573">
        <v>37546.47</v>
      </c>
      <c r="F1573">
        <v>194489.92</v>
      </c>
      <c r="G1573">
        <v>173964.63</v>
      </c>
      <c r="H1573">
        <f>(1/(1-91/360*VLOOKUP($A1573,Tbills!$B$4:$C$974,2,1)/100))^((1)/91)-1</f>
        <v>1.8057055335418681E-6</v>
      </c>
      <c r="I1573">
        <f>I1572*$E1573/$E1572*(1-(I$1+I$5+IF(AND(WEEKDAY(A1573)&lt;&gt;1,WEEKDAY(A1573)&lt;&gt;7),IF(A1573&lt;J$2,J$1,J$3),0)))^($A1573-$A1572)</f>
        <v>22313.324796712943</v>
      </c>
      <c r="K1573">
        <f>ROW()</f>
        <v>1573</v>
      </c>
      <c r="L1573">
        <f>B1573/C1573</f>
        <v>0.90062543432939546</v>
      </c>
    </row>
    <row r="1574" spans="1:12" x14ac:dyDescent="0.25">
      <c r="A1574" s="1">
        <v>40346</v>
      </c>
      <c r="B1574" s="9">
        <v>25.05</v>
      </c>
      <c r="C1574" s="9">
        <v>28.21</v>
      </c>
      <c r="D1574">
        <v>41237.949999999997</v>
      </c>
      <c r="E1574">
        <v>36880.76</v>
      </c>
      <c r="F1574">
        <v>192862.04</v>
      </c>
      <c r="G1574">
        <v>172508.23</v>
      </c>
      <c r="H1574">
        <f>(1/(1-91/360*VLOOKUP($A1574,Tbills!$B$4:$C$974,2,1)/100))^((1)/91)-1</f>
        <v>1.8057055335418681E-6</v>
      </c>
      <c r="I1574">
        <f>I1573*$E1574/$E1573*(1-(I$1+I$5+IF(AND(WEEKDAY(A1574)&lt;&gt;1,WEEKDAY(A1574)&lt;&gt;7),IF(A1574&lt;J$2,J$1,J$3),0)))^($A1574-$A1573)</f>
        <v>21917.072450019481</v>
      </c>
      <c r="K1574">
        <f>ROW()</f>
        <v>1574</v>
      </c>
      <c r="L1574">
        <f>B1574/C1574</f>
        <v>0.8879829847571783</v>
      </c>
    </row>
    <row r="1575" spans="1:12" x14ac:dyDescent="0.25">
      <c r="A1575" s="1">
        <v>40347</v>
      </c>
      <c r="B1575" s="9">
        <v>23.95</v>
      </c>
      <c r="C1575" s="9">
        <v>27.96</v>
      </c>
      <c r="D1575">
        <v>40542.160000000003</v>
      </c>
      <c r="E1575">
        <v>36258.42</v>
      </c>
      <c r="F1575">
        <v>190254.93</v>
      </c>
      <c r="G1575">
        <v>170175.95</v>
      </c>
      <c r="H1575">
        <f>(1/(1-91/360*VLOOKUP($A1575,Tbills!$B$4:$C$974,2,1)/100))^((1)/91)-1</f>
        <v>1.8057055335418681E-6</v>
      </c>
      <c r="I1575">
        <f>I1574*$E1575/$E1574*(1-(I$1+I$5+IF(AND(WEEKDAY(A1575)&lt;&gt;1,WEEKDAY(A1575)&lt;&gt;7),IF(A1575&lt;J$2,J$1,J$3),0)))^($A1575-$A1574)</f>
        <v>21546.615564625259</v>
      </c>
      <c r="K1575">
        <f>ROW()</f>
        <v>1575</v>
      </c>
      <c r="L1575">
        <f>B1575/C1575</f>
        <v>0.85658082975679539</v>
      </c>
    </row>
    <row r="1576" spans="1:12" x14ac:dyDescent="0.25">
      <c r="A1576" s="1">
        <v>40350</v>
      </c>
      <c r="B1576" s="9">
        <v>24.88</v>
      </c>
      <c r="C1576" s="9">
        <v>27.54</v>
      </c>
      <c r="D1576">
        <v>40899.08</v>
      </c>
      <c r="E1576">
        <v>36577.43</v>
      </c>
      <c r="F1576">
        <v>190810.96</v>
      </c>
      <c r="G1576">
        <v>170672.37</v>
      </c>
      <c r="H1576">
        <f>(1/(1-91/360*VLOOKUP($A1576,Tbills!$B$4:$C$974,2,1)/100))^((1)/91)-1</f>
        <v>3.1949139418507855E-6</v>
      </c>
      <c r="I1576">
        <f>I1575*$E1576/$E1575*(1-(I$1+I$5+IF(AND(WEEKDAY(A1576)&lt;&gt;1,WEEKDAY(A1576)&lt;&gt;7),IF(A1576&lt;J$2,J$1,J$3),0)))^($A1576-$A1575)</f>
        <v>21734.311883647693</v>
      </c>
      <c r="K1576">
        <f>ROW()</f>
        <v>1576</v>
      </c>
      <c r="L1576">
        <f>B1576/C1576</f>
        <v>0.90341321713870737</v>
      </c>
    </row>
    <row r="1577" spans="1:12" x14ac:dyDescent="0.25">
      <c r="A1577" s="1">
        <v>40351</v>
      </c>
      <c r="B1577" s="9">
        <v>27.05</v>
      </c>
      <c r="C1577" s="9">
        <v>29.09</v>
      </c>
      <c r="D1577">
        <v>42736.11</v>
      </c>
      <c r="E1577">
        <v>38220.230000000003</v>
      </c>
      <c r="F1577">
        <v>195288.5</v>
      </c>
      <c r="G1577">
        <v>174676.79</v>
      </c>
      <c r="H1577">
        <f>(1/(1-91/360*VLOOKUP($A1577,Tbills!$B$4:$C$974,2,1)/100))^((1)/91)-1</f>
        <v>3.1949139418507855E-6</v>
      </c>
      <c r="I1577">
        <f>I1576*$E1577/$E1576*(1-(I$1+I$5+IF(AND(WEEKDAY(A1577)&lt;&gt;1,WEEKDAY(A1577)&lt;&gt;7),IF(A1577&lt;J$2,J$1,J$3),0)))^($A1577-$A1576)</f>
        <v>22709.810462671208</v>
      </c>
      <c r="K1577">
        <f>ROW()</f>
        <v>1577</v>
      </c>
      <c r="L1577">
        <f>B1577/C1577</f>
        <v>0.92987280852526644</v>
      </c>
    </row>
    <row r="1578" spans="1:12" x14ac:dyDescent="0.25">
      <c r="A1578" s="1">
        <v>40352</v>
      </c>
      <c r="B1578" s="9">
        <v>26.91</v>
      </c>
      <c r="C1578" s="9">
        <v>29.26</v>
      </c>
      <c r="D1578">
        <v>43323.040000000001</v>
      </c>
      <c r="E1578">
        <v>38745.019999999997</v>
      </c>
      <c r="F1578">
        <v>198431.07</v>
      </c>
      <c r="G1578">
        <v>177487.12</v>
      </c>
      <c r="H1578">
        <f>(1/(1-91/360*VLOOKUP($A1578,Tbills!$B$4:$C$974,2,1)/100))^((1)/91)-1</f>
        <v>3.1949139418507855E-6</v>
      </c>
      <c r="I1578">
        <f>I1577*$E1578/$E1577*(1-(I$1+I$5+IF(AND(WEEKDAY(A1578)&lt;&gt;1,WEEKDAY(A1578)&lt;&gt;7),IF(A1578&lt;J$2,J$1,J$3),0)))^($A1578-$A1577)</f>
        <v>23020.969486814145</v>
      </c>
      <c r="K1578">
        <f>ROW()</f>
        <v>1578</v>
      </c>
      <c r="L1578">
        <f>B1578/C1578</f>
        <v>0.91968557758031433</v>
      </c>
    </row>
    <row r="1579" spans="1:12" x14ac:dyDescent="0.25">
      <c r="A1579" s="1">
        <v>40353</v>
      </c>
      <c r="B1579" s="9">
        <v>29.74</v>
      </c>
      <c r="C1579" s="9">
        <v>31.36</v>
      </c>
      <c r="D1579">
        <v>45923.31</v>
      </c>
      <c r="E1579">
        <v>41070.39</v>
      </c>
      <c r="F1579">
        <v>203362.68</v>
      </c>
      <c r="G1579">
        <v>181897.64</v>
      </c>
      <c r="H1579">
        <f>(1/(1-91/360*VLOOKUP($A1579,Tbills!$B$4:$C$974,2,1)/100))^((1)/91)-1</f>
        <v>3.1949139418507855E-6</v>
      </c>
      <c r="I1579">
        <f>I1578*$E1579/$E1578*(1-(I$1+I$5+IF(AND(WEEKDAY(A1579)&lt;&gt;1,WEEKDAY(A1579)&lt;&gt;7),IF(A1579&lt;J$2,J$1,J$3),0)))^($A1579-$A1578)</f>
        <v>24401.923040850699</v>
      </c>
      <c r="K1579">
        <f>ROW()</f>
        <v>1579</v>
      </c>
      <c r="L1579">
        <f>B1579/C1579</f>
        <v>0.94834183673469385</v>
      </c>
    </row>
    <row r="1580" spans="1:12" x14ac:dyDescent="0.25">
      <c r="A1580" s="1">
        <v>40354</v>
      </c>
      <c r="B1580" s="9">
        <v>28.53</v>
      </c>
      <c r="C1580" s="9">
        <v>30.7</v>
      </c>
      <c r="D1580">
        <v>44773.27</v>
      </c>
      <c r="E1580">
        <v>40041.75</v>
      </c>
      <c r="F1580">
        <v>203751.82</v>
      </c>
      <c r="G1580">
        <v>182245.13</v>
      </c>
      <c r="H1580">
        <f>(1/(1-91/360*VLOOKUP($A1580,Tbills!$B$4:$C$974,2,1)/100))^((1)/91)-1</f>
        <v>3.1949139418507855E-6</v>
      </c>
      <c r="I1580">
        <f>I1579*$E1580/$E1579*(1-(I$1+I$5+IF(AND(WEEKDAY(A1580)&lt;&gt;1,WEEKDAY(A1580)&lt;&gt;7),IF(A1580&lt;J$2,J$1,J$3),0)))^($A1580-$A1579)</f>
        <v>23790.073424880124</v>
      </c>
      <c r="K1580">
        <f>ROW()</f>
        <v>1580</v>
      </c>
      <c r="L1580">
        <f>B1580/C1580</f>
        <v>0.92931596091205215</v>
      </c>
    </row>
    <row r="1581" spans="1:12" x14ac:dyDescent="0.25">
      <c r="A1581" s="1">
        <v>40357</v>
      </c>
      <c r="B1581" s="9">
        <v>29</v>
      </c>
      <c r="C1581" s="9">
        <v>30.96</v>
      </c>
      <c r="D1581">
        <v>45521.17</v>
      </c>
      <c r="E1581">
        <v>40710.230000000003</v>
      </c>
      <c r="F1581">
        <v>207405.11</v>
      </c>
      <c r="G1581">
        <v>185511.06</v>
      </c>
      <c r="H1581">
        <f>(1/(1-91/360*VLOOKUP($A1581,Tbills!$B$4:$C$974,2,1)/100))^((1)/91)-1</f>
        <v>4.4453533327715178E-6</v>
      </c>
      <c r="I1581">
        <f>I1580*$E1581/$E1580*(1-(I$1+I$5+IF(AND(WEEKDAY(A1581)&lt;&gt;1,WEEKDAY(A1581)&lt;&gt;7),IF(A1581&lt;J$2,J$1,J$3),0)))^($A1581-$A1580)</f>
        <v>24185.151259038867</v>
      </c>
      <c r="K1581">
        <f>ROW()</f>
        <v>1581</v>
      </c>
      <c r="L1581">
        <f>B1581/C1581</f>
        <v>0.93669250645994828</v>
      </c>
    </row>
    <row r="1582" spans="1:12" x14ac:dyDescent="0.25">
      <c r="A1582" s="1">
        <v>40358</v>
      </c>
      <c r="B1582" s="9">
        <v>34.130000000000003</v>
      </c>
      <c r="C1582" s="9">
        <v>34.380000000000003</v>
      </c>
      <c r="D1582">
        <v>49991.37</v>
      </c>
      <c r="E1582">
        <v>44707.81</v>
      </c>
      <c r="F1582">
        <v>221957.21</v>
      </c>
      <c r="G1582">
        <v>198526.19</v>
      </c>
      <c r="H1582">
        <f>(1/(1-91/360*VLOOKUP($A1582,Tbills!$B$4:$C$974,2,1)/100))^((1)/91)-1</f>
        <v>4.4453533327715178E-6</v>
      </c>
      <c r="I1582">
        <f>I1581*$E1582/$E1581*(1-(I$1+I$5+IF(AND(WEEKDAY(A1582)&lt;&gt;1,WEEKDAY(A1582)&lt;&gt;7),IF(A1582&lt;J$2,J$1,J$3),0)))^($A1582-$A1581)</f>
        <v>26559.271279542536</v>
      </c>
      <c r="K1582">
        <f>ROW()</f>
        <v>1582</v>
      </c>
      <c r="L1582">
        <f>B1582/C1582</f>
        <v>0.99272833042466546</v>
      </c>
    </row>
    <row r="1583" spans="1:12" x14ac:dyDescent="0.25">
      <c r="A1583" s="1">
        <v>40359</v>
      </c>
      <c r="B1583" s="9">
        <v>34.54</v>
      </c>
      <c r="C1583" s="9">
        <v>35.229999999999997</v>
      </c>
      <c r="D1583">
        <v>50775.53</v>
      </c>
      <c r="E1583">
        <v>45408.89</v>
      </c>
      <c r="F1583">
        <v>225077.99</v>
      </c>
      <c r="G1583">
        <v>201316.64</v>
      </c>
      <c r="H1583">
        <f>(1/(1-91/360*VLOOKUP($A1583,Tbills!$B$4:$C$974,2,1)/100))^((1)/91)-1</f>
        <v>4.4453533327715178E-6</v>
      </c>
      <c r="I1583">
        <f>I1582*$E1583/$E1582*(1-(I$1+I$5+IF(AND(WEEKDAY(A1583)&lt;&gt;1,WEEKDAY(A1583)&lt;&gt;7),IF(A1583&lt;J$2,J$1,J$3),0)))^($A1583-$A1582)</f>
        <v>26974.981196455457</v>
      </c>
      <c r="K1583">
        <f>ROW()</f>
        <v>1583</v>
      </c>
      <c r="L1583">
        <f>B1583/C1583</f>
        <v>0.9804144195288107</v>
      </c>
    </row>
    <row r="1584" spans="1:12" x14ac:dyDescent="0.25">
      <c r="A1584" s="1">
        <v>40360</v>
      </c>
      <c r="B1584" s="9">
        <v>32.86</v>
      </c>
      <c r="C1584" s="9">
        <v>34.49</v>
      </c>
      <c r="D1584">
        <v>50331.040000000001</v>
      </c>
      <c r="E1584">
        <v>45011.18</v>
      </c>
      <c r="F1584">
        <v>226196.1</v>
      </c>
      <c r="G1584">
        <v>202315.82</v>
      </c>
      <c r="H1584">
        <f>(1/(1-91/360*VLOOKUP($A1584,Tbills!$B$4:$C$974,2,1)/100))^((1)/91)-1</f>
        <v>4.4453533327715178E-6</v>
      </c>
      <c r="I1584">
        <f>I1583*$E1584/$E1583*(1-(I$1+I$5+IF(AND(WEEKDAY(A1584)&lt;&gt;1,WEEKDAY(A1584)&lt;&gt;7),IF(A1584&lt;J$2,J$1,J$3),0)))^($A1584-$A1583)</f>
        <v>26737.95386293819</v>
      </c>
      <c r="K1584">
        <f>ROW()</f>
        <v>1584</v>
      </c>
      <c r="L1584">
        <f>B1584/C1584</f>
        <v>0.95273992461583057</v>
      </c>
    </row>
    <row r="1585" spans="1:12" x14ac:dyDescent="0.25">
      <c r="A1585" s="1">
        <v>40361</v>
      </c>
      <c r="B1585" s="9">
        <v>30.12</v>
      </c>
      <c r="C1585" s="9">
        <v>33.29</v>
      </c>
      <c r="D1585">
        <v>48802.69</v>
      </c>
      <c r="E1585">
        <v>43644.17</v>
      </c>
      <c r="F1585">
        <v>225491.43</v>
      </c>
      <c r="G1585">
        <v>201684.65</v>
      </c>
      <c r="H1585">
        <f>(1/(1-91/360*VLOOKUP($A1585,Tbills!$B$4:$C$974,2,1)/100))^((1)/91)-1</f>
        <v>4.4453533327715178E-6</v>
      </c>
      <c r="I1585">
        <f>I1584*$E1585/$E1584*(1-(I$1+I$5+IF(AND(WEEKDAY(A1585)&lt;&gt;1,WEEKDAY(A1585)&lt;&gt;7),IF(A1585&lt;J$2,J$1,J$3),0)))^($A1585-$A1584)</f>
        <v>25925.164234413551</v>
      </c>
      <c r="K1585">
        <f>ROW()</f>
        <v>1585</v>
      </c>
      <c r="L1585">
        <f>B1585/C1585</f>
        <v>0.90477620907179335</v>
      </c>
    </row>
    <row r="1586" spans="1:12" x14ac:dyDescent="0.25">
      <c r="A1586" s="1">
        <v>40365</v>
      </c>
      <c r="B1586" s="9">
        <v>29.65</v>
      </c>
      <c r="C1586" s="9">
        <v>32.01</v>
      </c>
      <c r="D1586">
        <v>46058.7</v>
      </c>
      <c r="E1586">
        <v>41189.449999999997</v>
      </c>
      <c r="F1586">
        <v>222423.56</v>
      </c>
      <c r="G1586">
        <v>198937.09</v>
      </c>
      <c r="H1586">
        <f>(1/(1-91/360*VLOOKUP($A1586,Tbills!$B$4:$C$974,2,1)/100))^((1)/91)-1</f>
        <v>4.5842999230050197E-6</v>
      </c>
      <c r="I1586">
        <f>I1585*$E1586/$E1585*(1-(I$1+I$5+IF(AND(WEEKDAY(A1586)&lt;&gt;1,WEEKDAY(A1586)&lt;&gt;7),IF(A1586&lt;J$2,J$1,J$3),0)))^($A1586-$A1585)</f>
        <v>24464.215636654852</v>
      </c>
      <c r="K1586">
        <f>ROW()</f>
        <v>1586</v>
      </c>
      <c r="L1586">
        <f>B1586/C1586</f>
        <v>0.92627303967510155</v>
      </c>
    </row>
    <row r="1587" spans="1:12" x14ac:dyDescent="0.25">
      <c r="A1587" s="1">
        <v>40366</v>
      </c>
      <c r="B1587" s="9">
        <v>26.84</v>
      </c>
      <c r="C1587" s="9">
        <v>29.72</v>
      </c>
      <c r="D1587">
        <v>43095.96</v>
      </c>
      <c r="E1587">
        <v>38539.74</v>
      </c>
      <c r="F1587">
        <v>212634</v>
      </c>
      <c r="G1587">
        <v>190180.33</v>
      </c>
      <c r="H1587">
        <f>(1/(1-91/360*VLOOKUP($A1587,Tbills!$B$4:$C$974,2,1)/100))^((1)/91)-1</f>
        <v>4.5842999230050197E-6</v>
      </c>
      <c r="I1587">
        <f>I1586*$E1587/$E1586*(1-(I$1+I$5+IF(AND(WEEKDAY(A1587)&lt;&gt;1,WEEKDAY(A1587)&lt;&gt;7),IF(A1587&lt;J$2,J$1,J$3),0)))^($A1587-$A1586)</f>
        <v>22889.778499503002</v>
      </c>
      <c r="K1587">
        <f>ROW()</f>
        <v>1587</v>
      </c>
      <c r="L1587">
        <f>B1587/C1587</f>
        <v>0.90309555854643342</v>
      </c>
    </row>
    <row r="1588" spans="1:12" x14ac:dyDescent="0.25">
      <c r="A1588" s="1">
        <v>40367</v>
      </c>
      <c r="B1588" s="9">
        <v>25.71</v>
      </c>
      <c r="C1588" s="9">
        <v>28.83</v>
      </c>
      <c r="D1588">
        <v>42282.5</v>
      </c>
      <c r="E1588">
        <v>37812.11</v>
      </c>
      <c r="F1588">
        <v>209580.86</v>
      </c>
      <c r="G1588">
        <v>187448.73</v>
      </c>
      <c r="H1588">
        <f>(1/(1-91/360*VLOOKUP($A1588,Tbills!$B$4:$C$974,2,1)/100))^((1)/91)-1</f>
        <v>4.5842999230050197E-6</v>
      </c>
      <c r="I1588">
        <f>I1587*$E1588/$E1587*(1-(I$1+I$5+IF(AND(WEEKDAY(A1588)&lt;&gt;1,WEEKDAY(A1588)&lt;&gt;7),IF(A1588&lt;J$2,J$1,J$3),0)))^($A1588-$A1587)</f>
        <v>22456.973613270482</v>
      </c>
      <c r="K1588">
        <f>ROW()</f>
        <v>1588</v>
      </c>
      <c r="L1588">
        <f>B1588/C1588</f>
        <v>0.89177939646201876</v>
      </c>
    </row>
    <row r="1589" spans="1:12" x14ac:dyDescent="0.25">
      <c r="A1589" s="1">
        <v>40368</v>
      </c>
      <c r="B1589" s="9">
        <v>24.98</v>
      </c>
      <c r="C1589" s="9">
        <v>28.17</v>
      </c>
      <c r="D1589">
        <v>41594.769999999997</v>
      </c>
      <c r="E1589">
        <v>37196.92</v>
      </c>
      <c r="F1589">
        <v>207916.76</v>
      </c>
      <c r="G1589">
        <v>185959.5</v>
      </c>
      <c r="H1589">
        <f>(1/(1-91/360*VLOOKUP($A1589,Tbills!$B$4:$C$974,2,1)/100))^((1)/91)-1</f>
        <v>4.5842999230050197E-6</v>
      </c>
      <c r="I1589">
        <f>I1588*$E1589/$E1588*(1-(I$1+I$5+IF(AND(WEEKDAY(A1589)&lt;&gt;1,WEEKDAY(A1589)&lt;&gt;7),IF(A1589&lt;J$2,J$1,J$3),0)))^($A1589-$A1588)</f>
        <v>22090.970879081291</v>
      </c>
      <c r="K1589">
        <f>ROW()</f>
        <v>1589</v>
      </c>
      <c r="L1589">
        <f>B1589/C1589</f>
        <v>0.88675896343627969</v>
      </c>
    </row>
    <row r="1590" spans="1:12" x14ac:dyDescent="0.25">
      <c r="A1590" s="1">
        <v>40371</v>
      </c>
      <c r="B1590" s="9">
        <v>24.43</v>
      </c>
      <c r="C1590" s="9">
        <v>28.39</v>
      </c>
      <c r="D1590">
        <v>40567.25</v>
      </c>
      <c r="E1590">
        <v>36277.53</v>
      </c>
      <c r="F1590">
        <v>206367.8</v>
      </c>
      <c r="G1590">
        <v>184571.56</v>
      </c>
      <c r="H1590">
        <f>(1/(1-91/360*VLOOKUP($A1590,Tbills!$B$4:$C$974,2,1)/100))^((1)/91)-1</f>
        <v>4.1674654807088984E-6</v>
      </c>
      <c r="I1590">
        <f>I1589*$E1590/$E1589*(1-(I$1+I$5+IF(AND(WEEKDAY(A1590)&lt;&gt;1,WEEKDAY(A1590)&lt;&gt;7),IF(A1590&lt;J$2,J$1,J$3),0)))^($A1590-$A1589)</f>
        <v>21543.092771152897</v>
      </c>
      <c r="K1590">
        <f>ROW()</f>
        <v>1590</v>
      </c>
      <c r="L1590">
        <f>B1590/C1590</f>
        <v>0.86051426558647404</v>
      </c>
    </row>
    <row r="1591" spans="1:12" x14ac:dyDescent="0.25">
      <c r="A1591" s="1">
        <v>40372</v>
      </c>
      <c r="B1591" s="9">
        <v>24.56</v>
      </c>
      <c r="C1591" s="9">
        <v>28.32</v>
      </c>
      <c r="D1591">
        <v>40329.65</v>
      </c>
      <c r="E1591">
        <v>36064.9</v>
      </c>
      <c r="F1591">
        <v>203491.51</v>
      </c>
      <c r="G1591">
        <v>181998.29</v>
      </c>
      <c r="H1591">
        <f>(1/(1-91/360*VLOOKUP($A1591,Tbills!$B$4:$C$974,2,1)/100))^((1)/91)-1</f>
        <v>4.1674654807088984E-6</v>
      </c>
      <c r="I1591">
        <f>I1590*$E1591/$E1590*(1-(I$1+I$5+IF(AND(WEEKDAY(A1591)&lt;&gt;1,WEEKDAY(A1591)&lt;&gt;7),IF(A1591&lt;J$2,J$1,J$3),0)))^($A1591-$A1590)</f>
        <v>21416.208211548201</v>
      </c>
      <c r="K1591">
        <f>ROW()</f>
        <v>1591</v>
      </c>
      <c r="L1591">
        <f>B1591/C1591</f>
        <v>0.86723163841807904</v>
      </c>
    </row>
    <row r="1592" spans="1:12" x14ac:dyDescent="0.25">
      <c r="A1592" s="1">
        <v>40373</v>
      </c>
      <c r="B1592" s="9">
        <v>24.89</v>
      </c>
      <c r="C1592" s="9">
        <v>28.83</v>
      </c>
      <c r="D1592">
        <v>41541.800000000003</v>
      </c>
      <c r="E1592">
        <v>37148.720000000001</v>
      </c>
      <c r="F1592">
        <v>207251.09</v>
      </c>
      <c r="G1592">
        <v>185360.01</v>
      </c>
      <c r="H1592">
        <f>(1/(1-91/360*VLOOKUP($A1592,Tbills!$B$4:$C$974,2,1)/100))^((1)/91)-1</f>
        <v>4.1674654807088984E-6</v>
      </c>
      <c r="I1592">
        <f>I1591*$E1592/$E1591*(1-(I$1+I$5+IF(AND(WEEKDAY(A1592)&lt;&gt;1,WEEKDAY(A1592)&lt;&gt;7),IF(A1592&lt;J$2,J$1,J$3),0)))^($A1592-$A1591)</f>
        <v>22059.172093329315</v>
      </c>
      <c r="K1592">
        <f>ROW()</f>
        <v>1592</v>
      </c>
      <c r="L1592">
        <f>B1592/C1592</f>
        <v>0.86333680194242113</v>
      </c>
    </row>
    <row r="1593" spans="1:12" x14ac:dyDescent="0.25">
      <c r="A1593" s="1">
        <v>40374</v>
      </c>
      <c r="B1593" s="9">
        <v>25.14</v>
      </c>
      <c r="C1593" s="9">
        <v>29.23</v>
      </c>
      <c r="D1593">
        <v>41905.31</v>
      </c>
      <c r="E1593">
        <v>37473.64</v>
      </c>
      <c r="F1593">
        <v>210327.43</v>
      </c>
      <c r="G1593">
        <v>188110.64</v>
      </c>
      <c r="H1593">
        <f>(1/(1-91/360*VLOOKUP($A1593,Tbills!$B$4:$C$974,2,1)/100))^((1)/91)-1</f>
        <v>4.1674654807088984E-6</v>
      </c>
      <c r="I1593">
        <f>I1592*$E1593/$E1592*(1-(I$1+I$5+IF(AND(WEEKDAY(A1593)&lt;&gt;1,WEEKDAY(A1593)&lt;&gt;7),IF(A1593&lt;J$2,J$1,J$3),0)))^($A1593-$A1592)</f>
        <v>22251.471753033435</v>
      </c>
      <c r="K1593">
        <f>ROW()</f>
        <v>1593</v>
      </c>
      <c r="L1593">
        <f>B1593/C1593</f>
        <v>0.86007526513855626</v>
      </c>
    </row>
    <row r="1594" spans="1:12" x14ac:dyDescent="0.25">
      <c r="A1594" s="1">
        <v>40375</v>
      </c>
      <c r="B1594" s="9">
        <v>26.25</v>
      </c>
      <c r="C1594" s="9">
        <v>30.6</v>
      </c>
      <c r="D1594">
        <v>43841.52</v>
      </c>
      <c r="E1594">
        <v>39204.94</v>
      </c>
      <c r="F1594">
        <v>218996.99</v>
      </c>
      <c r="G1594">
        <v>195863.65</v>
      </c>
      <c r="H1594">
        <f>(1/(1-91/360*VLOOKUP($A1594,Tbills!$B$4:$C$974,2,1)/100))^((1)/91)-1</f>
        <v>4.1674654807088984E-6</v>
      </c>
      <c r="I1594">
        <f>I1593*$E1594/$E1593*(1-(I$1+I$5+IF(AND(WEEKDAY(A1594)&lt;&gt;1,WEEKDAY(A1594)&lt;&gt;7),IF(A1594&lt;J$2,J$1,J$3),0)))^($A1594-$A1593)</f>
        <v>23278.830652230157</v>
      </c>
      <c r="K1594">
        <f>ROW()</f>
        <v>1594</v>
      </c>
      <c r="L1594">
        <f>B1594/C1594</f>
        <v>0.85784313725490191</v>
      </c>
    </row>
    <row r="1595" spans="1:12" x14ac:dyDescent="0.25">
      <c r="A1595" s="1">
        <v>40378</v>
      </c>
      <c r="B1595" s="9">
        <v>25.97</v>
      </c>
      <c r="C1595" s="9">
        <v>30.08</v>
      </c>
      <c r="D1595">
        <v>43289.09</v>
      </c>
      <c r="E1595">
        <v>38710.44</v>
      </c>
      <c r="F1595">
        <v>217986.98</v>
      </c>
      <c r="G1595">
        <v>194957.88</v>
      </c>
      <c r="H1595">
        <f>(1/(1-91/360*VLOOKUP($A1595,Tbills!$B$4:$C$974,2,1)/100))^((1)/91)-1</f>
        <v>4.3064085186728107E-6</v>
      </c>
      <c r="I1595">
        <f>I1594*$E1595/$E1594*(1-(I$1+I$5+IF(AND(WEEKDAY(A1595)&lt;&gt;1,WEEKDAY(A1595)&lt;&gt;7),IF(A1595&lt;J$2,J$1,J$3),0)))^($A1595-$A1594)</f>
        <v>22983.226358491618</v>
      </c>
      <c r="K1595">
        <f>ROW()</f>
        <v>1595</v>
      </c>
      <c r="L1595">
        <f>B1595/C1595</f>
        <v>0.86336436170212771</v>
      </c>
    </row>
    <row r="1596" spans="1:12" x14ac:dyDescent="0.25">
      <c r="A1596" s="1">
        <v>40379</v>
      </c>
      <c r="B1596" s="9">
        <v>23.93</v>
      </c>
      <c r="C1596" s="9">
        <v>28.22</v>
      </c>
      <c r="D1596">
        <v>40669.32</v>
      </c>
      <c r="E1596">
        <v>36367.589999999997</v>
      </c>
      <c r="F1596">
        <v>212102.85</v>
      </c>
      <c r="G1596">
        <v>189694.54</v>
      </c>
      <c r="H1596">
        <f>(1/(1-91/360*VLOOKUP($A1596,Tbills!$B$4:$C$974,2,1)/100))^((1)/91)-1</f>
        <v>4.3064085186728107E-6</v>
      </c>
      <c r="I1596">
        <f>I1595*$E1596/$E1595*(1-(I$1+I$5+IF(AND(WEEKDAY(A1596)&lt;&gt;1,WEEKDAY(A1596)&lt;&gt;7),IF(A1596&lt;J$2,J$1,J$3),0)))^($A1596-$A1595)</f>
        <v>21591.604441579795</v>
      </c>
      <c r="K1596">
        <f>ROW()</f>
        <v>1596</v>
      </c>
      <c r="L1596">
        <f>B1596/C1596</f>
        <v>0.84798015591778886</v>
      </c>
    </row>
    <row r="1597" spans="1:12" x14ac:dyDescent="0.25">
      <c r="A1597" s="1">
        <v>40380</v>
      </c>
      <c r="B1597" s="9">
        <v>25.64</v>
      </c>
      <c r="C1597" s="9">
        <v>29.08</v>
      </c>
      <c r="D1597">
        <v>41168.94</v>
      </c>
      <c r="E1597">
        <v>36814.21</v>
      </c>
      <c r="F1597">
        <v>212971.26</v>
      </c>
      <c r="G1597">
        <v>190470.39</v>
      </c>
      <c r="H1597">
        <f>(1/(1-91/360*VLOOKUP($A1597,Tbills!$B$4:$C$974,2,1)/100))^((1)/91)-1</f>
        <v>4.3064085186728107E-6</v>
      </c>
      <c r="I1597">
        <f>I1596*$E1597/$E1596*(1-(I$1+I$5+IF(AND(WEEKDAY(A1597)&lt;&gt;1,WEEKDAY(A1597)&lt;&gt;7),IF(A1597&lt;J$2,J$1,J$3),0)))^($A1597-$A1596)</f>
        <v>21856.136021106977</v>
      </c>
      <c r="K1597">
        <f>ROW()</f>
        <v>1597</v>
      </c>
      <c r="L1597">
        <f>B1597/C1597</f>
        <v>0.8817056396148556</v>
      </c>
    </row>
    <row r="1598" spans="1:12" x14ac:dyDescent="0.25">
      <c r="A1598" s="1">
        <v>40381</v>
      </c>
      <c r="B1598" s="9">
        <v>24.63</v>
      </c>
      <c r="C1598" s="9">
        <v>27.9</v>
      </c>
      <c r="D1598">
        <v>38988.5</v>
      </c>
      <c r="E1598">
        <v>34864.25</v>
      </c>
      <c r="F1598">
        <v>207048.93</v>
      </c>
      <c r="G1598">
        <v>185172.95</v>
      </c>
      <c r="H1598">
        <f>(1/(1-91/360*VLOOKUP($A1598,Tbills!$B$4:$C$974,2,1)/100))^((1)/91)-1</f>
        <v>4.3064085186728107E-6</v>
      </c>
      <c r="I1598">
        <f>I1597*$E1598/$E1597*(1-(I$1+I$5+IF(AND(WEEKDAY(A1598)&lt;&gt;1,WEEKDAY(A1598)&lt;&gt;7),IF(A1598&lt;J$2,J$1,J$3),0)))^($A1598-$A1597)</f>
        <v>20697.873722932021</v>
      </c>
      <c r="K1598">
        <f>ROW()</f>
        <v>1598</v>
      </c>
      <c r="L1598">
        <f>B1598/C1598</f>
        <v>0.8827956989247312</v>
      </c>
    </row>
    <row r="1599" spans="1:12" x14ac:dyDescent="0.25">
      <c r="A1599" s="1">
        <v>40382</v>
      </c>
      <c r="B1599" s="9">
        <v>23.47</v>
      </c>
      <c r="C1599" s="9">
        <v>26.99</v>
      </c>
      <c r="D1599">
        <v>38013.599999999999</v>
      </c>
      <c r="E1599">
        <v>33992.33</v>
      </c>
      <c r="F1599">
        <v>205425.14</v>
      </c>
      <c r="G1599">
        <v>183719.93</v>
      </c>
      <c r="H1599">
        <f>(1/(1-91/360*VLOOKUP($A1599,Tbills!$B$4:$C$974,2,1)/100))^((1)/91)-1</f>
        <v>4.3064085186728107E-6</v>
      </c>
      <c r="I1599">
        <f>I1598*$E1599/$E1598*(1-(I$1+I$5+IF(AND(WEEKDAY(A1599)&lt;&gt;1,WEEKDAY(A1599)&lt;&gt;7),IF(A1599&lt;J$2,J$1,J$3),0)))^($A1599-$A1598)</f>
        <v>20179.660088296634</v>
      </c>
      <c r="K1599">
        <f>ROW()</f>
        <v>1599</v>
      </c>
      <c r="L1599">
        <f>B1599/C1599</f>
        <v>0.86958132641719155</v>
      </c>
    </row>
    <row r="1600" spans="1:12" x14ac:dyDescent="0.25">
      <c r="A1600" s="1">
        <v>40385</v>
      </c>
      <c r="B1600" s="9">
        <v>22.73</v>
      </c>
      <c r="C1600" s="9">
        <v>26.44</v>
      </c>
      <c r="D1600">
        <v>36580.68</v>
      </c>
      <c r="E1600">
        <v>32710.55</v>
      </c>
      <c r="F1600">
        <v>198868.56</v>
      </c>
      <c r="G1600">
        <v>177853.75</v>
      </c>
      <c r="H1600">
        <f>(1/(1-91/360*VLOOKUP($A1600,Tbills!$B$4:$C$974,2,1)/100))^((1)/91)-1</f>
        <v>4.1674654807088984E-6</v>
      </c>
      <c r="I1600">
        <f>I1599*$E1600/$E1599*(1-(I$1+I$5+IF(AND(WEEKDAY(A1600)&lt;&gt;1,WEEKDAY(A1600)&lt;&gt;7),IF(A1600&lt;J$2,J$1,J$3),0)))^($A1600-$A1599)</f>
        <v>19417.051301287895</v>
      </c>
      <c r="K1600">
        <f>ROW()</f>
        <v>1600</v>
      </c>
      <c r="L1600">
        <f>B1600/C1600</f>
        <v>0.85968229954614217</v>
      </c>
    </row>
    <row r="1601" spans="1:12" x14ac:dyDescent="0.25">
      <c r="A1601" s="1">
        <v>40386</v>
      </c>
      <c r="B1601" s="9">
        <v>23.19</v>
      </c>
      <c r="C1601" s="9">
        <v>26.37</v>
      </c>
      <c r="D1601">
        <v>36385.29</v>
      </c>
      <c r="E1601">
        <v>32535.69</v>
      </c>
      <c r="F1601">
        <v>197657.83</v>
      </c>
      <c r="G1601">
        <v>176770.22</v>
      </c>
      <c r="H1601">
        <f>(1/(1-91/360*VLOOKUP($A1601,Tbills!$B$4:$C$974,2,1)/100))^((1)/91)-1</f>
        <v>4.1674654807088984E-6</v>
      </c>
      <c r="I1601">
        <f>I1600*$E1601/$E1600*(1-(I$1+I$5+IF(AND(WEEKDAY(A1601)&lt;&gt;1,WEEKDAY(A1601)&lt;&gt;7),IF(A1601&lt;J$2,J$1,J$3),0)))^($A1601-$A1600)</f>
        <v>19312.698450631611</v>
      </c>
      <c r="K1601">
        <f>ROW()</f>
        <v>1601</v>
      </c>
      <c r="L1601">
        <f>B1601/C1601</f>
        <v>0.87940841865756547</v>
      </c>
    </row>
    <row r="1602" spans="1:12" x14ac:dyDescent="0.25">
      <c r="A1602" s="1">
        <v>40387</v>
      </c>
      <c r="B1602" s="9">
        <v>24.25</v>
      </c>
      <c r="C1602" s="9">
        <v>26.71</v>
      </c>
      <c r="D1602">
        <v>36819.43</v>
      </c>
      <c r="E1602">
        <v>32923.760000000002</v>
      </c>
      <c r="F1602">
        <v>195955.87</v>
      </c>
      <c r="G1602">
        <v>175247.38</v>
      </c>
      <c r="H1602">
        <f>(1/(1-91/360*VLOOKUP($A1602,Tbills!$B$4:$C$974,2,1)/100))^((1)/91)-1</f>
        <v>4.1674654807088984E-6</v>
      </c>
      <c r="I1602">
        <f>I1601*$E1602/$E1601*(1-(I$1+I$5+IF(AND(WEEKDAY(A1602)&lt;&gt;1,WEEKDAY(A1602)&lt;&gt;7),IF(A1602&lt;J$2,J$1,J$3),0)))^($A1602-$A1601)</f>
        <v>19542.488794982699</v>
      </c>
      <c r="K1602">
        <f>ROW()</f>
        <v>1602</v>
      </c>
      <c r="L1602">
        <f>B1602/C1602</f>
        <v>0.90789966304754766</v>
      </c>
    </row>
    <row r="1603" spans="1:12" x14ac:dyDescent="0.25">
      <c r="A1603" s="1">
        <v>40388</v>
      </c>
      <c r="B1603" s="9">
        <v>24.13</v>
      </c>
      <c r="C1603" s="9">
        <v>27.12</v>
      </c>
      <c r="D1603">
        <v>36798.870000000003</v>
      </c>
      <c r="E1603">
        <v>32905.24</v>
      </c>
      <c r="F1603">
        <v>196216</v>
      </c>
      <c r="G1603">
        <v>175479.29</v>
      </c>
      <c r="H1603">
        <f>(1/(1-91/360*VLOOKUP($A1603,Tbills!$B$4:$C$974,2,1)/100))^((1)/91)-1</f>
        <v>4.1674654807088984E-6</v>
      </c>
      <c r="I1603">
        <f>I1602*$E1603/$E1602*(1-(I$1+I$5+IF(AND(WEEKDAY(A1603)&lt;&gt;1,WEEKDAY(A1603)&lt;&gt;7),IF(A1603&lt;J$2,J$1,J$3),0)))^($A1603-$A1602)</f>
        <v>19530.934051560831</v>
      </c>
      <c r="K1603">
        <f>ROW()</f>
        <v>1603</v>
      </c>
      <c r="L1603">
        <f>B1603/C1603</f>
        <v>0.88974926253687314</v>
      </c>
    </row>
    <row r="1604" spans="1:12" x14ac:dyDescent="0.25">
      <c r="A1604" s="1">
        <v>40389</v>
      </c>
      <c r="B1604" s="9">
        <v>23.5</v>
      </c>
      <c r="C1604" s="9">
        <v>27.14</v>
      </c>
      <c r="D1604">
        <v>36459.18</v>
      </c>
      <c r="E1604">
        <v>32601.360000000001</v>
      </c>
      <c r="F1604">
        <v>195104.53</v>
      </c>
      <c r="G1604">
        <v>174484.55</v>
      </c>
      <c r="H1604">
        <f>(1/(1-91/360*VLOOKUP($A1604,Tbills!$B$4:$C$974,2,1)/100))^((1)/91)-1</f>
        <v>4.1674654807088984E-6</v>
      </c>
      <c r="I1604">
        <f>I1603*$E1604/$E1603*(1-(I$1+I$5+IF(AND(WEEKDAY(A1604)&lt;&gt;1,WEEKDAY(A1604)&lt;&gt;7),IF(A1604&lt;J$2,J$1,J$3),0)))^($A1604-$A1603)</f>
        <v>19350.00915102267</v>
      </c>
      <c r="K1604">
        <f>ROW()</f>
        <v>1604</v>
      </c>
      <c r="L1604">
        <f>B1604/C1604</f>
        <v>0.86588061901252766</v>
      </c>
    </row>
    <row r="1605" spans="1:12" x14ac:dyDescent="0.25">
      <c r="A1605" s="1">
        <v>40392</v>
      </c>
      <c r="B1605" s="9">
        <v>22.01</v>
      </c>
      <c r="C1605" s="9">
        <v>25.4</v>
      </c>
      <c r="D1605">
        <v>34357.53</v>
      </c>
      <c r="E1605">
        <v>30721.69</v>
      </c>
      <c r="F1605">
        <v>189084.82</v>
      </c>
      <c r="G1605">
        <v>169098.87</v>
      </c>
      <c r="H1605">
        <f>(1/(1-91/360*VLOOKUP($A1605,Tbills!$B$4:$C$974,2,1)/100))^((1)/91)-1</f>
        <v>4.3064085186728107E-6</v>
      </c>
      <c r="I1605">
        <f>I1604*$E1605/$E1604*(1-(I$1+I$5+IF(AND(WEEKDAY(A1605)&lt;&gt;1,WEEKDAY(A1605)&lt;&gt;7),IF(A1605&lt;J$2,J$1,J$3),0)))^($A1605-$A1604)</f>
        <v>18232.787864321435</v>
      </c>
      <c r="K1605">
        <f>ROW()</f>
        <v>1605</v>
      </c>
      <c r="L1605">
        <f>B1605/C1605</f>
        <v>0.86653543307086622</v>
      </c>
    </row>
    <row r="1606" spans="1:12" x14ac:dyDescent="0.25">
      <c r="A1606" s="1">
        <v>40393</v>
      </c>
      <c r="B1606" s="9">
        <v>22.63</v>
      </c>
      <c r="C1606" s="9">
        <v>26.01</v>
      </c>
      <c r="D1606">
        <v>34757.74</v>
      </c>
      <c r="E1606">
        <v>31079.41</v>
      </c>
      <c r="F1606">
        <v>190644.04</v>
      </c>
      <c r="G1606">
        <v>170492.56</v>
      </c>
      <c r="H1606">
        <f>(1/(1-91/360*VLOOKUP($A1606,Tbills!$B$4:$C$974,2,1)/100))^((1)/91)-1</f>
        <v>4.3064085186728107E-6</v>
      </c>
      <c r="I1606">
        <f>I1605*$E1606/$E1605*(1-(I$1+I$5+IF(AND(WEEKDAY(A1606)&lt;&gt;1,WEEKDAY(A1606)&lt;&gt;7),IF(A1606&lt;J$2,J$1,J$3),0)))^($A1606-$A1605)</f>
        <v>18444.557840951853</v>
      </c>
      <c r="K1606">
        <f>ROW()</f>
        <v>1606</v>
      </c>
      <c r="L1606">
        <f>B1606/C1606</f>
        <v>0.87004998077662432</v>
      </c>
    </row>
    <row r="1607" spans="1:12" x14ac:dyDescent="0.25">
      <c r="A1607" s="1">
        <v>40394</v>
      </c>
      <c r="B1607" s="9">
        <v>22.21</v>
      </c>
      <c r="C1607" s="9">
        <v>25.96</v>
      </c>
      <c r="D1607">
        <v>34421.089999999997</v>
      </c>
      <c r="E1607">
        <v>30778.25</v>
      </c>
      <c r="F1607">
        <v>190106.01</v>
      </c>
      <c r="G1607">
        <v>170010.67</v>
      </c>
      <c r="H1607">
        <f>(1/(1-91/360*VLOOKUP($A1607,Tbills!$B$4:$C$974,2,1)/100))^((1)/91)-1</f>
        <v>4.3064085186728107E-6</v>
      </c>
      <c r="I1607">
        <f>I1606*$E1607/$E1606*(1-(I$1+I$5+IF(AND(WEEKDAY(A1607)&lt;&gt;1,WEEKDAY(A1607)&lt;&gt;7),IF(A1607&lt;J$2,J$1,J$3),0)))^($A1607-$A1606)</f>
        <v>18265.304313215111</v>
      </c>
      <c r="K1607">
        <f>ROW()</f>
        <v>1607</v>
      </c>
      <c r="L1607">
        <f>B1607/C1607</f>
        <v>0.85554699537750389</v>
      </c>
    </row>
    <row r="1608" spans="1:12" x14ac:dyDescent="0.25">
      <c r="A1608" s="1">
        <v>40395</v>
      </c>
      <c r="B1608" s="9">
        <v>22.1</v>
      </c>
      <c r="C1608" s="9">
        <v>26.16</v>
      </c>
      <c r="D1608">
        <v>34672.07</v>
      </c>
      <c r="E1608">
        <v>31002.54</v>
      </c>
      <c r="F1608">
        <v>191399.19</v>
      </c>
      <c r="G1608">
        <v>171166.42</v>
      </c>
      <c r="H1608">
        <f>(1/(1-91/360*VLOOKUP($A1608,Tbills!$B$4:$C$974,2,1)/100))^((1)/91)-1</f>
        <v>4.3064085186728107E-6</v>
      </c>
      <c r="I1608">
        <f>I1607*$E1608/$E1607*(1-(I$1+I$5+IF(AND(WEEKDAY(A1608)&lt;&gt;1,WEEKDAY(A1608)&lt;&gt;7),IF(A1608&lt;J$2,J$1,J$3),0)))^($A1608-$A1607)</f>
        <v>18397.879593541307</v>
      </c>
      <c r="K1608">
        <f>ROW()</f>
        <v>1608</v>
      </c>
      <c r="L1608">
        <f>B1608/C1608</f>
        <v>0.84480122324159024</v>
      </c>
    </row>
    <row r="1609" spans="1:12" x14ac:dyDescent="0.25">
      <c r="A1609" s="1">
        <v>40396</v>
      </c>
      <c r="B1609" s="9">
        <v>21.74</v>
      </c>
      <c r="C1609" s="9">
        <v>26.12</v>
      </c>
      <c r="D1609">
        <v>34698.78</v>
      </c>
      <c r="E1609">
        <v>31026.29</v>
      </c>
      <c r="F1609">
        <v>192153.38</v>
      </c>
      <c r="G1609">
        <v>171840.15</v>
      </c>
      <c r="H1609">
        <f>(1/(1-91/360*VLOOKUP($A1609,Tbills!$B$4:$C$974,2,1)/100))^((1)/91)-1</f>
        <v>4.3064085186728107E-6</v>
      </c>
      <c r="I1609">
        <f>I1608*$E1609/$E1608*(1-(I$1+I$5+IF(AND(WEEKDAY(A1609)&lt;&gt;1,WEEKDAY(A1609)&lt;&gt;7),IF(A1609&lt;J$2,J$1,J$3),0)))^($A1609-$A1608)</f>
        <v>18411.44392891743</v>
      </c>
      <c r="K1609">
        <f>ROW()</f>
        <v>1609</v>
      </c>
      <c r="L1609">
        <f>B1609/C1609</f>
        <v>0.83231240428790187</v>
      </c>
    </row>
    <row r="1610" spans="1:12" x14ac:dyDescent="0.25">
      <c r="A1610" s="1">
        <v>40399</v>
      </c>
      <c r="B1610" s="9">
        <v>22.14</v>
      </c>
      <c r="C1610" s="9">
        <v>26.03</v>
      </c>
      <c r="D1610">
        <v>34122.730000000003</v>
      </c>
      <c r="E1610">
        <v>30510.81</v>
      </c>
      <c r="F1610">
        <v>191074.96</v>
      </c>
      <c r="G1610">
        <v>170873.51</v>
      </c>
      <c r="H1610">
        <f>(1/(1-91/360*VLOOKUP($A1610,Tbills!$B$4:$C$974,2,1)/100))^((1)/91)-1</f>
        <v>4.1674654807088984E-6</v>
      </c>
      <c r="I1610">
        <f>I1609*$E1610/$E1609*(1-(I$1+I$5+IF(AND(WEEKDAY(A1610)&lt;&gt;1,WEEKDAY(A1610)&lt;&gt;7),IF(A1610&lt;J$2,J$1,J$3),0)))^($A1610-$A1609)</f>
        <v>18103.988240544149</v>
      </c>
      <c r="K1610">
        <f>ROW()</f>
        <v>1610</v>
      </c>
      <c r="L1610">
        <f>B1610/C1610</f>
        <v>0.85055704955820211</v>
      </c>
    </row>
    <row r="1611" spans="1:12" x14ac:dyDescent="0.25">
      <c r="A1611" s="1">
        <v>40400</v>
      </c>
      <c r="B1611" s="9">
        <v>22.37</v>
      </c>
      <c r="C1611" s="9">
        <v>26.31</v>
      </c>
      <c r="D1611">
        <v>34318.9</v>
      </c>
      <c r="E1611">
        <v>30686.09</v>
      </c>
      <c r="F1611">
        <v>192741.58</v>
      </c>
      <c r="G1611">
        <v>172363.21</v>
      </c>
      <c r="H1611">
        <f>(1/(1-91/360*VLOOKUP($A1611,Tbills!$B$4:$C$974,2,1)/100))^((1)/91)-1</f>
        <v>4.1674654807088984E-6</v>
      </c>
      <c r="I1611">
        <f>I1610*$E1611/$E1610*(1-(I$1+I$5+IF(AND(WEEKDAY(A1611)&lt;&gt;1,WEEKDAY(A1611)&lt;&gt;7),IF(A1611&lt;J$2,J$1,J$3),0)))^($A1611-$A1610)</f>
        <v>18207.469129891604</v>
      </c>
      <c r="K1611">
        <f>ROW()</f>
        <v>1611</v>
      </c>
      <c r="L1611">
        <f>B1611/C1611</f>
        <v>0.85024705435195747</v>
      </c>
    </row>
    <row r="1612" spans="1:12" x14ac:dyDescent="0.25">
      <c r="A1612" s="1">
        <v>40401</v>
      </c>
      <c r="B1612" s="9">
        <v>25.39</v>
      </c>
      <c r="C1612" s="9">
        <v>28.69</v>
      </c>
      <c r="D1612">
        <v>37106.04</v>
      </c>
      <c r="E1612">
        <v>33178.07</v>
      </c>
      <c r="F1612">
        <v>201415.49</v>
      </c>
      <c r="G1612">
        <v>180119.31</v>
      </c>
      <c r="H1612">
        <f>(1/(1-91/360*VLOOKUP($A1612,Tbills!$B$4:$C$974,2,1)/100))^((1)/91)-1</f>
        <v>4.1674654807088984E-6</v>
      </c>
      <c r="I1612">
        <f>I1611*$E1612/$E1611*(1-(I$1+I$5+IF(AND(WEEKDAY(A1612)&lt;&gt;1,WEEKDAY(A1612)&lt;&gt;7),IF(A1612&lt;J$2,J$1,J$3),0)))^($A1612-$A1611)</f>
        <v>19685.509213480618</v>
      </c>
      <c r="K1612">
        <f>ROW()</f>
        <v>1612</v>
      </c>
      <c r="L1612">
        <f>B1612/C1612</f>
        <v>0.88497734402230743</v>
      </c>
    </row>
    <row r="1613" spans="1:12" x14ac:dyDescent="0.25">
      <c r="A1613" s="1">
        <v>40402</v>
      </c>
      <c r="B1613" s="9">
        <v>25.73</v>
      </c>
      <c r="C1613" s="9">
        <v>29.25</v>
      </c>
      <c r="D1613">
        <v>37685.57</v>
      </c>
      <c r="E1613">
        <v>33696.120000000003</v>
      </c>
      <c r="F1613">
        <v>202683.09</v>
      </c>
      <c r="G1613">
        <v>181252.14</v>
      </c>
      <c r="H1613">
        <f>(1/(1-91/360*VLOOKUP($A1613,Tbills!$B$4:$C$974,2,1)/100))^((1)/91)-1</f>
        <v>4.1674654807088984E-6</v>
      </c>
      <c r="I1613">
        <f>I1612*$E1613/$E1612*(1-(I$1+I$5+IF(AND(WEEKDAY(A1613)&lt;&gt;1,WEEKDAY(A1613)&lt;&gt;7),IF(A1613&lt;J$2,J$1,J$3),0)))^($A1613-$A1612)</f>
        <v>19992.308134813695</v>
      </c>
      <c r="K1613">
        <f>ROW()</f>
        <v>1613</v>
      </c>
      <c r="L1613">
        <f>B1613/C1613</f>
        <v>0.87965811965811969</v>
      </c>
    </row>
    <row r="1614" spans="1:12" x14ac:dyDescent="0.25">
      <c r="A1614" s="1">
        <v>40403</v>
      </c>
      <c r="B1614" s="9">
        <v>26.24</v>
      </c>
      <c r="C1614" s="9">
        <v>29.97</v>
      </c>
      <c r="D1614">
        <v>38507.480000000003</v>
      </c>
      <c r="E1614">
        <v>34430.879999999997</v>
      </c>
      <c r="F1614">
        <v>205785.21</v>
      </c>
      <c r="G1614">
        <v>184025.5</v>
      </c>
      <c r="H1614">
        <f>(1/(1-91/360*VLOOKUP($A1614,Tbills!$B$4:$C$974,2,1)/100))^((1)/91)-1</f>
        <v>4.1674654807088984E-6</v>
      </c>
      <c r="I1614">
        <f>I1613*$E1614/$E1613*(1-(I$1+I$5+IF(AND(WEEKDAY(A1614)&lt;&gt;1,WEEKDAY(A1614)&lt;&gt;7),IF(A1614&lt;J$2,J$1,J$3),0)))^($A1614-$A1613)</f>
        <v>20427.662306046372</v>
      </c>
      <c r="K1614">
        <f>ROW()</f>
        <v>1614</v>
      </c>
      <c r="L1614">
        <f>B1614/C1614</f>
        <v>0.87554220887554224</v>
      </c>
    </row>
    <row r="1615" spans="1:12" x14ac:dyDescent="0.25">
      <c r="A1615" s="1">
        <v>40406</v>
      </c>
      <c r="B1615" s="9">
        <v>26.1</v>
      </c>
      <c r="C1615" s="9">
        <v>29.8</v>
      </c>
      <c r="D1615">
        <v>38012.400000000001</v>
      </c>
      <c r="E1615">
        <v>33987.78</v>
      </c>
      <c r="F1615">
        <v>204275.05</v>
      </c>
      <c r="G1615">
        <v>182672.72</v>
      </c>
      <c r="H1615">
        <f>(1/(1-91/360*VLOOKUP($A1615,Tbills!$B$4:$C$974,2,1)/100))^((1)/91)-1</f>
        <v>4.3064085186728107E-6</v>
      </c>
      <c r="I1615">
        <f>I1614*$E1615/$E1614*(1-(I$1+I$5+IF(AND(WEEKDAY(A1615)&lt;&gt;1,WEEKDAY(A1615)&lt;&gt;7),IF(A1615&lt;J$2,J$1,J$3),0)))^($A1615-$A1614)</f>
        <v>20163.033179540016</v>
      </c>
      <c r="K1615">
        <f>ROW()</f>
        <v>1615</v>
      </c>
      <c r="L1615">
        <f>B1615/C1615</f>
        <v>0.87583892617449666</v>
      </c>
    </row>
    <row r="1616" spans="1:12" x14ac:dyDescent="0.25">
      <c r="A1616" s="1">
        <v>40407</v>
      </c>
      <c r="B1616" s="9">
        <v>24.33</v>
      </c>
      <c r="C1616" s="9">
        <v>28.57</v>
      </c>
      <c r="D1616">
        <v>36829.9</v>
      </c>
      <c r="E1616">
        <v>32930.33</v>
      </c>
      <c r="F1616">
        <v>203171.16</v>
      </c>
      <c r="G1616">
        <v>181684.78</v>
      </c>
      <c r="H1616">
        <f>(1/(1-91/360*VLOOKUP($A1616,Tbills!$B$4:$C$974,2,1)/100))^((1)/91)-1</f>
        <v>4.3064085186728107E-6</v>
      </c>
      <c r="I1616">
        <f>I1615*$E1616/$E1615*(1-(I$1+I$5+IF(AND(WEEKDAY(A1616)&lt;&gt;1,WEEKDAY(A1616)&lt;&gt;7),IF(A1616&lt;J$2,J$1,J$3),0)))^($A1616-$A1615)</f>
        <v>19535.145741876633</v>
      </c>
      <c r="K1616">
        <f>ROW()</f>
        <v>1616</v>
      </c>
      <c r="L1616">
        <f>B1616/C1616</f>
        <v>0.85159257962898138</v>
      </c>
    </row>
    <row r="1617" spans="1:12" x14ac:dyDescent="0.25">
      <c r="A1617" s="1">
        <v>40408</v>
      </c>
      <c r="B1617" s="9">
        <v>24.59</v>
      </c>
      <c r="C1617" s="9">
        <v>28.58</v>
      </c>
      <c r="D1617">
        <v>36267.29</v>
      </c>
      <c r="E1617">
        <v>32427.15</v>
      </c>
      <c r="F1617">
        <v>204565.82</v>
      </c>
      <c r="G1617">
        <v>182931.17</v>
      </c>
      <c r="H1617">
        <f>(1/(1-91/360*VLOOKUP($A1617,Tbills!$B$4:$C$974,2,1)/100))^((1)/91)-1</f>
        <v>4.3064085186728107E-6</v>
      </c>
      <c r="I1617">
        <f>I1616*$E1617/$E1616*(1-(I$1+I$5+IF(AND(WEEKDAY(A1617)&lt;&gt;1,WEEKDAY(A1617)&lt;&gt;7),IF(A1617&lt;J$2,J$1,J$3),0)))^($A1617-$A1616)</f>
        <v>19236.09262828403</v>
      </c>
      <c r="K1617">
        <f>ROW()</f>
        <v>1617</v>
      </c>
      <c r="L1617">
        <f>B1617/C1617</f>
        <v>0.86039188243526943</v>
      </c>
    </row>
    <row r="1618" spans="1:12" x14ac:dyDescent="0.25">
      <c r="A1618" s="1">
        <v>40409</v>
      </c>
      <c r="B1618" s="9">
        <v>26.44</v>
      </c>
      <c r="C1618" s="9">
        <v>29.63</v>
      </c>
      <c r="D1618">
        <v>37398.54</v>
      </c>
      <c r="E1618">
        <v>33438.480000000003</v>
      </c>
      <c r="F1618">
        <v>208649.78</v>
      </c>
      <c r="G1618">
        <v>186582.43</v>
      </c>
      <c r="H1618">
        <f>(1/(1-91/360*VLOOKUP($A1618,Tbills!$B$4:$C$974,2,1)/100))^((1)/91)-1</f>
        <v>4.3064085186728107E-6</v>
      </c>
      <c r="I1618">
        <f>I1617*$E1618/$E1617*(1-(I$1+I$5+IF(AND(WEEKDAY(A1618)&lt;&gt;1,WEEKDAY(A1618)&lt;&gt;7),IF(A1618&lt;J$2,J$1,J$3),0)))^($A1618-$A1617)</f>
        <v>19835.452541344173</v>
      </c>
      <c r="K1618">
        <f>ROW()</f>
        <v>1618</v>
      </c>
      <c r="L1618">
        <f>B1618/C1618</f>
        <v>0.89233884576442801</v>
      </c>
    </row>
    <row r="1619" spans="1:12" x14ac:dyDescent="0.25">
      <c r="A1619" s="1">
        <v>40410</v>
      </c>
      <c r="B1619" s="9">
        <v>25.49</v>
      </c>
      <c r="C1619" s="9">
        <v>29.54</v>
      </c>
      <c r="D1619">
        <v>37078.660000000003</v>
      </c>
      <c r="E1619">
        <v>33152.33</v>
      </c>
      <c r="F1619">
        <v>208092.7</v>
      </c>
      <c r="G1619">
        <v>186083.47</v>
      </c>
      <c r="H1619">
        <f>(1/(1-91/360*VLOOKUP($A1619,Tbills!$B$4:$C$974,2,1)/100))^((1)/91)-1</f>
        <v>4.3064085186728107E-6</v>
      </c>
      <c r="I1619">
        <f>I1618*$E1619/$E1618*(1-(I$1+I$5+IF(AND(WEEKDAY(A1619)&lt;&gt;1,WEEKDAY(A1619)&lt;&gt;7),IF(A1619&lt;J$2,J$1,J$3),0)))^($A1619-$A1618)</f>
        <v>19665.144807274064</v>
      </c>
      <c r="K1619">
        <f>ROW()</f>
        <v>1619</v>
      </c>
      <c r="L1619">
        <f>B1619/C1619</f>
        <v>0.86289776574136756</v>
      </c>
    </row>
    <row r="1620" spans="1:12" x14ac:dyDescent="0.25">
      <c r="A1620" s="1">
        <v>40413</v>
      </c>
      <c r="B1620" s="9">
        <v>25.66</v>
      </c>
      <c r="C1620" s="9">
        <v>29.29</v>
      </c>
      <c r="D1620">
        <v>36435.54</v>
      </c>
      <c r="E1620">
        <v>32576.880000000001</v>
      </c>
      <c r="F1620">
        <v>210072.56</v>
      </c>
      <c r="G1620">
        <v>187851.51999999999</v>
      </c>
      <c r="H1620">
        <f>(1/(1-91/360*VLOOKUP($A1620,Tbills!$B$4:$C$974,2,1)/100))^((1)/91)-1</f>
        <v>4.3064085186728107E-6</v>
      </c>
      <c r="I1620">
        <f>I1619*$E1620/$E1619*(1-(I$1+I$5+IF(AND(WEEKDAY(A1620)&lt;&gt;1,WEEKDAY(A1620)&lt;&gt;7),IF(A1620&lt;J$2,J$1,J$3),0)))^($A1620-$A1619)</f>
        <v>19322.134431997809</v>
      </c>
      <c r="K1620">
        <f>ROW()</f>
        <v>1620</v>
      </c>
      <c r="L1620">
        <f>B1620/C1620</f>
        <v>0.87606691703653128</v>
      </c>
    </row>
    <row r="1621" spans="1:12" x14ac:dyDescent="0.25">
      <c r="A1621" s="1">
        <v>40414</v>
      </c>
      <c r="B1621" s="9">
        <v>27.46</v>
      </c>
      <c r="C1621" s="9">
        <v>30.31</v>
      </c>
      <c r="D1621">
        <v>37392.49</v>
      </c>
      <c r="E1621">
        <v>33432.339999999997</v>
      </c>
      <c r="F1621">
        <v>214633.28</v>
      </c>
      <c r="G1621">
        <v>191929.01</v>
      </c>
      <c r="H1621">
        <f>(1/(1-91/360*VLOOKUP($A1621,Tbills!$B$4:$C$974,2,1)/100))^((1)/91)-1</f>
        <v>4.3064085186728107E-6</v>
      </c>
      <c r="I1621">
        <f>I1620*$E1621/$E1620*(1-(I$1+I$5+IF(AND(WEEKDAY(A1621)&lt;&gt;1,WEEKDAY(A1621)&lt;&gt;7),IF(A1621&lt;J$2,J$1,J$3),0)))^($A1621-$A1620)</f>
        <v>19828.957983393713</v>
      </c>
      <c r="K1621">
        <f>ROW()</f>
        <v>1621</v>
      </c>
      <c r="L1621">
        <f>B1621/C1621</f>
        <v>0.90597162652589913</v>
      </c>
    </row>
    <row r="1622" spans="1:12" x14ac:dyDescent="0.25">
      <c r="A1622" s="1">
        <v>40415</v>
      </c>
      <c r="B1622" s="9">
        <v>26.7</v>
      </c>
      <c r="C1622" s="9">
        <v>29.85</v>
      </c>
      <c r="D1622">
        <v>36630.589999999997</v>
      </c>
      <c r="E1622">
        <v>32750.99</v>
      </c>
      <c r="F1622">
        <v>210516.38</v>
      </c>
      <c r="G1622">
        <v>188246.77</v>
      </c>
      <c r="H1622">
        <f>(1/(1-91/360*VLOOKUP($A1622,Tbills!$B$4:$C$974,2,1)/100))^((1)/91)-1</f>
        <v>4.3064085186728107E-6</v>
      </c>
      <c r="I1622">
        <f>I1621*$E1622/$E1621*(1-(I$1+I$5+IF(AND(WEEKDAY(A1622)&lt;&gt;1,WEEKDAY(A1622)&lt;&gt;7),IF(A1622&lt;J$2,J$1,J$3),0)))^($A1622-$A1621)</f>
        <v>19424.28566880881</v>
      </c>
      <c r="K1622">
        <f>ROW()</f>
        <v>1622</v>
      </c>
      <c r="L1622">
        <f>B1622/C1622</f>
        <v>0.89447236180904521</v>
      </c>
    </row>
    <row r="1623" spans="1:12" x14ac:dyDescent="0.25">
      <c r="A1623" s="1">
        <v>40416</v>
      </c>
      <c r="B1623" s="9">
        <v>27.37</v>
      </c>
      <c r="C1623" s="9">
        <v>30.37</v>
      </c>
      <c r="D1623">
        <v>37040.06</v>
      </c>
      <c r="E1623">
        <v>33116.949999999997</v>
      </c>
      <c r="F1623">
        <v>213047.06</v>
      </c>
      <c r="G1623">
        <v>190508.93</v>
      </c>
      <c r="H1623">
        <f>(1/(1-91/360*VLOOKUP($A1623,Tbills!$B$4:$C$974,2,1)/100))^((1)/91)-1</f>
        <v>4.3064085186728107E-6</v>
      </c>
      <c r="I1623">
        <f>I1622*$E1623/$E1622*(1-(I$1+I$5+IF(AND(WEEKDAY(A1623)&lt;&gt;1,WEEKDAY(A1623)&lt;&gt;7),IF(A1623&lt;J$2,J$1,J$3),0)))^($A1623-$A1622)</f>
        <v>19640.767871846336</v>
      </c>
      <c r="K1623">
        <f>ROW()</f>
        <v>1623</v>
      </c>
      <c r="L1623">
        <f>B1623/C1623</f>
        <v>0.90121830754033583</v>
      </c>
    </row>
    <row r="1624" spans="1:12" x14ac:dyDescent="0.25">
      <c r="A1624" s="1">
        <v>40417</v>
      </c>
      <c r="B1624" s="9">
        <v>24.45</v>
      </c>
      <c r="C1624" s="9">
        <v>28.4</v>
      </c>
      <c r="D1624">
        <v>34800.379999999997</v>
      </c>
      <c r="E1624">
        <v>31114.34</v>
      </c>
      <c r="F1624">
        <v>205997.16</v>
      </c>
      <c r="G1624">
        <v>184204.01</v>
      </c>
      <c r="H1624">
        <f>(1/(1-91/360*VLOOKUP($A1624,Tbills!$B$4:$C$974,2,1)/100))^((1)/91)-1</f>
        <v>4.3064085186728107E-6</v>
      </c>
      <c r="I1624">
        <f>I1623*$E1624/$E1623*(1-(I$1+I$5+IF(AND(WEEKDAY(A1624)&lt;&gt;1,WEEKDAY(A1624)&lt;&gt;7),IF(A1624&lt;J$2,J$1,J$3),0)))^($A1624-$A1623)</f>
        <v>18452.54317086954</v>
      </c>
      <c r="K1624">
        <f>ROW()</f>
        <v>1624</v>
      </c>
      <c r="L1624">
        <f>B1624/C1624</f>
        <v>0.8609154929577465</v>
      </c>
    </row>
    <row r="1625" spans="1:12" x14ac:dyDescent="0.25">
      <c r="A1625" s="1">
        <v>40420</v>
      </c>
      <c r="B1625" s="9">
        <v>27.21</v>
      </c>
      <c r="C1625" s="9">
        <v>30.01</v>
      </c>
      <c r="D1625">
        <v>35857.019999999997</v>
      </c>
      <c r="E1625">
        <v>32058.66</v>
      </c>
      <c r="F1625">
        <v>210602.73</v>
      </c>
      <c r="G1625">
        <v>188319.96</v>
      </c>
      <c r="H1625">
        <f>(1/(1-91/360*VLOOKUP($A1625,Tbills!$B$4:$C$974,2,1)/100))^((1)/91)-1</f>
        <v>4.028524218879781E-6</v>
      </c>
      <c r="I1625">
        <f>I1624*$E1625/$E1624*(1-(I$1+I$5+IF(AND(WEEKDAY(A1625)&lt;&gt;1,WEEKDAY(A1625)&lt;&gt;7),IF(A1625&lt;J$2,J$1,J$3),0)))^($A1625-$A1624)</f>
        <v>19010.936961924759</v>
      </c>
      <c r="K1625">
        <f>ROW()</f>
        <v>1625</v>
      </c>
      <c r="L1625">
        <f>B1625/C1625</f>
        <v>0.90669776741086305</v>
      </c>
    </row>
    <row r="1626" spans="1:12" x14ac:dyDescent="0.25">
      <c r="A1626" s="1">
        <v>40421</v>
      </c>
      <c r="B1626" s="9">
        <v>26.05</v>
      </c>
      <c r="C1626" s="9">
        <v>29.04</v>
      </c>
      <c r="D1626">
        <v>35228.370000000003</v>
      </c>
      <c r="E1626">
        <v>31496.47</v>
      </c>
      <c r="F1626">
        <v>210855.98</v>
      </c>
      <c r="G1626">
        <v>188545.66</v>
      </c>
      <c r="H1626">
        <f>(1/(1-91/360*VLOOKUP($A1626,Tbills!$B$4:$C$974,2,1)/100))^((1)/91)-1</f>
        <v>4.028524218879781E-6</v>
      </c>
      <c r="I1626">
        <f>I1625*$E1626/$E1625*(1-(I$1+I$5+IF(AND(WEEKDAY(A1626)&lt;&gt;1,WEEKDAY(A1626)&lt;&gt;7),IF(A1626&lt;J$2,J$1,J$3),0)))^($A1626-$A1625)</f>
        <v>18677.018334194345</v>
      </c>
      <c r="K1626">
        <f>ROW()</f>
        <v>1626</v>
      </c>
      <c r="L1626">
        <f>B1626/C1626</f>
        <v>0.89703856749311295</v>
      </c>
    </row>
    <row r="1627" spans="1:12" x14ac:dyDescent="0.25">
      <c r="A1627" s="1">
        <v>40422</v>
      </c>
      <c r="B1627" s="9">
        <v>23.89</v>
      </c>
      <c r="C1627" s="9">
        <v>27.29</v>
      </c>
      <c r="D1627">
        <v>33109.56</v>
      </c>
      <c r="E1627">
        <v>29601.99</v>
      </c>
      <c r="F1627">
        <v>206306.63</v>
      </c>
      <c r="G1627">
        <v>184476.91</v>
      </c>
      <c r="H1627">
        <f>(1/(1-91/360*VLOOKUP($A1627,Tbills!$B$4:$C$974,2,1)/100))^((1)/91)-1</f>
        <v>4.028524218879781E-6</v>
      </c>
      <c r="I1627">
        <f>I1626*$E1627/$E1626*(1-(I$1+I$5+IF(AND(WEEKDAY(A1627)&lt;&gt;1,WEEKDAY(A1627)&lt;&gt;7),IF(A1627&lt;J$2,J$1,J$3),0)))^($A1627-$A1626)</f>
        <v>17553.110087587786</v>
      </c>
      <c r="K1627">
        <f>ROW()</f>
        <v>1627</v>
      </c>
      <c r="L1627">
        <f>B1627/C1627</f>
        <v>0.87541223891535369</v>
      </c>
    </row>
    <row r="1628" spans="1:12" x14ac:dyDescent="0.25">
      <c r="A1628" s="1">
        <v>40423</v>
      </c>
      <c r="B1628" s="9">
        <v>23.19</v>
      </c>
      <c r="C1628" s="9">
        <v>26.62</v>
      </c>
      <c r="D1628">
        <v>32303.13</v>
      </c>
      <c r="E1628">
        <v>28880.87</v>
      </c>
      <c r="F1628">
        <v>204958.61</v>
      </c>
      <c r="G1628">
        <v>183270.79</v>
      </c>
      <c r="H1628">
        <f>(1/(1-91/360*VLOOKUP($A1628,Tbills!$B$4:$C$974,2,1)/100))^((1)/91)-1</f>
        <v>4.028524218879781E-6</v>
      </c>
      <c r="I1628">
        <f>I1627*$E1628/$E1627*(1-(I$1+I$5+IF(AND(WEEKDAY(A1628)&lt;&gt;1,WEEKDAY(A1628)&lt;&gt;7),IF(A1628&lt;J$2,J$1,J$3),0)))^($A1628-$A1627)</f>
        <v>17125.014469240861</v>
      </c>
      <c r="K1628">
        <f>ROW()</f>
        <v>1628</v>
      </c>
      <c r="L1628">
        <f>B1628/C1628</f>
        <v>0.87114951164537946</v>
      </c>
    </row>
    <row r="1629" spans="1:12" x14ac:dyDescent="0.25">
      <c r="A1629" s="1">
        <v>40424</v>
      </c>
      <c r="B1629" s="9">
        <v>21.31</v>
      </c>
      <c r="C1629" s="9">
        <v>25.31</v>
      </c>
      <c r="D1629">
        <v>30739.81</v>
      </c>
      <c r="E1629">
        <v>27483.05</v>
      </c>
      <c r="F1629">
        <v>201113.91</v>
      </c>
      <c r="G1629">
        <v>179832.18</v>
      </c>
      <c r="H1629">
        <f>(1/(1-91/360*VLOOKUP($A1629,Tbills!$B$4:$C$974,2,1)/100))^((1)/91)-1</f>
        <v>4.028524218879781E-6</v>
      </c>
      <c r="I1629">
        <f>I1628*$E1629/$E1628*(1-(I$1+I$5+IF(AND(WEEKDAY(A1629)&lt;&gt;1,WEEKDAY(A1629)&lt;&gt;7),IF(A1629&lt;J$2,J$1,J$3),0)))^($A1629-$A1628)</f>
        <v>16295.703340325417</v>
      </c>
      <c r="K1629">
        <f>ROW()</f>
        <v>1629</v>
      </c>
      <c r="L1629">
        <f>B1629/C1629</f>
        <v>0.84195969972342943</v>
      </c>
    </row>
    <row r="1630" spans="1:12" x14ac:dyDescent="0.25">
      <c r="A1630" s="1">
        <v>40428</v>
      </c>
      <c r="B1630" s="9">
        <v>23.8</v>
      </c>
      <c r="C1630" s="9">
        <v>26.77</v>
      </c>
      <c r="D1630">
        <v>31646.66</v>
      </c>
      <c r="E1630">
        <v>28293.38</v>
      </c>
      <c r="F1630">
        <v>203622.98</v>
      </c>
      <c r="G1630">
        <v>182072.85</v>
      </c>
      <c r="H1630">
        <f>(1/(1-91/360*VLOOKUP($A1630,Tbills!$B$4:$C$974,2,1)/100))^((1)/91)-1</f>
        <v>3.7506470229597966E-6</v>
      </c>
      <c r="I1630">
        <f>I1629*$E1630/$E1629*(1-(I$1+I$5+IF(AND(WEEKDAY(A1630)&lt;&gt;1,WEEKDAY(A1630)&lt;&gt;7),IF(A1630&lt;J$2,J$1,J$3),0)))^($A1630-$A1629)</f>
        <v>16774.247244183549</v>
      </c>
      <c r="K1630">
        <f>ROW()</f>
        <v>1630</v>
      </c>
      <c r="L1630">
        <f>B1630/C1630</f>
        <v>0.8890549122151663</v>
      </c>
    </row>
    <row r="1631" spans="1:12" x14ac:dyDescent="0.25">
      <c r="A1631" s="1">
        <v>40429</v>
      </c>
      <c r="B1631" s="9">
        <v>23.25</v>
      </c>
      <c r="C1631" s="9">
        <v>26.3</v>
      </c>
      <c r="D1631">
        <v>30829.35</v>
      </c>
      <c r="E1631">
        <v>27562.560000000001</v>
      </c>
      <c r="F1631">
        <v>201288.69</v>
      </c>
      <c r="G1631">
        <v>179984.93</v>
      </c>
      <c r="H1631">
        <f>(1/(1-91/360*VLOOKUP($A1631,Tbills!$B$4:$C$974,2,1)/100))^((1)/91)-1</f>
        <v>3.7506470229597966E-6</v>
      </c>
      <c r="I1631">
        <f>I1630*$E1631/$E1630*(1-(I$1+I$5+IF(AND(WEEKDAY(A1631)&lt;&gt;1,WEEKDAY(A1631)&lt;&gt;7),IF(A1631&lt;J$2,J$1,J$3),0)))^($A1631-$A1630)</f>
        <v>16340.497172711563</v>
      </c>
      <c r="K1631">
        <f>ROW()</f>
        <v>1631</v>
      </c>
      <c r="L1631">
        <f>B1631/C1631</f>
        <v>0.88403041825095052</v>
      </c>
    </row>
    <row r="1632" spans="1:12" x14ac:dyDescent="0.25">
      <c r="A1632" s="1">
        <v>40430</v>
      </c>
      <c r="B1632" s="9">
        <v>22.81</v>
      </c>
      <c r="C1632" s="9">
        <v>26.1</v>
      </c>
      <c r="D1632">
        <v>30535.08</v>
      </c>
      <c r="E1632">
        <v>27299.37</v>
      </c>
      <c r="F1632">
        <v>199553.43</v>
      </c>
      <c r="G1632">
        <v>178432.65</v>
      </c>
      <c r="H1632">
        <f>(1/(1-91/360*VLOOKUP($A1632,Tbills!$B$4:$C$974,2,1)/100))^((1)/91)-1</f>
        <v>3.7506470229597966E-6</v>
      </c>
      <c r="I1632">
        <f>I1631*$E1632/$E1631*(1-(I$1+I$5+IF(AND(WEEKDAY(A1632)&lt;&gt;1,WEEKDAY(A1632)&lt;&gt;7),IF(A1632&lt;J$2,J$1,J$3),0)))^($A1632-$A1631)</f>
        <v>16183.999081058111</v>
      </c>
      <c r="K1632">
        <f>ROW()</f>
        <v>1632</v>
      </c>
      <c r="L1632">
        <f>B1632/C1632</f>
        <v>0.87394636015325666</v>
      </c>
    </row>
    <row r="1633" spans="1:12" x14ac:dyDescent="0.25">
      <c r="A1633" s="1">
        <v>40431</v>
      </c>
      <c r="B1633" s="9">
        <v>21.99</v>
      </c>
      <c r="C1633" s="9">
        <v>25.59</v>
      </c>
      <c r="D1633">
        <v>29885.19</v>
      </c>
      <c r="E1633">
        <v>26718.25</v>
      </c>
      <c r="F1633">
        <v>198748.7</v>
      </c>
      <c r="G1633">
        <v>177712.42</v>
      </c>
      <c r="H1633">
        <f>(1/(1-91/360*VLOOKUP($A1633,Tbills!$B$4:$C$974,2,1)/100))^((1)/91)-1</f>
        <v>3.7506470229597966E-6</v>
      </c>
      <c r="I1633">
        <f>I1632*$E1633/$E1632*(1-(I$1+I$5+IF(AND(WEEKDAY(A1633)&lt;&gt;1,WEEKDAY(A1633)&lt;&gt;7),IF(A1633&lt;J$2,J$1,J$3),0)))^($A1633-$A1632)</f>
        <v>15839.035637430292</v>
      </c>
      <c r="K1633">
        <f>ROW()</f>
        <v>1633</v>
      </c>
      <c r="L1633">
        <f>B1633/C1633</f>
        <v>0.85932004689331765</v>
      </c>
    </row>
    <row r="1634" spans="1:12" x14ac:dyDescent="0.25">
      <c r="A1634" s="1">
        <v>40434</v>
      </c>
      <c r="B1634" s="9">
        <v>21.21</v>
      </c>
      <c r="C1634" s="9">
        <v>24.75</v>
      </c>
      <c r="D1634">
        <v>28418.19</v>
      </c>
      <c r="E1634">
        <v>25406.41</v>
      </c>
      <c r="F1634">
        <v>195157.59</v>
      </c>
      <c r="G1634">
        <v>174499.41</v>
      </c>
      <c r="H1634">
        <f>(1/(1-91/360*VLOOKUP($A1634,Tbills!$B$4:$C$974,2,1)/100))^((1)/91)-1</f>
        <v>3.8895847329634137E-6</v>
      </c>
      <c r="I1634">
        <f>I1633*$E1634/$E1633*(1-(I$1+I$5+IF(AND(WEEKDAY(A1634)&lt;&gt;1,WEEKDAY(A1634)&lt;&gt;7),IF(A1634&lt;J$2,J$1,J$3),0)))^($A1634-$A1633)</f>
        <v>15060.054667209466</v>
      </c>
      <c r="K1634">
        <f>ROW()</f>
        <v>1634</v>
      </c>
      <c r="L1634">
        <f>B1634/C1634</f>
        <v>0.85696969696969705</v>
      </c>
    </row>
    <row r="1635" spans="1:12" x14ac:dyDescent="0.25">
      <c r="A1635" s="1">
        <v>40435</v>
      </c>
      <c r="B1635" s="9">
        <v>21.56</v>
      </c>
      <c r="C1635" s="9">
        <v>24.74</v>
      </c>
      <c r="D1635">
        <v>28418.3</v>
      </c>
      <c r="E1635">
        <v>25406.41</v>
      </c>
      <c r="F1635">
        <v>194239.49</v>
      </c>
      <c r="G1635">
        <v>173677.82</v>
      </c>
      <c r="H1635">
        <f>(1/(1-91/360*VLOOKUP($A1635,Tbills!$B$4:$C$974,2,1)/100))^((1)/91)-1</f>
        <v>3.8895847329634137E-6</v>
      </c>
      <c r="I1635">
        <f>I1634*$E1635/$E1634*(1-(I$1+I$5+IF(AND(WEEKDAY(A1635)&lt;&gt;1,WEEKDAY(A1635)&lt;&gt;7),IF(A1635&lt;J$2,J$1,J$3),0)))^($A1635-$A1634)</f>
        <v>15059.621432760136</v>
      </c>
      <c r="K1635">
        <f>ROW()</f>
        <v>1635</v>
      </c>
      <c r="L1635">
        <f>B1635/C1635</f>
        <v>0.8714632174616006</v>
      </c>
    </row>
    <row r="1636" spans="1:12" x14ac:dyDescent="0.25">
      <c r="A1636" s="1">
        <v>40436</v>
      </c>
      <c r="B1636" s="9">
        <v>22.1</v>
      </c>
      <c r="C1636" s="9">
        <v>24.93</v>
      </c>
      <c r="D1636">
        <v>27865.53</v>
      </c>
      <c r="E1636">
        <v>24912.12</v>
      </c>
      <c r="F1636">
        <v>193295.3</v>
      </c>
      <c r="G1636">
        <v>172832.9</v>
      </c>
      <c r="H1636">
        <f>(1/(1-91/360*VLOOKUP($A1636,Tbills!$B$4:$C$974,2,1)/100))^((1)/91)-1</f>
        <v>3.8895847329634137E-6</v>
      </c>
      <c r="I1636">
        <f>I1635*$E1636/$E1635*(1-(I$1+I$5+IF(AND(WEEKDAY(A1636)&lt;&gt;1,WEEKDAY(A1636)&lt;&gt;7),IF(A1636&lt;J$2,J$1,J$3),0)))^($A1636-$A1635)</f>
        <v>14766.206788341209</v>
      </c>
      <c r="K1636">
        <f>ROW()</f>
        <v>1636</v>
      </c>
      <c r="L1636">
        <f>B1636/C1636</f>
        <v>0.88648215002005626</v>
      </c>
    </row>
    <row r="1637" spans="1:12" x14ac:dyDescent="0.25">
      <c r="A1637" s="1">
        <v>40437</v>
      </c>
      <c r="B1637" s="9">
        <v>21.72</v>
      </c>
      <c r="C1637" s="9">
        <v>24.96</v>
      </c>
      <c r="D1637">
        <v>27766.47</v>
      </c>
      <c r="E1637">
        <v>24823.46</v>
      </c>
      <c r="F1637">
        <v>193711.61</v>
      </c>
      <c r="G1637">
        <v>173204.46</v>
      </c>
      <c r="H1637">
        <f>(1/(1-91/360*VLOOKUP($A1637,Tbills!$B$4:$C$974,2,1)/100))^((1)/91)-1</f>
        <v>3.8895847329634137E-6</v>
      </c>
      <c r="I1637">
        <f>I1636*$E1637/$E1636*(1-(I$1+I$5+IF(AND(WEEKDAY(A1637)&lt;&gt;1,WEEKDAY(A1637)&lt;&gt;7),IF(A1637&lt;J$2,J$1,J$3),0)))^($A1637-$A1636)</f>
        <v>14713.23191365192</v>
      </c>
      <c r="K1637">
        <f>ROW()</f>
        <v>1637</v>
      </c>
      <c r="L1637">
        <f>B1637/C1637</f>
        <v>0.8701923076923076</v>
      </c>
    </row>
    <row r="1638" spans="1:12" x14ac:dyDescent="0.25">
      <c r="A1638" s="1">
        <v>40438</v>
      </c>
      <c r="B1638" s="9">
        <v>22.01</v>
      </c>
      <c r="C1638" s="9">
        <v>25.12</v>
      </c>
      <c r="D1638">
        <v>27733.65</v>
      </c>
      <c r="E1638">
        <v>24794.03</v>
      </c>
      <c r="F1638">
        <v>194656.32</v>
      </c>
      <c r="G1638">
        <v>174048.48</v>
      </c>
      <c r="H1638">
        <f>(1/(1-91/360*VLOOKUP($A1638,Tbills!$B$4:$C$974,2,1)/100))^((1)/91)-1</f>
        <v>3.8895847329634137E-6</v>
      </c>
      <c r="I1638">
        <f>I1637*$E1638/$E1637*(1-(I$1+I$5+IF(AND(WEEKDAY(A1638)&lt;&gt;1,WEEKDAY(A1638)&lt;&gt;7),IF(A1638&lt;J$2,J$1,J$3),0)))^($A1638-$A1637)</f>
        <v>14695.365561789142</v>
      </c>
      <c r="K1638">
        <f>ROW()</f>
        <v>1638</v>
      </c>
      <c r="L1638">
        <f>B1638/C1638</f>
        <v>0.87619426751592355</v>
      </c>
    </row>
    <row r="1639" spans="1:12" x14ac:dyDescent="0.25">
      <c r="A1639" s="1">
        <v>40441</v>
      </c>
      <c r="B1639" s="9">
        <v>21.5</v>
      </c>
      <c r="C1639" s="9">
        <v>24.59</v>
      </c>
      <c r="D1639">
        <v>27001.84</v>
      </c>
      <c r="E1639">
        <v>24139.5</v>
      </c>
      <c r="F1639">
        <v>192717.14</v>
      </c>
      <c r="G1639">
        <v>172312.57</v>
      </c>
      <c r="H1639">
        <f>(1/(1-91/360*VLOOKUP($A1639,Tbills!$B$4:$C$974,2,1)/100))^((1)/91)-1</f>
        <v>4.4453533327715178E-6</v>
      </c>
      <c r="I1639">
        <f>I1638*$E1639/$E1638*(1-(I$1+I$5+IF(AND(WEEKDAY(A1639)&lt;&gt;1,WEEKDAY(A1639)&lt;&gt;7),IF(A1639&lt;J$2,J$1,J$3),0)))^($A1639-$A1638)</f>
        <v>14306.192394584228</v>
      </c>
      <c r="K1639">
        <f>ROW()</f>
        <v>1639</v>
      </c>
      <c r="L1639">
        <f>B1639/C1639</f>
        <v>0.87433916226108177</v>
      </c>
    </row>
    <row r="1640" spans="1:12" x14ac:dyDescent="0.25">
      <c r="A1640" s="1">
        <v>40442</v>
      </c>
      <c r="B1640" s="9">
        <v>22.35</v>
      </c>
      <c r="C1640" s="9">
        <v>24.94</v>
      </c>
      <c r="D1640">
        <v>27102.01</v>
      </c>
      <c r="E1640">
        <v>24228.94</v>
      </c>
      <c r="F1640">
        <v>192734.76</v>
      </c>
      <c r="G1640">
        <v>172327.56</v>
      </c>
      <c r="H1640">
        <f>(1/(1-91/360*VLOOKUP($A1640,Tbills!$B$4:$C$974,2,1)/100))^((1)/91)-1</f>
        <v>4.4453533327715178E-6</v>
      </c>
      <c r="I1640">
        <f>I1639*$E1640/$E1639*(1-(I$1+I$5+IF(AND(WEEKDAY(A1640)&lt;&gt;1,WEEKDAY(A1640)&lt;&gt;7),IF(A1640&lt;J$2,J$1,J$3),0)))^($A1640-$A1639)</f>
        <v>14358.785632885063</v>
      </c>
      <c r="K1640">
        <f>ROW()</f>
        <v>1640</v>
      </c>
      <c r="L1640">
        <f>B1640/C1640</f>
        <v>0.89615076182838815</v>
      </c>
    </row>
    <row r="1641" spans="1:12" x14ac:dyDescent="0.25">
      <c r="A1641" s="1">
        <v>40443</v>
      </c>
      <c r="B1641" s="9">
        <v>22.51</v>
      </c>
      <c r="C1641" s="9">
        <v>25.16</v>
      </c>
      <c r="D1641">
        <v>27589.19</v>
      </c>
      <c r="E1641">
        <v>24664.36</v>
      </c>
      <c r="F1641">
        <v>194368.96</v>
      </c>
      <c r="G1641">
        <v>173787.96</v>
      </c>
      <c r="H1641">
        <f>(1/(1-91/360*VLOOKUP($A1641,Tbills!$B$4:$C$974,2,1)/100))^((1)/91)-1</f>
        <v>4.4453533327715178E-6</v>
      </c>
      <c r="I1641">
        <f>I1640*$E1641/$E1640*(1-(I$1+I$5+IF(AND(WEEKDAY(A1641)&lt;&gt;1,WEEKDAY(A1641)&lt;&gt;7),IF(A1641&lt;J$2,J$1,J$3),0)))^($A1641-$A1640)</f>
        <v>14616.407904273585</v>
      </c>
      <c r="K1641">
        <f>ROW()</f>
        <v>1641</v>
      </c>
      <c r="L1641">
        <f>B1641/C1641</f>
        <v>0.89467408585055652</v>
      </c>
    </row>
    <row r="1642" spans="1:12" x14ac:dyDescent="0.25">
      <c r="A1642" s="1">
        <v>40444</v>
      </c>
      <c r="B1642" s="9">
        <v>23.87</v>
      </c>
      <c r="C1642" s="9">
        <v>26.16</v>
      </c>
      <c r="D1642">
        <v>28440.76</v>
      </c>
      <c r="E1642">
        <v>25425.55</v>
      </c>
      <c r="F1642">
        <v>197802.06</v>
      </c>
      <c r="G1642">
        <v>176856.77</v>
      </c>
      <c r="H1642">
        <f>(1/(1-91/360*VLOOKUP($A1642,Tbills!$B$4:$C$974,2,1)/100))^((1)/91)-1</f>
        <v>4.4453533327715178E-6</v>
      </c>
      <c r="I1642">
        <f>I1641*$E1642/$E1641*(1-(I$1+I$5+IF(AND(WEEKDAY(A1642)&lt;&gt;1,WEEKDAY(A1642)&lt;&gt;7),IF(A1642&lt;J$2,J$1,J$3),0)))^($A1642-$A1641)</f>
        <v>15067.065160354254</v>
      </c>
      <c r="K1642">
        <f>ROW()</f>
        <v>1642</v>
      </c>
      <c r="L1642">
        <f>B1642/C1642</f>
        <v>0.91246177370030579</v>
      </c>
    </row>
    <row r="1643" spans="1:12" x14ac:dyDescent="0.25">
      <c r="A1643" s="1">
        <v>40445</v>
      </c>
      <c r="B1643" s="9">
        <v>21.71</v>
      </c>
      <c r="C1643" s="9">
        <v>24.75</v>
      </c>
      <c r="D1643">
        <v>26888.17</v>
      </c>
      <c r="E1643">
        <v>24037.45</v>
      </c>
      <c r="F1643">
        <v>194079.43</v>
      </c>
      <c r="G1643">
        <v>173527.54</v>
      </c>
      <c r="H1643">
        <f>(1/(1-91/360*VLOOKUP($A1643,Tbills!$B$4:$C$974,2,1)/100))^((1)/91)-1</f>
        <v>4.4453533327715178E-6</v>
      </c>
      <c r="I1643">
        <f>I1642*$E1643/$E1642*(1-(I$1+I$5+IF(AND(WEEKDAY(A1643)&lt;&gt;1,WEEKDAY(A1643)&lt;&gt;7),IF(A1643&lt;J$2,J$1,J$3),0)))^($A1643-$A1642)</f>
        <v>14244.073647951347</v>
      </c>
      <c r="K1643">
        <f>ROW()</f>
        <v>1643</v>
      </c>
      <c r="L1643">
        <f>B1643/C1643</f>
        <v>0.87717171717171716</v>
      </c>
    </row>
    <row r="1644" spans="1:12" x14ac:dyDescent="0.25">
      <c r="A1644" s="1">
        <v>40448</v>
      </c>
      <c r="B1644" s="9">
        <v>22.54</v>
      </c>
      <c r="C1644" s="9">
        <v>25.2</v>
      </c>
      <c r="D1644">
        <v>27014.63</v>
      </c>
      <c r="E1644">
        <v>24150.19</v>
      </c>
      <c r="F1644">
        <v>194077.84</v>
      </c>
      <c r="G1644">
        <v>173523.8</v>
      </c>
      <c r="H1644">
        <f>(1/(1-91/360*VLOOKUP($A1644,Tbills!$B$4:$C$974,2,1)/100))^((1)/91)-1</f>
        <v>4.3064085186728107E-6</v>
      </c>
      <c r="I1644">
        <f>I1643*$E1644/$E1643*(1-(I$1+I$5+IF(AND(WEEKDAY(A1644)&lt;&gt;1,WEEKDAY(A1644)&lt;&gt;7),IF(A1644&lt;J$2,J$1,J$3),0)))^($A1644-$A1643)</f>
        <v>14309.64592360544</v>
      </c>
      <c r="K1644">
        <f>ROW()</f>
        <v>1644</v>
      </c>
      <c r="L1644">
        <f>B1644/C1644</f>
        <v>0.89444444444444449</v>
      </c>
    </row>
    <row r="1645" spans="1:12" x14ac:dyDescent="0.25">
      <c r="A1645" s="1">
        <v>40449</v>
      </c>
      <c r="B1645" s="9">
        <v>22.6</v>
      </c>
      <c r="C1645" s="9">
        <v>25.34</v>
      </c>
      <c r="D1645">
        <v>26980.7</v>
      </c>
      <c r="E1645">
        <v>24119.759999999998</v>
      </c>
      <c r="F1645">
        <v>193802.88</v>
      </c>
      <c r="G1645">
        <v>173277.22</v>
      </c>
      <c r="H1645">
        <f>(1/(1-91/360*VLOOKUP($A1645,Tbills!$B$4:$C$974,2,1)/100))^((1)/91)-1</f>
        <v>4.3064085186728107E-6</v>
      </c>
      <c r="I1645">
        <f>I1644*$E1645/$E1644*(1-(I$1+I$5+IF(AND(WEEKDAY(A1645)&lt;&gt;1,WEEKDAY(A1645)&lt;&gt;7),IF(A1645&lt;J$2,J$1,J$3),0)))^($A1645-$A1644)</f>
        <v>14291.204190405599</v>
      </c>
      <c r="K1645">
        <f>ROW()</f>
        <v>1645</v>
      </c>
      <c r="L1645">
        <f>B1645/C1645</f>
        <v>0.89187056037884771</v>
      </c>
    </row>
    <row r="1646" spans="1:12" x14ac:dyDescent="0.25">
      <c r="A1646" s="1">
        <v>40450</v>
      </c>
      <c r="B1646" s="9">
        <v>23.25</v>
      </c>
      <c r="C1646" s="9">
        <v>25.91</v>
      </c>
      <c r="D1646">
        <v>27404.38</v>
      </c>
      <c r="E1646">
        <v>24498.41</v>
      </c>
      <c r="F1646">
        <v>195766.38</v>
      </c>
      <c r="G1646">
        <v>175032.02</v>
      </c>
      <c r="H1646">
        <f>(1/(1-91/360*VLOOKUP($A1646,Tbills!$B$4:$C$974,2,1)/100))^((1)/91)-1</f>
        <v>4.3064085186728107E-6</v>
      </c>
      <c r="I1646">
        <f>I1645*$E1646/$E1645*(1-(I$1+I$5+IF(AND(WEEKDAY(A1646)&lt;&gt;1,WEEKDAY(A1646)&lt;&gt;7),IF(A1646&lt;J$2,J$1,J$3),0)))^($A1646-$A1645)</f>
        <v>14515.140612574285</v>
      </c>
      <c r="K1646">
        <f>ROW()</f>
        <v>1646</v>
      </c>
      <c r="L1646">
        <f>B1646/C1646</f>
        <v>0.89733693554612115</v>
      </c>
    </row>
    <row r="1647" spans="1:12" x14ac:dyDescent="0.25">
      <c r="A1647" s="1">
        <v>40451</v>
      </c>
      <c r="B1647" s="9">
        <v>23.7</v>
      </c>
      <c r="C1647" s="9">
        <v>26.4</v>
      </c>
      <c r="D1647">
        <v>28102.31</v>
      </c>
      <c r="E1647">
        <v>25122.23</v>
      </c>
      <c r="F1647">
        <v>198583.98</v>
      </c>
      <c r="G1647">
        <v>177550.44</v>
      </c>
      <c r="H1647">
        <f>(1/(1-91/360*VLOOKUP($A1647,Tbills!$B$4:$C$974,2,1)/100))^((1)/91)-1</f>
        <v>4.3064085186728107E-6</v>
      </c>
      <c r="I1647">
        <f>I1646*$E1647/$E1646*(1-(I$1+I$5+IF(AND(WEEKDAY(A1647)&lt;&gt;1,WEEKDAY(A1647)&lt;&gt;7),IF(A1647&lt;J$2,J$1,J$3),0)))^($A1647-$A1646)</f>
        <v>14884.32151075219</v>
      </c>
      <c r="K1647">
        <f>ROW()</f>
        <v>1647</v>
      </c>
      <c r="L1647">
        <f>B1647/C1647</f>
        <v>0.89772727272727271</v>
      </c>
    </row>
    <row r="1648" spans="1:12" x14ac:dyDescent="0.25">
      <c r="A1648" s="1">
        <v>40452</v>
      </c>
      <c r="B1648" s="9">
        <v>22.5</v>
      </c>
      <c r="C1648" s="9">
        <v>25.7</v>
      </c>
      <c r="D1648">
        <v>27543.95</v>
      </c>
      <c r="E1648">
        <v>24622.98</v>
      </c>
      <c r="F1648">
        <v>196808.38</v>
      </c>
      <c r="G1648">
        <v>175962.14</v>
      </c>
      <c r="H1648">
        <f>(1/(1-91/360*VLOOKUP($A1648,Tbills!$B$4:$C$974,2,1)/100))^((1)/91)-1</f>
        <v>4.3064085186728107E-6</v>
      </c>
      <c r="I1648">
        <f>I1647*$E1648/$E1647*(1-(I$1+I$5+IF(AND(WEEKDAY(A1648)&lt;&gt;1,WEEKDAY(A1648)&lt;&gt;7),IF(A1648&lt;J$2,J$1,J$3),0)))^($A1648-$A1647)</f>
        <v>14588.108134791813</v>
      </c>
      <c r="K1648">
        <f>ROW()</f>
        <v>1648</v>
      </c>
      <c r="L1648">
        <f>B1648/C1648</f>
        <v>0.8754863813229572</v>
      </c>
    </row>
    <row r="1649" spans="1:12" x14ac:dyDescent="0.25">
      <c r="A1649" s="1">
        <v>40455</v>
      </c>
      <c r="B1649" s="9">
        <v>23.53</v>
      </c>
      <c r="C1649" s="9">
        <v>26.32</v>
      </c>
      <c r="D1649">
        <v>27935.07</v>
      </c>
      <c r="E1649">
        <v>24972.31</v>
      </c>
      <c r="F1649">
        <v>198523.57</v>
      </c>
      <c r="G1649">
        <v>177493.38</v>
      </c>
      <c r="H1649">
        <f>(1/(1-91/360*VLOOKUP($A1649,Tbills!$B$4:$C$974,2,1)/100))^((1)/91)-1</f>
        <v>3.6117110888689297E-6</v>
      </c>
      <c r="I1649">
        <f>I1648*$E1649/$E1648*(1-(I$1+I$5+IF(AND(WEEKDAY(A1649)&lt;&gt;1,WEEKDAY(A1649)&lt;&gt;7),IF(A1649&lt;J$2,J$1,J$3),0)))^($A1649-$A1648)</f>
        <v>14793.795067780033</v>
      </c>
      <c r="K1649">
        <f>ROW()</f>
        <v>1649</v>
      </c>
      <c r="L1649">
        <f>B1649/C1649</f>
        <v>0.89399696048632227</v>
      </c>
    </row>
    <row r="1650" spans="1:12" x14ac:dyDescent="0.25">
      <c r="A1650" s="1">
        <v>40456</v>
      </c>
      <c r="B1650" s="9">
        <v>21.76</v>
      </c>
      <c r="C1650" s="9">
        <v>25.08</v>
      </c>
      <c r="D1650">
        <v>26578.880000000001</v>
      </c>
      <c r="E1650">
        <v>23759.86</v>
      </c>
      <c r="F1650">
        <v>194430.8</v>
      </c>
      <c r="G1650">
        <v>173833.53</v>
      </c>
      <c r="H1650">
        <f>(1/(1-91/360*VLOOKUP($A1650,Tbills!$B$4:$C$974,2,1)/100))^((1)/91)-1</f>
        <v>3.6117110888689297E-6</v>
      </c>
      <c r="I1650">
        <f>I1649*$E1650/$E1649*(1-(I$1+I$5+IF(AND(WEEKDAY(A1650)&lt;&gt;1,WEEKDAY(A1650)&lt;&gt;7),IF(A1650&lt;J$2,J$1,J$3),0)))^($A1650-$A1649)</f>
        <v>14075.125131734643</v>
      </c>
      <c r="K1650">
        <f>ROW()</f>
        <v>1650</v>
      </c>
      <c r="L1650">
        <f>B1650/C1650</f>
        <v>0.86762360446570985</v>
      </c>
    </row>
    <row r="1651" spans="1:12" x14ac:dyDescent="0.25">
      <c r="A1651" s="1">
        <v>40457</v>
      </c>
      <c r="B1651" s="9">
        <v>21.49</v>
      </c>
      <c r="C1651" s="9">
        <v>24.91</v>
      </c>
      <c r="D1651">
        <v>26258.25</v>
      </c>
      <c r="E1651">
        <v>23473.15</v>
      </c>
      <c r="F1651">
        <v>194618.76</v>
      </c>
      <c r="G1651">
        <v>174000.95</v>
      </c>
      <c r="H1651">
        <f>(1/(1-91/360*VLOOKUP($A1651,Tbills!$B$4:$C$974,2,1)/100))^((1)/91)-1</f>
        <v>3.6117110888689297E-6</v>
      </c>
      <c r="I1651">
        <f>I1650*$E1651/$E1650*(1-(I$1+I$5+IF(AND(WEEKDAY(A1651)&lt;&gt;1,WEEKDAY(A1651)&lt;&gt;7),IF(A1651&lt;J$2,J$1,J$3),0)))^($A1651-$A1650)</f>
        <v>13904.880718461985</v>
      </c>
      <c r="K1651">
        <f>ROW()</f>
        <v>1651</v>
      </c>
      <c r="L1651">
        <f>B1651/C1651</f>
        <v>0.86270574066639893</v>
      </c>
    </row>
    <row r="1652" spans="1:12" x14ac:dyDescent="0.25">
      <c r="A1652" s="1">
        <v>40458</v>
      </c>
      <c r="B1652" s="9">
        <v>21.56</v>
      </c>
      <c r="C1652" s="9">
        <v>24.89</v>
      </c>
      <c r="D1652">
        <v>26081.38</v>
      </c>
      <c r="E1652">
        <v>23314.959999999999</v>
      </c>
      <c r="F1652">
        <v>194411.55</v>
      </c>
      <c r="G1652">
        <v>173815.06</v>
      </c>
      <c r="H1652">
        <f>(1/(1-91/360*VLOOKUP($A1652,Tbills!$B$4:$C$974,2,1)/100))^((1)/91)-1</f>
        <v>3.6117110888689297E-6</v>
      </c>
      <c r="I1652">
        <f>I1651*$E1652/$E1651*(1-(I$1+I$5+IF(AND(WEEKDAY(A1652)&lt;&gt;1,WEEKDAY(A1652)&lt;&gt;7),IF(A1652&lt;J$2,J$1,J$3),0)))^($A1652-$A1651)</f>
        <v>13810.775788167484</v>
      </c>
      <c r="K1652">
        <f>ROW()</f>
        <v>1652</v>
      </c>
      <c r="L1652">
        <f>B1652/C1652</f>
        <v>0.86621132985134586</v>
      </c>
    </row>
    <row r="1653" spans="1:12" x14ac:dyDescent="0.25">
      <c r="A1653" s="1">
        <v>40459</v>
      </c>
      <c r="B1653" s="9">
        <v>20.71</v>
      </c>
      <c r="C1653" s="9">
        <v>24.06</v>
      </c>
      <c r="D1653">
        <v>25058.67</v>
      </c>
      <c r="E1653">
        <v>22400.65</v>
      </c>
      <c r="F1653">
        <v>192687.79</v>
      </c>
      <c r="G1653">
        <v>172273.29</v>
      </c>
      <c r="H1653">
        <f>(1/(1-91/360*VLOOKUP($A1653,Tbills!$B$4:$C$974,2,1)/100))^((1)/91)-1</f>
        <v>3.6117110888689297E-6</v>
      </c>
      <c r="I1653">
        <f>I1652*$E1653/$E1652*(1-(I$1+I$5+IF(AND(WEEKDAY(A1653)&lt;&gt;1,WEEKDAY(A1653)&lt;&gt;7),IF(A1653&lt;J$2,J$1,J$3),0)))^($A1653-$A1652)</f>
        <v>13268.796299203599</v>
      </c>
      <c r="K1653">
        <f>ROW()</f>
        <v>1653</v>
      </c>
      <c r="L1653">
        <f>B1653/C1653</f>
        <v>0.86076475477971748</v>
      </c>
    </row>
    <row r="1654" spans="1:12" x14ac:dyDescent="0.25">
      <c r="A1654" s="1">
        <v>40462</v>
      </c>
      <c r="B1654" s="9">
        <v>18.96</v>
      </c>
      <c r="C1654" s="9">
        <v>23.98</v>
      </c>
      <c r="D1654">
        <v>24434.76</v>
      </c>
      <c r="E1654">
        <v>21842.68</v>
      </c>
      <c r="F1654">
        <v>189322.65</v>
      </c>
      <c r="G1654">
        <v>169262.8</v>
      </c>
      <c r="H1654">
        <f>(1/(1-91/360*VLOOKUP($A1654,Tbills!$B$4:$C$974,2,1)/100))^((1)/91)-1</f>
        <v>3.6117110888689297E-6</v>
      </c>
      <c r="I1654">
        <f>I1653*$E1654/$E1653*(1-(I$1+I$5+IF(AND(WEEKDAY(A1654)&lt;&gt;1,WEEKDAY(A1654)&lt;&gt;7),IF(A1654&lt;J$2,J$1,J$3),0)))^($A1654-$A1653)</f>
        <v>12937.171907119628</v>
      </c>
      <c r="K1654">
        <f>ROW()</f>
        <v>1654</v>
      </c>
      <c r="L1654">
        <f>B1654/C1654</f>
        <v>0.79065888240200166</v>
      </c>
    </row>
    <row r="1655" spans="1:12" x14ac:dyDescent="0.25">
      <c r="A1655" s="1">
        <v>40463</v>
      </c>
      <c r="B1655" s="9">
        <v>18.93</v>
      </c>
      <c r="C1655" s="9">
        <v>23.37</v>
      </c>
      <c r="D1655">
        <v>23624.67</v>
      </c>
      <c r="E1655">
        <v>21118.44</v>
      </c>
      <c r="F1655">
        <v>186522.95</v>
      </c>
      <c r="G1655">
        <v>166759.13</v>
      </c>
      <c r="H1655">
        <f>(1/(1-91/360*VLOOKUP($A1655,Tbills!$B$4:$C$974,2,1)/100))^((1)/91)-1</f>
        <v>3.4727769306908129E-6</v>
      </c>
      <c r="I1655">
        <f>I1654*$E1655/$E1654*(1-(I$1+I$5+IF(AND(WEEKDAY(A1655)&lt;&gt;1,WEEKDAY(A1655)&lt;&gt;7),IF(A1655&lt;J$2,J$1,J$3),0)))^($A1655-$A1654)</f>
        <v>12507.852934774426</v>
      </c>
      <c r="K1655">
        <f>ROW()</f>
        <v>1655</v>
      </c>
      <c r="L1655">
        <f>B1655/C1655</f>
        <v>0.81001283697047488</v>
      </c>
    </row>
    <row r="1656" spans="1:12" x14ac:dyDescent="0.25">
      <c r="A1656" s="1">
        <v>40464</v>
      </c>
      <c r="B1656" s="9">
        <v>19.07</v>
      </c>
      <c r="C1656" s="9">
        <v>22.98</v>
      </c>
      <c r="D1656">
        <v>23062.5</v>
      </c>
      <c r="E1656">
        <v>20615.830000000002</v>
      </c>
      <c r="F1656">
        <v>181880.73</v>
      </c>
      <c r="G1656">
        <v>162608.22</v>
      </c>
      <c r="H1656">
        <f>(1/(1-91/360*VLOOKUP($A1656,Tbills!$B$4:$C$974,2,1)/100))^((1)/91)-1</f>
        <v>3.4727769306908129E-6</v>
      </c>
      <c r="I1656">
        <f>I1655*$E1656/$E1655*(1-(I$1+I$5+IF(AND(WEEKDAY(A1656)&lt;&gt;1,WEEKDAY(A1656)&lt;&gt;7),IF(A1656&lt;J$2,J$1,J$3),0)))^($A1656-$A1655)</f>
        <v>12209.820038057869</v>
      </c>
      <c r="K1656">
        <f>ROW()</f>
        <v>1656</v>
      </c>
      <c r="L1656">
        <f>B1656/C1656</f>
        <v>0.82985204525674494</v>
      </c>
    </row>
    <row r="1657" spans="1:12" x14ac:dyDescent="0.25">
      <c r="A1657" s="1">
        <v>40465</v>
      </c>
      <c r="B1657" s="9">
        <v>19.88</v>
      </c>
      <c r="C1657" s="9">
        <v>23.56</v>
      </c>
      <c r="D1657">
        <v>23751.88</v>
      </c>
      <c r="E1657">
        <v>21232</v>
      </c>
      <c r="F1657">
        <v>184644.16</v>
      </c>
      <c r="G1657">
        <v>165078.26999999999</v>
      </c>
      <c r="H1657">
        <f>(1/(1-91/360*VLOOKUP($A1657,Tbills!$B$4:$C$974,2,1)/100))^((1)/91)-1</f>
        <v>3.4727769306908129E-6</v>
      </c>
      <c r="I1657">
        <f>I1656*$E1657/$E1656*(1-(I$1+I$5+IF(AND(WEEKDAY(A1657)&lt;&gt;1,WEEKDAY(A1657)&lt;&gt;7),IF(A1657&lt;J$2,J$1,J$3),0)))^($A1657-$A1656)</f>
        <v>12574.387812213952</v>
      </c>
      <c r="K1657">
        <f>ROW()</f>
        <v>1657</v>
      </c>
      <c r="L1657">
        <f>B1657/C1657</f>
        <v>0.84380305602716466</v>
      </c>
    </row>
    <row r="1658" spans="1:12" x14ac:dyDescent="0.25">
      <c r="A1658" s="1">
        <v>40466</v>
      </c>
      <c r="B1658" s="9">
        <v>19.03</v>
      </c>
      <c r="C1658" s="9">
        <v>23.2</v>
      </c>
      <c r="D1658">
        <v>23549.07</v>
      </c>
      <c r="E1658">
        <v>21050.639999999999</v>
      </c>
      <c r="F1658">
        <v>183014.15</v>
      </c>
      <c r="G1658">
        <v>163620.41</v>
      </c>
      <c r="H1658">
        <f>(1/(1-91/360*VLOOKUP($A1658,Tbills!$B$4:$C$974,2,1)/100))^((1)/91)-1</f>
        <v>3.4727769306908129E-6</v>
      </c>
      <c r="I1658">
        <f>I1657*$E1658/$E1657*(1-(I$1+I$5+IF(AND(WEEKDAY(A1658)&lt;&gt;1,WEEKDAY(A1658)&lt;&gt;7),IF(A1658&lt;J$2,J$1,J$3),0)))^($A1658-$A1657)</f>
        <v>12466.620969720001</v>
      </c>
      <c r="K1658">
        <f>ROW()</f>
        <v>1658</v>
      </c>
      <c r="L1658">
        <f>B1658/C1658</f>
        <v>0.82025862068965527</v>
      </c>
    </row>
    <row r="1659" spans="1:12" x14ac:dyDescent="0.25">
      <c r="A1659" s="1">
        <v>40469</v>
      </c>
      <c r="B1659" s="9">
        <v>19.09</v>
      </c>
      <c r="C1659" s="9">
        <v>22.8</v>
      </c>
      <c r="D1659">
        <v>22779.58</v>
      </c>
      <c r="E1659">
        <v>20362.57</v>
      </c>
      <c r="F1659">
        <v>181535.57</v>
      </c>
      <c r="G1659">
        <v>162296.81</v>
      </c>
      <c r="H1659">
        <f>(1/(1-91/360*VLOOKUP($A1659,Tbills!$B$4:$C$974,2,1)/100))^((1)/91)-1</f>
        <v>3.7506470229597966E-6</v>
      </c>
      <c r="I1659">
        <f>I1658*$E1659/$E1658*(1-(I$1+I$5+IF(AND(WEEKDAY(A1659)&lt;&gt;1,WEEKDAY(A1659)&lt;&gt;7),IF(A1659&lt;J$2,J$1,J$3),0)))^($A1659-$A1658)</f>
        <v>12058.091106783864</v>
      </c>
      <c r="K1659">
        <f>ROW()</f>
        <v>1659</v>
      </c>
      <c r="L1659">
        <f>B1659/C1659</f>
        <v>0.83728070175438596</v>
      </c>
    </row>
    <row r="1660" spans="1:12" x14ac:dyDescent="0.25">
      <c r="A1660" s="1">
        <v>40470</v>
      </c>
      <c r="B1660" s="9">
        <v>20.63</v>
      </c>
      <c r="C1660" s="9">
        <v>23.59</v>
      </c>
      <c r="D1660">
        <v>23342.22</v>
      </c>
      <c r="E1660">
        <v>20865.439999999999</v>
      </c>
      <c r="F1660">
        <v>183920.31</v>
      </c>
      <c r="G1660">
        <v>164428.21</v>
      </c>
      <c r="H1660">
        <f>(1/(1-91/360*VLOOKUP($A1660,Tbills!$B$4:$C$974,2,1)/100))^((1)/91)-1</f>
        <v>3.7506470229597966E-6</v>
      </c>
      <c r="I1660">
        <f>I1659*$E1660/$E1659*(1-(I$1+I$5+IF(AND(WEEKDAY(A1660)&lt;&gt;1,WEEKDAY(A1660)&lt;&gt;7),IF(A1660&lt;J$2,J$1,J$3),0)))^($A1660-$A1659)</f>
        <v>12355.519896083037</v>
      </c>
      <c r="K1660">
        <f>ROW()</f>
        <v>1660</v>
      </c>
      <c r="L1660">
        <f>B1660/C1660</f>
        <v>0.87452310300974989</v>
      </c>
    </row>
    <row r="1661" spans="1:12" x14ac:dyDescent="0.25">
      <c r="A1661" s="1">
        <v>40471</v>
      </c>
      <c r="B1661" s="9">
        <v>19.79</v>
      </c>
      <c r="C1661" s="9">
        <v>22.66</v>
      </c>
      <c r="D1661">
        <v>22118.92</v>
      </c>
      <c r="E1661">
        <v>19771.86</v>
      </c>
      <c r="F1661">
        <v>180102.23</v>
      </c>
      <c r="G1661">
        <v>161014.16</v>
      </c>
      <c r="H1661">
        <f>(1/(1-91/360*VLOOKUP($A1661,Tbills!$B$4:$C$974,2,1)/100))^((1)/91)-1</f>
        <v>3.7506470229597966E-6</v>
      </c>
      <c r="I1661">
        <f>I1660*$E1661/$E1660*(1-(I$1+I$5+IF(AND(WEEKDAY(A1661)&lt;&gt;1,WEEKDAY(A1661)&lt;&gt;7),IF(A1661&lt;J$2,J$1,J$3),0)))^($A1661-$A1660)</f>
        <v>11707.617095336425</v>
      </c>
      <c r="K1661">
        <f>ROW()</f>
        <v>1661</v>
      </c>
      <c r="L1661">
        <f>B1661/C1661</f>
        <v>0.87334510150044131</v>
      </c>
    </row>
    <row r="1662" spans="1:12" x14ac:dyDescent="0.25">
      <c r="A1662" s="1">
        <v>40472</v>
      </c>
      <c r="B1662" s="9">
        <v>19.27</v>
      </c>
      <c r="C1662" s="9">
        <v>22.22</v>
      </c>
      <c r="D1662">
        <v>21544.68</v>
      </c>
      <c r="E1662">
        <v>19258.47</v>
      </c>
      <c r="F1662">
        <v>177421.43</v>
      </c>
      <c r="G1662">
        <v>158616.88</v>
      </c>
      <c r="H1662">
        <f>(1/(1-91/360*VLOOKUP($A1662,Tbills!$B$4:$C$974,2,1)/100))^((1)/91)-1</f>
        <v>3.7506470229597966E-6</v>
      </c>
      <c r="I1662">
        <f>I1661*$E1662/$E1661*(1-(I$1+I$5+IF(AND(WEEKDAY(A1662)&lt;&gt;1,WEEKDAY(A1662)&lt;&gt;7),IF(A1662&lt;J$2,J$1,J$3),0)))^($A1662-$A1661)</f>
        <v>11403.292682425181</v>
      </c>
      <c r="K1662">
        <f>ROW()</f>
        <v>1662</v>
      </c>
      <c r="L1662">
        <f>B1662/C1662</f>
        <v>0.86723672367236726</v>
      </c>
    </row>
    <row r="1663" spans="1:12" x14ac:dyDescent="0.25">
      <c r="A1663" s="1">
        <v>40473</v>
      </c>
      <c r="B1663" s="9">
        <v>18.78</v>
      </c>
      <c r="C1663" s="9">
        <v>21.65</v>
      </c>
      <c r="D1663">
        <v>20693.23</v>
      </c>
      <c r="E1663">
        <v>18497.3</v>
      </c>
      <c r="F1663">
        <v>173938.8</v>
      </c>
      <c r="G1663">
        <v>155502.76999999999</v>
      </c>
      <c r="H1663">
        <f>(1/(1-91/360*VLOOKUP($A1663,Tbills!$B$4:$C$974,2,1)/100))^((1)/91)-1</f>
        <v>3.7506470229597966E-6</v>
      </c>
      <c r="I1663">
        <f>I1662*$E1663/$E1662*(1-(I$1+I$5+IF(AND(WEEKDAY(A1663)&lt;&gt;1,WEEKDAY(A1663)&lt;&gt;7),IF(A1663&lt;J$2,J$1,J$3),0)))^($A1663-$A1662)</f>
        <v>10952.274914969423</v>
      </c>
      <c r="K1663">
        <f>ROW()</f>
        <v>1663</v>
      </c>
      <c r="L1663">
        <f>B1663/C1663</f>
        <v>0.86743648960739039</v>
      </c>
    </row>
    <row r="1664" spans="1:12" x14ac:dyDescent="0.25">
      <c r="A1664" s="1">
        <v>40476</v>
      </c>
      <c r="B1664" s="9">
        <v>19.850000000000001</v>
      </c>
      <c r="C1664" s="9">
        <v>21.91</v>
      </c>
      <c r="D1664">
        <v>20534.86</v>
      </c>
      <c r="E1664">
        <v>18355.53</v>
      </c>
      <c r="F1664">
        <v>171762.92</v>
      </c>
      <c r="G1664">
        <v>153555.76</v>
      </c>
      <c r="H1664">
        <f>(1/(1-91/360*VLOOKUP($A1664,Tbills!$B$4:$C$974,2,1)/100))^((1)/91)-1</f>
        <v>3.6117110888689297E-6</v>
      </c>
      <c r="I1664">
        <f>I1663*$E1664/$E1663*(1-(I$1+I$5+IF(AND(WEEKDAY(A1664)&lt;&gt;1,WEEKDAY(A1664)&lt;&gt;7),IF(A1664&lt;J$2,J$1,J$3),0)))^($A1664-$A1663)</f>
        <v>10867.394792185984</v>
      </c>
      <c r="K1664">
        <f>ROW()</f>
        <v>1664</v>
      </c>
      <c r="L1664">
        <f>B1664/C1664</f>
        <v>0.90597900502053863</v>
      </c>
    </row>
    <row r="1665" spans="1:12" x14ac:dyDescent="0.25">
      <c r="A1665" s="1">
        <v>40477</v>
      </c>
      <c r="B1665" s="9">
        <v>20.22</v>
      </c>
      <c r="C1665" s="9">
        <v>22.2</v>
      </c>
      <c r="D1665">
        <v>20916.98</v>
      </c>
      <c r="E1665">
        <v>18697.03</v>
      </c>
      <c r="F1665">
        <v>172257.41</v>
      </c>
      <c r="G1665">
        <v>153997.28</v>
      </c>
      <c r="H1665">
        <f>(1/(1-91/360*VLOOKUP($A1665,Tbills!$B$4:$C$974,2,1)/100))^((1)/91)-1</f>
        <v>3.6117110888689297E-6</v>
      </c>
      <c r="I1665">
        <f>I1664*$E1665/$E1664*(1-(I$1+I$5+IF(AND(WEEKDAY(A1665)&lt;&gt;1,WEEKDAY(A1665)&lt;&gt;7),IF(A1665&lt;J$2,J$1,J$3),0)))^($A1665-$A1664)</f>
        <v>11069.261487786674</v>
      </c>
      <c r="K1665">
        <f>ROW()</f>
        <v>1665</v>
      </c>
      <c r="L1665">
        <f>B1665/C1665</f>
        <v>0.91081081081081083</v>
      </c>
    </row>
    <row r="1666" spans="1:12" x14ac:dyDescent="0.25">
      <c r="A1666" s="1">
        <v>40478</v>
      </c>
      <c r="B1666" s="9">
        <v>20.71</v>
      </c>
      <c r="C1666" s="9">
        <v>22.6</v>
      </c>
      <c r="D1666">
        <v>21308.799999999999</v>
      </c>
      <c r="E1666">
        <v>19047.2</v>
      </c>
      <c r="F1666">
        <v>172437.95</v>
      </c>
      <c r="G1666">
        <v>154158.12</v>
      </c>
      <c r="H1666">
        <f>(1/(1-91/360*VLOOKUP($A1666,Tbills!$B$4:$C$974,2,1)/100))^((1)/91)-1</f>
        <v>3.6117110888689297E-6</v>
      </c>
      <c r="I1666">
        <f>I1665*$E1666/$E1665*(1-(I$1+I$5+IF(AND(WEEKDAY(A1666)&lt;&gt;1,WEEKDAY(A1666)&lt;&gt;7),IF(A1666&lt;J$2,J$1,J$3),0)))^($A1666-$A1665)</f>
        <v>11276.249339860266</v>
      </c>
      <c r="K1666">
        <f>ROW()</f>
        <v>1666</v>
      </c>
      <c r="L1666">
        <f>B1666/C1666</f>
        <v>0.91637168141592917</v>
      </c>
    </row>
    <row r="1667" spans="1:12" x14ac:dyDescent="0.25">
      <c r="A1667" s="1">
        <v>40479</v>
      </c>
      <c r="B1667" s="9">
        <v>20.88</v>
      </c>
      <c r="C1667" s="9">
        <v>22.81</v>
      </c>
      <c r="D1667">
        <v>21271.09</v>
      </c>
      <c r="E1667">
        <v>19013.419999999998</v>
      </c>
      <c r="F1667">
        <v>171626.98</v>
      </c>
      <c r="G1667">
        <v>153432.56</v>
      </c>
      <c r="H1667">
        <f>(1/(1-91/360*VLOOKUP($A1667,Tbills!$B$4:$C$974,2,1)/100))^((1)/91)-1</f>
        <v>3.6117110888689297E-6</v>
      </c>
      <c r="I1667">
        <f>I1666*$E1667/$E1666*(1-(I$1+I$5+IF(AND(WEEKDAY(A1667)&lt;&gt;1,WEEKDAY(A1667)&lt;&gt;7),IF(A1667&lt;J$2,J$1,J$3),0)))^($A1667-$A1666)</f>
        <v>11255.927225544498</v>
      </c>
      <c r="K1667">
        <f>ROW()</f>
        <v>1667</v>
      </c>
      <c r="L1667">
        <f>B1667/C1667</f>
        <v>0.91538798772468222</v>
      </c>
    </row>
    <row r="1668" spans="1:12" x14ac:dyDescent="0.25">
      <c r="A1668" s="1">
        <v>40480</v>
      </c>
      <c r="B1668" s="9">
        <v>21.2</v>
      </c>
      <c r="C1668" s="9">
        <v>22.95</v>
      </c>
      <c r="D1668">
        <v>21254.73</v>
      </c>
      <c r="E1668">
        <v>18998.72</v>
      </c>
      <c r="F1668">
        <v>170842.2</v>
      </c>
      <c r="G1668">
        <v>152730.42000000001</v>
      </c>
      <c r="H1668">
        <f>(1/(1-91/360*VLOOKUP($A1668,Tbills!$B$4:$C$974,2,1)/100))^((1)/91)-1</f>
        <v>3.6117110888689297E-6</v>
      </c>
      <c r="I1668">
        <f>I1667*$E1668/$E1667*(1-(I$1+I$5+IF(AND(WEEKDAY(A1668)&lt;&gt;1,WEEKDAY(A1668)&lt;&gt;7),IF(A1668&lt;J$2,J$1,J$3),0)))^($A1668-$A1667)</f>
        <v>11246.90128870469</v>
      </c>
      <c r="K1668">
        <f>ROW()</f>
        <v>1668</v>
      </c>
      <c r="L1668">
        <f>B1668/C1668</f>
        <v>0.92374727668845313</v>
      </c>
    </row>
    <row r="1669" spans="1:12" x14ac:dyDescent="0.25">
      <c r="A1669" s="1">
        <v>40483</v>
      </c>
      <c r="B1669" s="9">
        <v>21.83</v>
      </c>
      <c r="C1669" s="9">
        <v>23.29</v>
      </c>
      <c r="D1669">
        <v>21124.16</v>
      </c>
      <c r="E1669">
        <v>18881.8</v>
      </c>
      <c r="F1669">
        <v>170741.46</v>
      </c>
      <c r="G1669">
        <v>152638.70000000001</v>
      </c>
      <c r="H1669">
        <f>(1/(1-91/360*VLOOKUP($A1669,Tbills!$B$4:$C$974,2,1)/100))^((1)/91)-1</f>
        <v>3.4727769306908129E-6</v>
      </c>
      <c r="I1669">
        <f>I1668*$E1669/$E1668*(1-(I$1+I$5+IF(AND(WEEKDAY(A1669)&lt;&gt;1,WEEKDAY(A1669)&lt;&gt;7),IF(A1669&lt;J$2,J$1,J$3),0)))^($A1669-$A1668)</f>
        <v>11176.722125024415</v>
      </c>
      <c r="K1669">
        <f>ROW()</f>
        <v>1669</v>
      </c>
      <c r="L1669">
        <f>B1669/C1669</f>
        <v>0.9373121511378274</v>
      </c>
    </row>
    <row r="1670" spans="1:12" x14ac:dyDescent="0.25">
      <c r="A1670" s="1">
        <v>40484</v>
      </c>
      <c r="B1670" s="9">
        <v>21.57</v>
      </c>
      <c r="C1670" s="9">
        <v>23.02</v>
      </c>
      <c r="D1670">
        <v>20655.169999999998</v>
      </c>
      <c r="E1670">
        <v>18462.53</v>
      </c>
      <c r="F1670">
        <v>168394.21</v>
      </c>
      <c r="G1670">
        <v>150539.79</v>
      </c>
      <c r="H1670">
        <f>(1/(1-91/360*VLOOKUP($A1670,Tbills!$B$4:$C$974,2,1)/100))^((1)/91)-1</f>
        <v>3.4727769306908129E-6</v>
      </c>
      <c r="I1670">
        <f>I1669*$E1670/$E1669*(1-(I$1+I$5+IF(AND(WEEKDAY(A1670)&lt;&gt;1,WEEKDAY(A1670)&lt;&gt;7),IF(A1670&lt;J$2,J$1,J$3),0)))^($A1670-$A1669)</f>
        <v>10928.22884591036</v>
      </c>
      <c r="K1670">
        <f>ROW()</f>
        <v>1670</v>
      </c>
      <c r="L1670">
        <f>B1670/C1670</f>
        <v>0.93701129452649867</v>
      </c>
    </row>
    <row r="1671" spans="1:12" x14ac:dyDescent="0.25">
      <c r="A1671" s="1">
        <v>40485</v>
      </c>
      <c r="B1671" s="9">
        <v>19.559999999999999</v>
      </c>
      <c r="C1671" s="9">
        <v>21.65</v>
      </c>
      <c r="D1671">
        <v>19455.16</v>
      </c>
      <c r="E1671">
        <v>17389.849999999999</v>
      </c>
      <c r="F1671">
        <v>162861.92000000001</v>
      </c>
      <c r="G1671">
        <v>145593.54999999999</v>
      </c>
      <c r="H1671">
        <f>(1/(1-91/360*VLOOKUP($A1671,Tbills!$B$4:$C$974,2,1)/100))^((1)/91)-1</f>
        <v>3.4727769306908129E-6</v>
      </c>
      <c r="I1671">
        <f>I1670*$E1671/$E1670*(1-(I$1+I$5+IF(AND(WEEKDAY(A1671)&lt;&gt;1,WEEKDAY(A1671)&lt;&gt;7),IF(A1671&lt;J$2,J$1,J$3),0)))^($A1671-$A1670)</f>
        <v>10292.998493947138</v>
      </c>
      <c r="K1671">
        <f>ROW()</f>
        <v>1671</v>
      </c>
      <c r="L1671">
        <f>B1671/C1671</f>
        <v>0.90346420323325638</v>
      </c>
    </row>
    <row r="1672" spans="1:12" x14ac:dyDescent="0.25">
      <c r="A1672" s="1">
        <v>40486</v>
      </c>
      <c r="B1672" s="9">
        <v>18.52</v>
      </c>
      <c r="C1672" s="9">
        <v>20.57</v>
      </c>
      <c r="D1672">
        <v>18237.13</v>
      </c>
      <c r="E1672">
        <v>16301.06</v>
      </c>
      <c r="F1672">
        <v>156842.13</v>
      </c>
      <c r="G1672">
        <v>140211.54</v>
      </c>
      <c r="H1672">
        <f>(1/(1-91/360*VLOOKUP($A1672,Tbills!$B$4:$C$974,2,1)/100))^((1)/91)-1</f>
        <v>3.4727769306908129E-6</v>
      </c>
      <c r="I1672">
        <f>I1671*$E1672/$E1671*(1-(I$1+I$5+IF(AND(WEEKDAY(A1672)&lt;&gt;1,WEEKDAY(A1672)&lt;&gt;7),IF(A1672&lt;J$2,J$1,J$3),0)))^($A1672-$A1671)</f>
        <v>9648.2694955150364</v>
      </c>
      <c r="K1672">
        <f>ROW()</f>
        <v>1672</v>
      </c>
      <c r="L1672">
        <f>B1672/C1672</f>
        <v>0.90034030140982013</v>
      </c>
    </row>
    <row r="1673" spans="1:12" x14ac:dyDescent="0.25">
      <c r="A1673" s="1">
        <v>40487</v>
      </c>
      <c r="B1673" s="9">
        <v>18.260000000000002</v>
      </c>
      <c r="C1673" s="9">
        <v>20.66</v>
      </c>
      <c r="D1673">
        <v>18228.07</v>
      </c>
      <c r="E1673">
        <v>16292.91</v>
      </c>
      <c r="F1673">
        <v>157047.26999999999</v>
      </c>
      <c r="G1673">
        <v>140394.44</v>
      </c>
      <c r="H1673">
        <f>(1/(1-91/360*VLOOKUP($A1673,Tbills!$B$4:$C$974,2,1)/100))^((1)/91)-1</f>
        <v>3.4727769306908129E-6</v>
      </c>
      <c r="I1673">
        <f>I1672*$E1673/$E1672*(1-(I$1+I$5+IF(AND(WEEKDAY(A1673)&lt;&gt;1,WEEKDAY(A1673)&lt;&gt;7),IF(A1673&lt;J$2,J$1,J$3),0)))^($A1673-$A1672)</f>
        <v>9643.1682602729834</v>
      </c>
      <c r="K1673">
        <f>ROW()</f>
        <v>1673</v>
      </c>
      <c r="L1673">
        <f>B1673/C1673</f>
        <v>0.88383349467570194</v>
      </c>
    </row>
    <row r="1674" spans="1:12" x14ac:dyDescent="0.25">
      <c r="A1674" s="1">
        <v>40490</v>
      </c>
      <c r="B1674" s="9">
        <v>18.29</v>
      </c>
      <c r="C1674" s="9">
        <v>20.73</v>
      </c>
      <c r="D1674">
        <v>18334.759999999998</v>
      </c>
      <c r="E1674">
        <v>16388.11</v>
      </c>
      <c r="F1674">
        <v>158408.26999999999</v>
      </c>
      <c r="G1674">
        <v>141609.66</v>
      </c>
      <c r="H1674">
        <f>(1/(1-91/360*VLOOKUP($A1674,Tbills!$B$4:$C$974,2,1)/100))^((1)/91)-1</f>
        <v>3.4727769306908129E-6</v>
      </c>
      <c r="I1674">
        <f>I1673*$E1674/$E1673*(1-(I$1+I$5+IF(AND(WEEKDAY(A1674)&lt;&gt;1,WEEKDAY(A1674)&lt;&gt;7),IF(A1674&lt;J$2,J$1,J$3),0)))^($A1674-$A1673)</f>
        <v>9698.6765470216797</v>
      </c>
      <c r="K1674">
        <f>ROW()</f>
        <v>1674</v>
      </c>
      <c r="L1674">
        <f>B1674/C1674</f>
        <v>0.88229618909792562</v>
      </c>
    </row>
    <row r="1675" spans="1:12" x14ac:dyDescent="0.25">
      <c r="A1675" s="1">
        <v>40491</v>
      </c>
      <c r="B1675" s="9">
        <v>19.079999999999998</v>
      </c>
      <c r="C1675" s="9">
        <v>21.53</v>
      </c>
      <c r="D1675">
        <v>18420.439999999999</v>
      </c>
      <c r="E1675">
        <v>16464.63</v>
      </c>
      <c r="F1675">
        <v>159909.88</v>
      </c>
      <c r="G1675">
        <v>142951.54</v>
      </c>
      <c r="H1675">
        <f>(1/(1-91/360*VLOOKUP($A1675,Tbills!$B$4:$C$974,2,1)/100))^((1)/91)-1</f>
        <v>3.4727769306908129E-6</v>
      </c>
      <c r="I1675">
        <f>I1674*$E1675/$E1674*(1-(I$1+I$5+IF(AND(WEEKDAY(A1675)&lt;&gt;1,WEEKDAY(A1675)&lt;&gt;7),IF(A1675&lt;J$2,J$1,J$3),0)))^($A1675-$A1674)</f>
        <v>9743.6816786579584</v>
      </c>
      <c r="K1675">
        <f>ROW()</f>
        <v>1675</v>
      </c>
      <c r="L1675">
        <f>B1675/C1675</f>
        <v>0.88620529493729672</v>
      </c>
    </row>
    <row r="1676" spans="1:12" x14ac:dyDescent="0.25">
      <c r="A1676" s="1">
        <v>40492</v>
      </c>
      <c r="B1676" s="9">
        <v>18.47</v>
      </c>
      <c r="C1676" s="9">
        <v>21.28</v>
      </c>
      <c r="D1676">
        <v>18230.02</v>
      </c>
      <c r="E1676">
        <v>16294.38</v>
      </c>
      <c r="F1676">
        <v>159935.94</v>
      </c>
      <c r="G1676">
        <v>142974.34</v>
      </c>
      <c r="H1676">
        <f>(1/(1-91/360*VLOOKUP($A1676,Tbills!$B$4:$C$974,2,1)/100))^((1)/91)-1</f>
        <v>3.4727769306908129E-6</v>
      </c>
      <c r="I1676">
        <f>I1675*$E1676/$E1675*(1-(I$1+I$5+IF(AND(WEEKDAY(A1676)&lt;&gt;1,WEEKDAY(A1676)&lt;&gt;7),IF(A1676&lt;J$2,J$1,J$3),0)))^($A1676-$A1675)</f>
        <v>9642.6512222857127</v>
      </c>
      <c r="K1676">
        <f>ROW()</f>
        <v>1676</v>
      </c>
      <c r="L1676">
        <f>B1676/C1676</f>
        <v>0.86795112781954875</v>
      </c>
    </row>
    <row r="1677" spans="1:12" x14ac:dyDescent="0.25">
      <c r="A1677" s="1">
        <v>40493</v>
      </c>
      <c r="B1677" s="9">
        <v>18.64</v>
      </c>
      <c r="C1677" s="9">
        <v>21.47</v>
      </c>
      <c r="D1677">
        <v>18390.54</v>
      </c>
      <c r="E1677">
        <v>16437.8</v>
      </c>
      <c r="F1677">
        <v>162015.44</v>
      </c>
      <c r="G1677">
        <v>144832.81</v>
      </c>
      <c r="H1677">
        <f>(1/(1-91/360*VLOOKUP($A1677,Tbills!$B$4:$C$974,2,1)/100))^((1)/91)-1</f>
        <v>3.4727769306908129E-6</v>
      </c>
      <c r="I1677">
        <f>I1676*$E1677/$E1676*(1-(I$1+I$5+IF(AND(WEEKDAY(A1677)&lt;&gt;1,WEEKDAY(A1677)&lt;&gt;7),IF(A1677&lt;J$2,J$1,J$3),0)))^($A1677-$A1676)</f>
        <v>9727.2441515649225</v>
      </c>
      <c r="K1677">
        <f>ROW()</f>
        <v>1677</v>
      </c>
      <c r="L1677">
        <f>B1677/C1677</f>
        <v>0.86818816953889155</v>
      </c>
    </row>
    <row r="1678" spans="1:12" x14ac:dyDescent="0.25">
      <c r="A1678" s="1">
        <v>40494</v>
      </c>
      <c r="B1678" s="9">
        <v>20.61</v>
      </c>
      <c r="C1678" s="9">
        <v>22.93</v>
      </c>
      <c r="D1678">
        <v>19481.53</v>
      </c>
      <c r="E1678">
        <v>17412.89</v>
      </c>
      <c r="F1678">
        <v>166948.70000000001</v>
      </c>
      <c r="G1678">
        <v>149242.37</v>
      </c>
      <c r="H1678">
        <f>(1/(1-91/360*VLOOKUP($A1678,Tbills!$B$4:$C$974,2,1)/100))^((1)/91)-1</f>
        <v>3.4727769306908129E-6</v>
      </c>
      <c r="I1678">
        <f>I1677*$E1678/$E1677*(1-(I$1+I$5+IF(AND(WEEKDAY(A1678)&lt;&gt;1,WEEKDAY(A1678)&lt;&gt;7),IF(A1678&lt;J$2,J$1,J$3),0)))^($A1678-$A1677)</f>
        <v>10303.967675438847</v>
      </c>
      <c r="K1678">
        <f>ROW()</f>
        <v>1678</v>
      </c>
      <c r="L1678">
        <f>B1678/C1678</f>
        <v>0.89882250327082425</v>
      </c>
    </row>
    <row r="1679" spans="1:12" x14ac:dyDescent="0.25">
      <c r="A1679" s="1">
        <v>40497</v>
      </c>
      <c r="B1679" s="9">
        <v>20.2</v>
      </c>
      <c r="C1679" s="9">
        <v>22.81</v>
      </c>
      <c r="D1679">
        <v>19190.3</v>
      </c>
      <c r="E1679">
        <v>17152.41</v>
      </c>
      <c r="F1679">
        <v>164824.42000000001</v>
      </c>
      <c r="G1679">
        <v>147341.82999999999</v>
      </c>
      <c r="H1679">
        <f>(1/(1-91/360*VLOOKUP($A1679,Tbills!$B$4:$C$974,2,1)/100))^((1)/91)-1</f>
        <v>3.7506470229597966E-6</v>
      </c>
      <c r="I1679">
        <f>I1678*$E1679/$E1678*(1-(I$1+I$5+IF(AND(WEEKDAY(A1679)&lt;&gt;1,WEEKDAY(A1679)&lt;&gt;7),IF(A1679&lt;J$2,J$1,J$3),0)))^($A1679-$A1678)</f>
        <v>10148.954361605209</v>
      </c>
      <c r="K1679">
        <f>ROW()</f>
        <v>1679</v>
      </c>
      <c r="L1679">
        <f>B1679/C1679</f>
        <v>0.8855765015344147</v>
      </c>
    </row>
    <row r="1680" spans="1:12" x14ac:dyDescent="0.25">
      <c r="A1680" s="1">
        <v>40498</v>
      </c>
      <c r="B1680" s="9">
        <v>22.58</v>
      </c>
      <c r="C1680" s="9">
        <v>24.08</v>
      </c>
      <c r="D1680">
        <v>20009.740000000002</v>
      </c>
      <c r="E1680">
        <v>17884.759999999998</v>
      </c>
      <c r="F1680">
        <v>169093.92</v>
      </c>
      <c r="G1680">
        <v>151157.92000000001</v>
      </c>
      <c r="H1680">
        <f>(1/(1-91/360*VLOOKUP($A1680,Tbills!$B$4:$C$974,2,1)/100))^((1)/91)-1</f>
        <v>3.7506470229597966E-6</v>
      </c>
      <c r="I1680">
        <f>I1679*$E1680/$E1679*(1-(I$1+I$5+IF(AND(WEEKDAY(A1680)&lt;&gt;1,WEEKDAY(A1680)&lt;&gt;7),IF(A1680&lt;J$2,J$1,J$3),0)))^($A1680-$A1679)</f>
        <v>10581.976027935014</v>
      </c>
      <c r="K1680">
        <f>ROW()</f>
        <v>1680</v>
      </c>
      <c r="L1680">
        <f>B1680/C1680</f>
        <v>0.93770764119601324</v>
      </c>
    </row>
    <row r="1681" spans="1:12" x14ac:dyDescent="0.25">
      <c r="A1681" s="1">
        <v>40499</v>
      </c>
      <c r="B1681" s="9">
        <v>21.76</v>
      </c>
      <c r="C1681" s="9">
        <v>23.83</v>
      </c>
      <c r="D1681">
        <v>19571</v>
      </c>
      <c r="E1681">
        <v>17492.55</v>
      </c>
      <c r="F1681">
        <v>166961.84</v>
      </c>
      <c r="G1681">
        <v>149251.42000000001</v>
      </c>
      <c r="H1681">
        <f>(1/(1-91/360*VLOOKUP($A1681,Tbills!$B$4:$C$974,2,1)/100))^((1)/91)-1</f>
        <v>3.7506470229597966E-6</v>
      </c>
      <c r="I1681">
        <f>I1680*$E1681/$E1680*(1-(I$1+I$5+IF(AND(WEEKDAY(A1681)&lt;&gt;1,WEEKDAY(A1681)&lt;&gt;7),IF(A1681&lt;J$2,J$1,J$3),0)))^($A1681-$A1680)</f>
        <v>10349.617205244782</v>
      </c>
      <c r="K1681">
        <f>ROW()</f>
        <v>1681</v>
      </c>
      <c r="L1681">
        <f>B1681/C1681</f>
        <v>0.91313470415442732</v>
      </c>
    </row>
    <row r="1682" spans="1:12" x14ac:dyDescent="0.25">
      <c r="A1682" s="1">
        <v>40500</v>
      </c>
      <c r="B1682" s="9">
        <v>18.75</v>
      </c>
      <c r="C1682" s="9">
        <v>22.43</v>
      </c>
      <c r="D1682">
        <v>18231.32</v>
      </c>
      <c r="E1682">
        <v>16295.08</v>
      </c>
      <c r="F1682">
        <v>162191.04000000001</v>
      </c>
      <c r="G1682">
        <v>144986.12</v>
      </c>
      <c r="H1682">
        <f>(1/(1-91/360*VLOOKUP($A1682,Tbills!$B$4:$C$974,2,1)/100))^((1)/91)-1</f>
        <v>3.7506470229597966E-6</v>
      </c>
      <c r="I1682">
        <f>I1681*$E1682/$E1681*(1-(I$1+I$5+IF(AND(WEEKDAY(A1682)&lt;&gt;1,WEEKDAY(A1682)&lt;&gt;7),IF(A1682&lt;J$2,J$1,J$3),0)))^($A1682-$A1681)</f>
        <v>9640.8464641018709</v>
      </c>
      <c r="K1682">
        <f>ROW()</f>
        <v>1682</v>
      </c>
      <c r="L1682">
        <f>B1682/C1682</f>
        <v>0.83593401694159608</v>
      </c>
    </row>
    <row r="1683" spans="1:12" x14ac:dyDescent="0.25">
      <c r="A1683" s="1">
        <v>40501</v>
      </c>
      <c r="B1683" s="9">
        <v>18.04</v>
      </c>
      <c r="C1683" s="9">
        <v>21.4</v>
      </c>
      <c r="D1683">
        <v>18011.12</v>
      </c>
      <c r="E1683">
        <v>16098.21</v>
      </c>
      <c r="F1683">
        <v>161278.32</v>
      </c>
      <c r="G1683">
        <v>144169.68</v>
      </c>
      <c r="H1683">
        <f>(1/(1-91/360*VLOOKUP($A1683,Tbills!$B$4:$C$974,2,1)/100))^((1)/91)-1</f>
        <v>3.7506470229597966E-6</v>
      </c>
      <c r="I1683">
        <f>I1682*$E1683/$E1682*(1-(I$1+I$5+IF(AND(WEEKDAY(A1683)&lt;&gt;1,WEEKDAY(A1683)&lt;&gt;7),IF(A1683&lt;J$2,J$1,J$3),0)))^($A1683-$A1682)</f>
        <v>9524.0960025150998</v>
      </c>
      <c r="K1683">
        <f>ROW()</f>
        <v>1683</v>
      </c>
      <c r="L1683">
        <f>B1683/C1683</f>
        <v>0.84299065420560748</v>
      </c>
    </row>
    <row r="1684" spans="1:12" x14ac:dyDescent="0.25">
      <c r="A1684" s="1">
        <v>40504</v>
      </c>
      <c r="B1684" s="9">
        <v>18.37</v>
      </c>
      <c r="C1684" s="9">
        <v>21.33</v>
      </c>
      <c r="D1684">
        <v>17414.18</v>
      </c>
      <c r="E1684">
        <v>15564.49</v>
      </c>
      <c r="F1684">
        <v>159796.56</v>
      </c>
      <c r="G1684">
        <v>142843.49</v>
      </c>
      <c r="H1684">
        <f>(1/(1-91/360*VLOOKUP($A1684,Tbills!$B$4:$C$974,2,1)/100))^((1)/91)-1</f>
        <v>3.8895847329634137E-6</v>
      </c>
      <c r="I1684">
        <f>I1683*$E1684/$E1683*(1-(I$1+I$5+IF(AND(WEEKDAY(A1684)&lt;&gt;1,WEEKDAY(A1684)&lt;&gt;7),IF(A1684&lt;J$2,J$1,J$3),0)))^($A1684-$A1683)</f>
        <v>9207.5394868055682</v>
      </c>
      <c r="K1684">
        <f>ROW()</f>
        <v>1684</v>
      </c>
      <c r="L1684">
        <f>B1684/C1684</f>
        <v>0.86122831692451962</v>
      </c>
    </row>
    <row r="1685" spans="1:12" x14ac:dyDescent="0.25">
      <c r="A1685" s="1">
        <v>40505</v>
      </c>
      <c r="B1685" s="9">
        <v>20.63</v>
      </c>
      <c r="C1685" s="9">
        <v>22.59</v>
      </c>
      <c r="D1685">
        <v>18211.95</v>
      </c>
      <c r="E1685">
        <v>16277.46</v>
      </c>
      <c r="F1685">
        <v>163345.96</v>
      </c>
      <c r="G1685">
        <v>146015.78</v>
      </c>
      <c r="H1685">
        <f>(1/(1-91/360*VLOOKUP($A1685,Tbills!$B$4:$C$974,2,1)/100))^((1)/91)-1</f>
        <v>3.8895847329634137E-6</v>
      </c>
      <c r="I1685">
        <f>I1684*$E1685/$E1684*(1-(I$1+I$5+IF(AND(WEEKDAY(A1685)&lt;&gt;1,WEEKDAY(A1685)&lt;&gt;7),IF(A1685&lt;J$2,J$1,J$3),0)))^($A1685-$A1684)</f>
        <v>9629.036621955689</v>
      </c>
      <c r="K1685">
        <f>ROW()</f>
        <v>1685</v>
      </c>
      <c r="L1685">
        <f>B1685/C1685</f>
        <v>0.91323594510845507</v>
      </c>
    </row>
    <row r="1686" spans="1:12" x14ac:dyDescent="0.25">
      <c r="A1686" s="1">
        <v>40506</v>
      </c>
      <c r="B1686" s="9">
        <v>19.559999999999999</v>
      </c>
      <c r="C1686" s="9">
        <v>21.81</v>
      </c>
      <c r="D1686">
        <v>17431.89</v>
      </c>
      <c r="E1686">
        <v>15580.19</v>
      </c>
      <c r="F1686">
        <v>160956.5</v>
      </c>
      <c r="G1686">
        <v>143879.26</v>
      </c>
      <c r="H1686">
        <f>(1/(1-91/360*VLOOKUP($A1686,Tbills!$B$4:$C$974,2,1)/100))^((1)/91)-1</f>
        <v>3.8895847329634137E-6</v>
      </c>
      <c r="I1686">
        <f>I1685*$E1686/$E1685*(1-(I$1+I$5+IF(AND(WEEKDAY(A1686)&lt;&gt;1,WEEKDAY(A1686)&lt;&gt;7),IF(A1686&lt;J$2,J$1,J$3),0)))^($A1686-$A1685)</f>
        <v>9216.2969148335596</v>
      </c>
      <c r="K1686">
        <f>ROW()</f>
        <v>1686</v>
      </c>
      <c r="L1686">
        <f>B1686/C1686</f>
        <v>0.89683631361760663</v>
      </c>
    </row>
    <row r="1687" spans="1:12" x14ac:dyDescent="0.25">
      <c r="A1687" s="1">
        <v>40508</v>
      </c>
      <c r="B1687" s="9">
        <v>22.22</v>
      </c>
      <c r="C1687" s="9">
        <v>21.81</v>
      </c>
      <c r="D1687">
        <v>18549.18</v>
      </c>
      <c r="E1687">
        <v>16578.68</v>
      </c>
      <c r="F1687">
        <v>165440.01999999999</v>
      </c>
      <c r="G1687">
        <v>147885.97</v>
      </c>
      <c r="H1687">
        <f>(1/(1-91/360*VLOOKUP($A1687,Tbills!$B$4:$C$974,2,1)/100))^((1)/91)-1</f>
        <v>3.8895847329634137E-6</v>
      </c>
      <c r="I1687">
        <f>I1686*$E1687/$E1686*(1-(I$1+I$5+IF(AND(WEEKDAY(A1687)&lt;&gt;1,WEEKDAY(A1687)&lt;&gt;7),IF(A1687&lt;J$2,J$1,J$3),0)))^($A1687-$A1686)</f>
        <v>9806.3789063315526</v>
      </c>
      <c r="K1687">
        <f>ROW()</f>
        <v>1687</v>
      </c>
      <c r="L1687">
        <f>B1687/C1687</f>
        <v>1.0187987161852361</v>
      </c>
    </row>
    <row r="1688" spans="1:12" x14ac:dyDescent="0.25">
      <c r="A1688" s="1">
        <v>40511</v>
      </c>
      <c r="B1688" s="9">
        <v>21.53</v>
      </c>
      <c r="C1688" s="9">
        <v>23.35</v>
      </c>
      <c r="D1688">
        <v>18729.3</v>
      </c>
      <c r="E1688">
        <v>16739.47</v>
      </c>
      <c r="F1688">
        <v>165382.89000000001</v>
      </c>
      <c r="G1688">
        <v>147833.17000000001</v>
      </c>
      <c r="H1688">
        <f>(1/(1-91/360*VLOOKUP($A1688,Tbills!$B$4:$C$974,2,1)/100))^((1)/91)-1</f>
        <v>4.8621984320984524E-6</v>
      </c>
      <c r="I1688">
        <f>I1687*$E1688/$E1687*(1-(I$1+I$5+IF(AND(WEEKDAY(A1688)&lt;&gt;1,WEEKDAY(A1688)&lt;&gt;7),IF(A1688&lt;J$2,J$1,J$3),0)))^($A1688-$A1687)</f>
        <v>9900.6325738480391</v>
      </c>
      <c r="K1688">
        <f>ROW()</f>
        <v>1688</v>
      </c>
      <c r="L1688">
        <f>B1688/C1688</f>
        <v>0.92205567451820125</v>
      </c>
    </row>
    <row r="1689" spans="1:12" x14ac:dyDescent="0.25">
      <c r="A1689" s="1">
        <v>40512</v>
      </c>
      <c r="B1689" s="9">
        <v>23.54</v>
      </c>
      <c r="C1689" s="9">
        <v>25.19</v>
      </c>
      <c r="D1689">
        <v>20063.23</v>
      </c>
      <c r="E1689">
        <v>17931.599999999999</v>
      </c>
      <c r="F1689">
        <v>170208.21</v>
      </c>
      <c r="G1689">
        <v>152145.72</v>
      </c>
      <c r="H1689">
        <f>(1/(1-91/360*VLOOKUP($A1689,Tbills!$B$4:$C$974,2,1)/100))^((1)/91)-1</f>
        <v>4.8621984320984524E-6</v>
      </c>
      <c r="I1689">
        <f>I1688*$E1689/$E1688*(1-(I$1+I$5+IF(AND(WEEKDAY(A1689)&lt;&gt;1,WEEKDAY(A1689)&lt;&gt;7),IF(A1689&lt;J$2,J$1,J$3),0)))^($A1689-$A1688)</f>
        <v>10605.4179680409</v>
      </c>
      <c r="K1689">
        <f>ROW()</f>
        <v>1689</v>
      </c>
      <c r="L1689">
        <f>B1689/C1689</f>
        <v>0.93449781659388642</v>
      </c>
    </row>
    <row r="1690" spans="1:12" x14ac:dyDescent="0.25">
      <c r="A1690" s="1">
        <v>40513</v>
      </c>
      <c r="B1690" s="9">
        <v>21.36</v>
      </c>
      <c r="C1690" s="9">
        <v>23.99</v>
      </c>
      <c r="D1690">
        <v>19062.240000000002</v>
      </c>
      <c r="E1690">
        <v>17036.87</v>
      </c>
      <c r="F1690">
        <v>167148.15</v>
      </c>
      <c r="G1690">
        <v>149409.65</v>
      </c>
      <c r="H1690">
        <f>(1/(1-91/360*VLOOKUP($A1690,Tbills!$B$4:$C$974,2,1)/100))^((1)/91)-1</f>
        <v>4.8621984320984524E-6</v>
      </c>
      <c r="I1690">
        <f>I1689*$E1690/$E1689*(1-(I$1+I$5+IF(AND(WEEKDAY(A1690)&lt;&gt;1,WEEKDAY(A1690)&lt;&gt;7),IF(A1690&lt;J$2,J$1,J$3),0)))^($A1690-$A1689)</f>
        <v>10075.951364260874</v>
      </c>
      <c r="K1690">
        <f>ROW()</f>
        <v>1690</v>
      </c>
      <c r="L1690">
        <f>B1690/C1690</f>
        <v>0.89037098791162983</v>
      </c>
    </row>
    <row r="1691" spans="1:12" x14ac:dyDescent="0.25">
      <c r="A1691" s="1">
        <v>40514</v>
      </c>
      <c r="B1691" s="9">
        <v>19.39</v>
      </c>
      <c r="C1691" s="9">
        <v>21.99</v>
      </c>
      <c r="D1691">
        <v>17472.95</v>
      </c>
      <c r="E1691">
        <v>15616.36</v>
      </c>
      <c r="F1691">
        <v>160750.99</v>
      </c>
      <c r="G1691">
        <v>143690.66</v>
      </c>
      <c r="H1691">
        <f>(1/(1-91/360*VLOOKUP($A1691,Tbills!$B$4:$C$974,2,1)/100))^((1)/91)-1</f>
        <v>4.8621984320984524E-6</v>
      </c>
      <c r="I1691">
        <f>I1690*$E1691/$E1690*(1-(I$1+I$5+IF(AND(WEEKDAY(A1691)&lt;&gt;1,WEEKDAY(A1691)&lt;&gt;7),IF(A1691&lt;J$2,J$1,J$3),0)))^($A1691-$A1690)</f>
        <v>9235.5671757215059</v>
      </c>
      <c r="K1691">
        <f>ROW()</f>
        <v>1691</v>
      </c>
      <c r="L1691">
        <f>B1691/C1691</f>
        <v>0.88176443838108243</v>
      </c>
    </row>
    <row r="1692" spans="1:12" x14ac:dyDescent="0.25">
      <c r="A1692" s="1">
        <v>40515</v>
      </c>
      <c r="B1692" s="9">
        <v>18.010000000000002</v>
      </c>
      <c r="C1692" s="9">
        <v>21</v>
      </c>
      <c r="D1692">
        <v>16797.78</v>
      </c>
      <c r="E1692">
        <v>15012.85</v>
      </c>
      <c r="F1692">
        <v>157297.66</v>
      </c>
      <c r="G1692">
        <v>140603.13</v>
      </c>
      <c r="H1692">
        <f>(1/(1-91/360*VLOOKUP($A1692,Tbills!$B$4:$C$974,2,1)/100))^((1)/91)-1</f>
        <v>4.8621984320984524E-6</v>
      </c>
      <c r="I1692">
        <f>I1691*$E1692/$E1691*(1-(I$1+I$5+IF(AND(WEEKDAY(A1692)&lt;&gt;1,WEEKDAY(A1692)&lt;&gt;7),IF(A1692&lt;J$2,J$1,J$3),0)))^($A1692-$A1691)</f>
        <v>8878.3939438857687</v>
      </c>
      <c r="K1692">
        <f>ROW()</f>
        <v>1692</v>
      </c>
      <c r="L1692">
        <f>B1692/C1692</f>
        <v>0.85761904761904773</v>
      </c>
    </row>
    <row r="1693" spans="1:12" x14ac:dyDescent="0.25">
      <c r="A1693" s="1">
        <v>40518</v>
      </c>
      <c r="B1693" s="9">
        <v>18.02</v>
      </c>
      <c r="C1693" s="9">
        <v>21.04</v>
      </c>
      <c r="D1693">
        <v>16390.310000000001</v>
      </c>
      <c r="E1693">
        <v>14648.46</v>
      </c>
      <c r="F1693">
        <v>156087.64000000001</v>
      </c>
      <c r="G1693">
        <v>139519.48000000001</v>
      </c>
      <c r="H1693">
        <f>(1/(1-91/360*VLOOKUP($A1693,Tbills!$B$4:$C$974,2,1)/100))^((1)/91)-1</f>
        <v>4.028524218879781E-6</v>
      </c>
      <c r="I1693">
        <f>I1692*$E1693/$E1692*(1-(I$1+I$5+IF(AND(WEEKDAY(A1693)&lt;&gt;1,WEEKDAY(A1693)&lt;&gt;7),IF(A1693&lt;J$2,J$1,J$3),0)))^($A1693-$A1692)</f>
        <v>8662.1510883581141</v>
      </c>
      <c r="K1693">
        <f>ROW()</f>
        <v>1693</v>
      </c>
      <c r="L1693">
        <f>B1693/C1693</f>
        <v>0.85646387832699622</v>
      </c>
    </row>
    <row r="1694" spans="1:12" x14ac:dyDescent="0.25">
      <c r="A1694" s="1">
        <v>40519</v>
      </c>
      <c r="B1694" s="9">
        <v>17.989999999999998</v>
      </c>
      <c r="C1694" s="9">
        <v>20.97</v>
      </c>
      <c r="D1694">
        <v>16324.53</v>
      </c>
      <c r="E1694">
        <v>14589.61</v>
      </c>
      <c r="F1694">
        <v>155903.19</v>
      </c>
      <c r="G1694">
        <v>139354.04999999999</v>
      </c>
      <c r="H1694">
        <f>(1/(1-91/360*VLOOKUP($A1694,Tbills!$B$4:$C$974,2,1)/100))^((1)/91)-1</f>
        <v>4.028524218879781E-6</v>
      </c>
      <c r="I1694">
        <f>I1693*$E1694/$E1693*(1-(I$1+I$5+IF(AND(WEEKDAY(A1694)&lt;&gt;1,WEEKDAY(A1694)&lt;&gt;7),IF(A1694&lt;J$2,J$1,J$3),0)))^($A1694-$A1693)</f>
        <v>8627.1028234911537</v>
      </c>
      <c r="K1694">
        <f>ROW()</f>
        <v>1694</v>
      </c>
      <c r="L1694">
        <f>B1694/C1694</f>
        <v>0.85789222699093937</v>
      </c>
    </row>
    <row r="1695" spans="1:12" x14ac:dyDescent="0.25">
      <c r="A1695" s="1">
        <v>40520</v>
      </c>
      <c r="B1695" s="9">
        <v>17.739999999999998</v>
      </c>
      <c r="C1695" s="9">
        <v>20.38</v>
      </c>
      <c r="D1695">
        <v>15837.85</v>
      </c>
      <c r="E1695">
        <v>14154.59</v>
      </c>
      <c r="F1695">
        <v>152978.74</v>
      </c>
      <c r="G1695">
        <v>136739.47</v>
      </c>
      <c r="H1695">
        <f>(1/(1-91/360*VLOOKUP($A1695,Tbills!$B$4:$C$974,2,1)/100))^((1)/91)-1</f>
        <v>4.028524218879781E-6</v>
      </c>
      <c r="I1695">
        <f>I1694*$E1695/$E1694*(1-(I$1+I$5+IF(AND(WEEKDAY(A1695)&lt;&gt;1,WEEKDAY(A1695)&lt;&gt;7),IF(A1695&lt;J$2,J$1,J$3),0)))^($A1695-$A1694)</f>
        <v>8369.626776292198</v>
      </c>
      <c r="K1695">
        <f>ROW()</f>
        <v>1695</v>
      </c>
      <c r="L1695">
        <f>B1695/C1695</f>
        <v>0.87046123650637874</v>
      </c>
    </row>
    <row r="1696" spans="1:12" x14ac:dyDescent="0.25">
      <c r="A1696" s="1">
        <v>40521</v>
      </c>
      <c r="B1696" s="9">
        <v>17.25</v>
      </c>
      <c r="C1696" s="9">
        <v>19.98</v>
      </c>
      <c r="D1696">
        <v>15527.37</v>
      </c>
      <c r="E1696">
        <v>13877.05</v>
      </c>
      <c r="F1696">
        <v>151014.21</v>
      </c>
      <c r="G1696">
        <v>134982.94</v>
      </c>
      <c r="H1696">
        <f>(1/(1-91/360*VLOOKUP($A1696,Tbills!$B$4:$C$974,2,1)/100))^((1)/91)-1</f>
        <v>4.028524218879781E-6</v>
      </c>
      <c r="I1696">
        <f>I1695*$E1696/$E1695*(1-(I$1+I$5+IF(AND(WEEKDAY(A1696)&lt;&gt;1,WEEKDAY(A1696)&lt;&gt;7),IF(A1696&lt;J$2,J$1,J$3),0)))^($A1696-$A1695)</f>
        <v>8205.2809779324452</v>
      </c>
      <c r="K1696">
        <f>ROW()</f>
        <v>1696</v>
      </c>
      <c r="L1696">
        <f>B1696/C1696</f>
        <v>0.86336336336336339</v>
      </c>
    </row>
    <row r="1697" spans="1:12" x14ac:dyDescent="0.25">
      <c r="A1697" s="1">
        <v>40522</v>
      </c>
      <c r="B1697" s="9">
        <v>17.61</v>
      </c>
      <c r="C1697" s="9">
        <v>19.84</v>
      </c>
      <c r="D1697">
        <v>15460.96</v>
      </c>
      <c r="E1697">
        <v>13817.64</v>
      </c>
      <c r="F1697">
        <v>148263</v>
      </c>
      <c r="G1697">
        <v>132523.25</v>
      </c>
      <c r="H1697">
        <f>(1/(1-91/360*VLOOKUP($A1697,Tbills!$B$4:$C$974,2,1)/100))^((1)/91)-1</f>
        <v>4.028524218879781E-6</v>
      </c>
      <c r="I1697">
        <f>I1696*$E1697/$E1696*(1-(I$1+I$5+IF(AND(WEEKDAY(A1697)&lt;&gt;1,WEEKDAY(A1697)&lt;&gt;7),IF(A1697&lt;J$2,J$1,J$3),0)))^($A1697-$A1696)</f>
        <v>8169.9177493764628</v>
      </c>
      <c r="K1697">
        <f>ROW()</f>
        <v>1697</v>
      </c>
      <c r="L1697">
        <f>B1697/C1697</f>
        <v>0.88760080645161288</v>
      </c>
    </row>
    <row r="1698" spans="1:12" x14ac:dyDescent="0.25">
      <c r="A1698" s="1">
        <v>40525</v>
      </c>
      <c r="B1698" s="9">
        <v>17.55</v>
      </c>
      <c r="C1698" s="9">
        <v>20.46</v>
      </c>
      <c r="D1698">
        <v>15659.7</v>
      </c>
      <c r="E1698">
        <v>13995.09</v>
      </c>
      <c r="F1698">
        <v>148424.03</v>
      </c>
      <c r="G1698">
        <v>132665.57999999999</v>
      </c>
      <c r="H1698">
        <f>(1/(1-91/360*VLOOKUP($A1698,Tbills!$B$4:$C$974,2,1)/100))^((1)/91)-1</f>
        <v>3.8895847329634137E-6</v>
      </c>
      <c r="I1698">
        <f>I1697*$E1698/$E1697*(1-(I$1+I$5+IF(AND(WEEKDAY(A1698)&lt;&gt;1,WEEKDAY(A1698)&lt;&gt;7),IF(A1698&lt;J$2,J$1,J$3),0)))^($A1698-$A1697)</f>
        <v>8274.1240102934389</v>
      </c>
      <c r="K1698">
        <f>ROW()</f>
        <v>1698</v>
      </c>
      <c r="L1698">
        <f>B1698/C1698</f>
        <v>0.85777126099706746</v>
      </c>
    </row>
    <row r="1699" spans="1:12" x14ac:dyDescent="0.25">
      <c r="A1699" s="1">
        <v>40526</v>
      </c>
      <c r="B1699" s="9">
        <v>17.61</v>
      </c>
      <c r="C1699" s="9">
        <v>20.39</v>
      </c>
      <c r="D1699">
        <v>15827.83</v>
      </c>
      <c r="E1699">
        <v>14145.29</v>
      </c>
      <c r="F1699">
        <v>148575.32</v>
      </c>
      <c r="G1699">
        <v>132800.29</v>
      </c>
      <c r="H1699">
        <f>(1/(1-91/360*VLOOKUP($A1699,Tbills!$B$4:$C$974,2,1)/100))^((1)/91)-1</f>
        <v>3.8895847329634137E-6</v>
      </c>
      <c r="I1699">
        <f>I1698*$E1699/$E1698*(1-(I$1+I$5+IF(AND(WEEKDAY(A1699)&lt;&gt;1,WEEKDAY(A1699)&lt;&gt;7),IF(A1699&lt;J$2,J$1,J$3),0)))^($A1699-$A1698)</f>
        <v>8362.6841071262825</v>
      </c>
      <c r="K1699">
        <f>ROW()</f>
        <v>1699</v>
      </c>
      <c r="L1699">
        <f>B1699/C1699</f>
        <v>0.86365865620402149</v>
      </c>
    </row>
    <row r="1700" spans="1:12" x14ac:dyDescent="0.25">
      <c r="A1700" s="1">
        <v>40527</v>
      </c>
      <c r="B1700" s="9">
        <v>17.940000000000001</v>
      </c>
      <c r="C1700" s="9">
        <v>20.74</v>
      </c>
      <c r="D1700">
        <v>16103.7</v>
      </c>
      <c r="E1700">
        <v>14391.78</v>
      </c>
      <c r="F1700">
        <v>149399.85</v>
      </c>
      <c r="G1700">
        <v>133536.76</v>
      </c>
      <c r="H1700">
        <f>(1/(1-91/360*VLOOKUP($A1700,Tbills!$B$4:$C$974,2,1)/100))^((1)/91)-1</f>
        <v>3.8895847329634137E-6</v>
      </c>
      <c r="I1700">
        <f>I1699*$E1700/$E1699*(1-(I$1+I$5+IF(AND(WEEKDAY(A1700)&lt;&gt;1,WEEKDAY(A1700)&lt;&gt;7),IF(A1700&lt;J$2,J$1,J$3),0)))^($A1700-$A1699)</f>
        <v>8508.1640350600264</v>
      </c>
      <c r="K1700">
        <f>ROW()</f>
        <v>1700</v>
      </c>
      <c r="L1700">
        <f>B1700/C1700</f>
        <v>0.86499517839922868</v>
      </c>
    </row>
    <row r="1701" spans="1:12" x14ac:dyDescent="0.25">
      <c r="A1701" s="1">
        <v>40528</v>
      </c>
      <c r="B1701" s="9">
        <v>17.39</v>
      </c>
      <c r="C1701" s="9">
        <v>20.82</v>
      </c>
      <c r="D1701">
        <v>15822.39</v>
      </c>
      <c r="E1701">
        <v>14140.32</v>
      </c>
      <c r="F1701">
        <v>148280.51999999999</v>
      </c>
      <c r="G1701">
        <v>132535.76</v>
      </c>
      <c r="H1701">
        <f>(1/(1-91/360*VLOOKUP($A1701,Tbills!$B$4:$C$974,2,1)/100))^((1)/91)-1</f>
        <v>3.8895847329634137E-6</v>
      </c>
      <c r="I1701">
        <f>I1700*$E1701/$E1700*(1-(I$1+I$5+IF(AND(WEEKDAY(A1701)&lt;&gt;1,WEEKDAY(A1701)&lt;&gt;7),IF(A1701&lt;J$2,J$1,J$3),0)))^($A1701-$A1700)</f>
        <v>8359.2648823501495</v>
      </c>
      <c r="K1701">
        <f>ROW()</f>
        <v>1701</v>
      </c>
      <c r="L1701">
        <f>B1701/C1701</f>
        <v>0.83525456292026901</v>
      </c>
    </row>
    <row r="1702" spans="1:12" x14ac:dyDescent="0.25">
      <c r="A1702" s="1">
        <v>40529</v>
      </c>
      <c r="B1702" s="9">
        <v>16.11</v>
      </c>
      <c r="C1702" s="9">
        <v>20.29</v>
      </c>
      <c r="D1702">
        <v>15573.24</v>
      </c>
      <c r="E1702">
        <v>13917.6</v>
      </c>
      <c r="F1702">
        <v>147704.95999999999</v>
      </c>
      <c r="G1702">
        <v>132020.79999999999</v>
      </c>
      <c r="H1702">
        <f>(1/(1-91/360*VLOOKUP($A1702,Tbills!$B$4:$C$974,2,1)/100))^((1)/91)-1</f>
        <v>3.8895847329634137E-6</v>
      </c>
      <c r="I1702">
        <f>I1701*$E1702/$E1701*(1-(I$1+I$5+IF(AND(WEEKDAY(A1702)&lt;&gt;1,WEEKDAY(A1702)&lt;&gt;7),IF(A1702&lt;J$2,J$1,J$3),0)))^($A1702-$A1701)</f>
        <v>8227.3638880478666</v>
      </c>
      <c r="K1702">
        <f>ROW()</f>
        <v>1702</v>
      </c>
      <c r="L1702">
        <f>B1702/C1702</f>
        <v>0.79398718580581573</v>
      </c>
    </row>
    <row r="1703" spans="1:12" x14ac:dyDescent="0.25">
      <c r="A1703" s="1">
        <v>40532</v>
      </c>
      <c r="B1703" s="9">
        <v>16.41</v>
      </c>
      <c r="C1703" s="9">
        <v>20.100000000000001</v>
      </c>
      <c r="D1703">
        <v>15090.71</v>
      </c>
      <c r="E1703">
        <v>13486.2</v>
      </c>
      <c r="F1703">
        <v>146972.54</v>
      </c>
      <c r="G1703">
        <v>131364.60999999999</v>
      </c>
      <c r="H1703">
        <f>(1/(1-91/360*VLOOKUP($A1703,Tbills!$B$4:$C$974,2,1)/100))^((1)/91)-1</f>
        <v>3.6117110888689297E-6</v>
      </c>
      <c r="I1703">
        <f>I1702*$E1703/$E1702*(1-(I$1+I$5+IF(AND(WEEKDAY(A1703)&lt;&gt;1,WEEKDAY(A1703)&lt;&gt;7),IF(A1703&lt;J$2,J$1,J$3),0)))^($A1703-$A1702)</f>
        <v>7971.6545595833231</v>
      </c>
      <c r="K1703">
        <f>ROW()</f>
        <v>1703</v>
      </c>
      <c r="L1703">
        <f>B1703/C1703</f>
        <v>0.81641791044776113</v>
      </c>
    </row>
    <row r="1704" spans="1:12" x14ac:dyDescent="0.25">
      <c r="A1704" s="1">
        <v>40533</v>
      </c>
      <c r="B1704" s="9">
        <v>16.489999999999998</v>
      </c>
      <c r="C1704" s="9">
        <v>19.91</v>
      </c>
      <c r="D1704">
        <v>14794.55</v>
      </c>
      <c r="E1704">
        <v>13221.48</v>
      </c>
      <c r="F1704">
        <v>146260.48000000001</v>
      </c>
      <c r="G1704">
        <v>130727.7</v>
      </c>
      <c r="H1704">
        <f>(1/(1-91/360*VLOOKUP($A1704,Tbills!$B$4:$C$974,2,1)/100))^((1)/91)-1</f>
        <v>3.6117110888689297E-6</v>
      </c>
      <c r="I1704">
        <f>I1703*$E1704/$E1703*(1-(I$1+I$5+IF(AND(WEEKDAY(A1704)&lt;&gt;1,WEEKDAY(A1704)&lt;&gt;7),IF(A1704&lt;J$2,J$1,J$3),0)))^($A1704-$A1703)</f>
        <v>7814.954498368309</v>
      </c>
      <c r="K1704">
        <f>ROW()</f>
        <v>1704</v>
      </c>
      <c r="L1704">
        <f>B1704/C1704</f>
        <v>0.82822702159718731</v>
      </c>
    </row>
    <row r="1705" spans="1:12" x14ac:dyDescent="0.25">
      <c r="A1705" s="1">
        <v>40534</v>
      </c>
      <c r="B1705" s="9">
        <v>15.45</v>
      </c>
      <c r="C1705" s="9">
        <v>19.57</v>
      </c>
      <c r="D1705">
        <v>14794.6</v>
      </c>
      <c r="E1705">
        <v>13221.48</v>
      </c>
      <c r="F1705">
        <v>146061.20000000001</v>
      </c>
      <c r="G1705">
        <v>130549.11</v>
      </c>
      <c r="H1705">
        <f>(1/(1-91/360*VLOOKUP($A1705,Tbills!$B$4:$C$974,2,1)/100))^((1)/91)-1</f>
        <v>3.6117110888689297E-6</v>
      </c>
      <c r="I1705">
        <f>I1704*$E1705/$E1704*(1-(I$1+I$5+IF(AND(WEEKDAY(A1705)&lt;&gt;1,WEEKDAY(A1705)&lt;&gt;7),IF(A1705&lt;J$2,J$1,J$3),0)))^($A1705-$A1704)</f>
        <v>7814.7296846087665</v>
      </c>
      <c r="K1705">
        <f>ROW()</f>
        <v>1705</v>
      </c>
      <c r="L1705">
        <f>B1705/C1705</f>
        <v>0.78947368421052622</v>
      </c>
    </row>
    <row r="1706" spans="1:12" x14ac:dyDescent="0.25">
      <c r="A1706" s="1">
        <v>40535</v>
      </c>
      <c r="B1706" s="9">
        <v>16.47</v>
      </c>
      <c r="C1706" s="9">
        <v>20.440000000000001</v>
      </c>
      <c r="D1706">
        <v>15238.22</v>
      </c>
      <c r="E1706">
        <v>13617.88</v>
      </c>
      <c r="F1706">
        <v>147647.29999999999</v>
      </c>
      <c r="G1706">
        <v>131966.29</v>
      </c>
      <c r="H1706">
        <f>(1/(1-91/360*VLOOKUP($A1706,Tbills!$B$4:$C$974,2,1)/100))^((1)/91)-1</f>
        <v>3.6117110888689297E-6</v>
      </c>
      <c r="I1706">
        <f>I1705*$E1706/$E1705*(1-(I$1+I$5+IF(AND(WEEKDAY(A1706)&lt;&gt;1,WEEKDAY(A1706)&lt;&gt;7),IF(A1706&lt;J$2,J$1,J$3),0)))^($A1706-$A1705)</f>
        <v>8048.7955719564225</v>
      </c>
      <c r="K1706">
        <f>ROW()</f>
        <v>1706</v>
      </c>
      <c r="L1706">
        <f>B1706/C1706</f>
        <v>0.80577299412915837</v>
      </c>
    </row>
    <row r="1707" spans="1:12" x14ac:dyDescent="0.25">
      <c r="A1707" s="1">
        <v>40539</v>
      </c>
      <c r="B1707" s="9">
        <v>17.670000000000002</v>
      </c>
      <c r="C1707" s="9">
        <v>21.04</v>
      </c>
      <c r="D1707">
        <v>15660.9</v>
      </c>
      <c r="E1707">
        <v>13995.42</v>
      </c>
      <c r="F1707">
        <v>150030.84</v>
      </c>
      <c r="G1707">
        <v>134094.78</v>
      </c>
      <c r="H1707">
        <f>(1/(1-91/360*VLOOKUP($A1707,Tbills!$B$4:$C$974,2,1)/100))^((1)/91)-1</f>
        <v>5.0011503509583832E-6</v>
      </c>
      <c r="I1707">
        <f>I1706*$E1707/$E1706*(1-(I$1+I$5+IF(AND(WEEKDAY(A1707)&lt;&gt;1,WEEKDAY(A1707)&lt;&gt;7),IF(A1707&lt;J$2,J$1,J$3),0)))^($A1707-$A1706)</f>
        <v>8270.9873376701744</v>
      </c>
      <c r="K1707">
        <f>ROW()</f>
        <v>1707</v>
      </c>
      <c r="L1707">
        <f>B1707/C1707</f>
        <v>0.83982889733840316</v>
      </c>
    </row>
    <row r="1708" spans="1:12" x14ac:dyDescent="0.25">
      <c r="A1708" s="1">
        <v>40540</v>
      </c>
      <c r="B1708" s="9">
        <v>17.52</v>
      </c>
      <c r="C1708" s="9">
        <v>21.18</v>
      </c>
      <c r="D1708">
        <v>15743.07</v>
      </c>
      <c r="E1708">
        <v>14068.78</v>
      </c>
      <c r="F1708">
        <v>150429.95000000001</v>
      </c>
      <c r="G1708">
        <v>134450.82</v>
      </c>
      <c r="H1708">
        <f>(1/(1-91/360*VLOOKUP($A1708,Tbills!$B$4:$C$974,2,1)/100))^((1)/91)-1</f>
        <v>5.0011503509583832E-6</v>
      </c>
      <c r="I1708">
        <f>I1707*$E1708/$E1707*(1-(I$1+I$5+IF(AND(WEEKDAY(A1708)&lt;&gt;1,WEEKDAY(A1708)&lt;&gt;7),IF(A1708&lt;J$2,J$1,J$3),0)))^($A1708-$A1707)</f>
        <v>8314.10231463542</v>
      </c>
      <c r="K1708">
        <f>ROW()</f>
        <v>1708</v>
      </c>
      <c r="L1708">
        <f>B1708/C1708</f>
        <v>0.82719546742209626</v>
      </c>
    </row>
    <row r="1709" spans="1:12" x14ac:dyDescent="0.25">
      <c r="A1709" s="1">
        <v>40541</v>
      </c>
      <c r="B1709" s="9">
        <v>17.28</v>
      </c>
      <c r="C1709" s="9">
        <v>20.84</v>
      </c>
      <c r="D1709">
        <v>15558.58</v>
      </c>
      <c r="E1709">
        <v>13903.84</v>
      </c>
      <c r="F1709">
        <v>150320.13</v>
      </c>
      <c r="G1709">
        <v>134352</v>
      </c>
      <c r="H1709">
        <f>(1/(1-91/360*VLOOKUP($A1709,Tbills!$B$4:$C$974,2,1)/100))^((1)/91)-1</f>
        <v>5.0011503509583832E-6</v>
      </c>
      <c r="I1709">
        <f>I1708*$E1709/$E1708*(1-(I$1+I$5+IF(AND(WEEKDAY(A1709)&lt;&gt;1,WEEKDAY(A1709)&lt;&gt;7),IF(A1709&lt;J$2,J$1,J$3),0)))^($A1709-$A1708)</f>
        <v>8216.3928148630675</v>
      </c>
      <c r="K1709">
        <f>ROW()</f>
        <v>1709</v>
      </c>
      <c r="L1709">
        <f>B1709/C1709</f>
        <v>0.82917466410748564</v>
      </c>
    </row>
    <row r="1710" spans="1:12" x14ac:dyDescent="0.25">
      <c r="A1710" s="1">
        <v>40542</v>
      </c>
      <c r="B1710" s="9">
        <v>17.52</v>
      </c>
      <c r="C1710" s="9">
        <v>21.01</v>
      </c>
      <c r="D1710">
        <v>15445.88</v>
      </c>
      <c r="E1710">
        <v>13803.06</v>
      </c>
      <c r="F1710">
        <v>150845.60999999999</v>
      </c>
      <c r="G1710">
        <v>134820.99</v>
      </c>
      <c r="H1710">
        <f>(1/(1-91/360*VLOOKUP($A1710,Tbills!$B$4:$C$974,2,1)/100))^((1)/91)-1</f>
        <v>5.0011503509583832E-6</v>
      </c>
      <c r="I1710">
        <f>I1709*$E1710/$E1709*(1-(I$1+I$5+IF(AND(WEEKDAY(A1710)&lt;&gt;1,WEEKDAY(A1710)&lt;&gt;7),IF(A1710&lt;J$2,J$1,J$3),0)))^($A1710-$A1709)</f>
        <v>8156.6028153705711</v>
      </c>
      <c r="K1710">
        <f>ROW()</f>
        <v>1710</v>
      </c>
      <c r="L1710">
        <f>B1710/C1710</f>
        <v>0.8338886244645406</v>
      </c>
    </row>
    <row r="1711" spans="1:12" x14ac:dyDescent="0.25">
      <c r="A1711" s="1">
        <v>40543</v>
      </c>
      <c r="B1711" s="9">
        <v>17.75</v>
      </c>
      <c r="C1711" s="9">
        <v>20.9</v>
      </c>
      <c r="D1711">
        <v>15221.38</v>
      </c>
      <c r="E1711">
        <v>13602.37</v>
      </c>
      <c r="F1711">
        <v>151773.42000000001</v>
      </c>
      <c r="G1711">
        <v>135649.57</v>
      </c>
      <c r="H1711">
        <f>(1/(1-91/360*VLOOKUP($A1711,Tbills!$B$4:$C$974,2,1)/100))^((1)/91)-1</f>
        <v>5.0011503509583832E-6</v>
      </c>
      <c r="I1711">
        <f>I1710*$E1711/$E1710*(1-(I$1+I$5+IF(AND(WEEKDAY(A1711)&lt;&gt;1,WEEKDAY(A1711)&lt;&gt;7),IF(A1711&lt;J$2,J$1,J$3),0)))^($A1711-$A1710)</f>
        <v>8037.7784165559669</v>
      </c>
      <c r="K1711">
        <f>ROW()</f>
        <v>1711</v>
      </c>
      <c r="L1711">
        <f>B1711/C1711</f>
        <v>0.84928229665071775</v>
      </c>
    </row>
    <row r="1712" spans="1:12" x14ac:dyDescent="0.25">
      <c r="A1712" s="1">
        <v>40546</v>
      </c>
      <c r="B1712" s="9">
        <v>17.61</v>
      </c>
      <c r="C1712" s="9">
        <v>20.62</v>
      </c>
      <c r="D1712">
        <v>14967.16</v>
      </c>
      <c r="E1712">
        <v>13374.99</v>
      </c>
      <c r="F1712">
        <v>149609.4</v>
      </c>
      <c r="G1712">
        <v>133713.41</v>
      </c>
      <c r="H1712">
        <f>(1/(1-91/360*VLOOKUP($A1712,Tbills!$B$4:$C$974,2,1)/100))^((1)/91)-1</f>
        <v>4.1674654807088984E-6</v>
      </c>
      <c r="I1712">
        <f>I1711*$E1712/$E1711*(1-(I$1+I$5+IF(AND(WEEKDAY(A1712)&lt;&gt;1,WEEKDAY(A1712)&lt;&gt;7),IF(A1712&lt;J$2,J$1,J$3),0)))^($A1712-$A1711)</f>
        <v>7902.7352118789531</v>
      </c>
      <c r="J1712" t="e">
        <f>VLOOKUP(A1712,'VIXY-IV'!A$1:E$2000,4,0)</f>
        <v>#N/A</v>
      </c>
      <c r="K1712">
        <f>ROW()</f>
        <v>1712</v>
      </c>
      <c r="L1712">
        <f>B1712/C1712</f>
        <v>0.85402521823472355</v>
      </c>
    </row>
    <row r="1713" spans="1:12" x14ac:dyDescent="0.25">
      <c r="A1713" s="1">
        <v>40547</v>
      </c>
      <c r="B1713" s="9">
        <v>17.38</v>
      </c>
      <c r="C1713" s="9">
        <v>20.61</v>
      </c>
      <c r="D1713">
        <v>14868.48</v>
      </c>
      <c r="E1713">
        <v>13286.75</v>
      </c>
      <c r="F1713">
        <v>148674.07</v>
      </c>
      <c r="G1713">
        <v>132876.9</v>
      </c>
      <c r="H1713">
        <f>(1/(1-91/360*VLOOKUP($A1713,Tbills!$B$4:$C$974,2,1)/100))^((1)/91)-1</f>
        <v>4.1674654807088984E-6</v>
      </c>
      <c r="I1713">
        <f>I1712*$E1713/$E1712*(1-(I$1+I$5+IF(AND(WEEKDAY(A1713)&lt;&gt;1,WEEKDAY(A1713)&lt;&gt;7),IF(A1713&lt;J$2,J$1,J$3),0)))^($A1713-$A1712)</f>
        <v>7850.3719614392594</v>
      </c>
      <c r="J1713" t="e">
        <f>VLOOKUP(A1713,'VIXY-IV'!A$1:E$2000,4,0)</f>
        <v>#N/A</v>
      </c>
      <c r="K1713">
        <f>ROW()</f>
        <v>1713</v>
      </c>
      <c r="L1713">
        <f>B1713/C1713</f>
        <v>0.84327996118389126</v>
      </c>
    </row>
    <row r="1714" spans="1:12" x14ac:dyDescent="0.25">
      <c r="A1714" s="1">
        <v>40548</v>
      </c>
      <c r="B1714" s="9">
        <v>17.02</v>
      </c>
      <c r="C1714" s="9">
        <v>20.05</v>
      </c>
      <c r="D1714">
        <v>14592.52</v>
      </c>
      <c r="E1714">
        <v>13040.09</v>
      </c>
      <c r="F1714">
        <v>146695.01</v>
      </c>
      <c r="G1714">
        <v>131107.57</v>
      </c>
      <c r="H1714">
        <f>(1/(1-91/360*VLOOKUP($A1714,Tbills!$B$4:$C$974,2,1)/100))^((1)/91)-1</f>
        <v>4.1674654807088984E-6</v>
      </c>
      <c r="I1714">
        <f>I1713*$E1714/$E1713*(1-(I$1+I$5+IF(AND(WEEKDAY(A1714)&lt;&gt;1,WEEKDAY(A1714)&lt;&gt;7),IF(A1714&lt;J$2,J$1,J$3),0)))^($A1714-$A1713)</f>
        <v>7704.4131960772884</v>
      </c>
      <c r="J1714" t="e">
        <f>VLOOKUP(A1714,'VIXY-IV'!A$1:E$2000,4,0)</f>
        <v>#N/A</v>
      </c>
      <c r="K1714">
        <f>ROW()</f>
        <v>1714</v>
      </c>
      <c r="L1714">
        <f>B1714/C1714</f>
        <v>0.84887780548628422</v>
      </c>
    </row>
    <row r="1715" spans="1:12" x14ac:dyDescent="0.25">
      <c r="A1715" s="1">
        <v>40549</v>
      </c>
      <c r="B1715" s="9">
        <v>17.399999999999999</v>
      </c>
      <c r="C1715" s="9">
        <v>20.350000000000001</v>
      </c>
      <c r="D1715">
        <v>14556.01</v>
      </c>
      <c r="E1715">
        <v>13007.41</v>
      </c>
      <c r="F1715">
        <v>146596.76</v>
      </c>
      <c r="G1715">
        <v>131019.22</v>
      </c>
      <c r="H1715">
        <f>(1/(1-91/360*VLOOKUP($A1715,Tbills!$B$4:$C$974,2,1)/100))^((1)/91)-1</f>
        <v>4.1674654807088984E-6</v>
      </c>
      <c r="I1715">
        <f>I1714*$E1715/$E1714*(1-(I$1+I$5+IF(AND(WEEKDAY(A1715)&lt;&gt;1,WEEKDAY(A1715)&lt;&gt;7),IF(A1715&lt;J$2,J$1,J$3),0)))^($A1715-$A1714)</f>
        <v>7684.8839516464732</v>
      </c>
      <c r="J1715" t="e">
        <f>VLOOKUP(A1715,'VIXY-IV'!A$1:E$2000,4,0)</f>
        <v>#N/A</v>
      </c>
      <c r="K1715">
        <f>ROW()</f>
        <v>1715</v>
      </c>
      <c r="L1715">
        <f>B1715/C1715</f>
        <v>0.85503685503685489</v>
      </c>
    </row>
    <row r="1716" spans="1:12" x14ac:dyDescent="0.25">
      <c r="A1716" s="1">
        <v>40550</v>
      </c>
      <c r="B1716" s="9">
        <v>17.14</v>
      </c>
      <c r="C1716" s="9">
        <v>20.29</v>
      </c>
      <c r="D1716">
        <v>14614.63</v>
      </c>
      <c r="E1716">
        <v>13059.74</v>
      </c>
      <c r="F1716">
        <v>147310.44</v>
      </c>
      <c r="G1716">
        <v>131656.51999999999</v>
      </c>
      <c r="H1716">
        <f>(1/(1-91/360*VLOOKUP($A1716,Tbills!$B$4:$C$974,2,1)/100))^((1)/91)-1</f>
        <v>4.1674654807088984E-6</v>
      </c>
      <c r="I1716">
        <f>I1715*$E1716/$E1715*(1-(I$1+I$5+IF(AND(WEEKDAY(A1716)&lt;&gt;1,WEEKDAY(A1716)&lt;&gt;7),IF(A1716&lt;J$2,J$1,J$3),0)))^($A1716-$A1715)</f>
        <v>7715.5789811946297</v>
      </c>
      <c r="J1716" t="e">
        <f>VLOOKUP(A1716,'VIXY-IV'!A$1:E$2000,4,0)</f>
        <v>#N/A</v>
      </c>
      <c r="K1716">
        <f>ROW()</f>
        <v>1716</v>
      </c>
      <c r="L1716">
        <f>B1716/C1716</f>
        <v>0.84475110892065064</v>
      </c>
    </row>
    <row r="1717" spans="1:12" x14ac:dyDescent="0.25">
      <c r="A1717" s="1">
        <v>40553</v>
      </c>
      <c r="B1717" s="9">
        <v>17.54</v>
      </c>
      <c r="C1717" s="9">
        <v>20.48</v>
      </c>
      <c r="D1717">
        <v>14602.77</v>
      </c>
      <c r="E1717">
        <v>13048.98</v>
      </c>
      <c r="F1717">
        <v>147345.15</v>
      </c>
      <c r="G1717">
        <v>131685.89000000001</v>
      </c>
      <c r="H1717">
        <f>(1/(1-91/360*VLOOKUP($A1717,Tbills!$B$4:$C$974,2,1)/100))^((1)/91)-1</f>
        <v>4.1674654807088984E-6</v>
      </c>
      <c r="I1717">
        <f>I1716*$E1717/$E1716*(1-(I$1+I$5+IF(AND(WEEKDAY(A1717)&lt;&gt;1,WEEKDAY(A1717)&lt;&gt;7),IF(A1717&lt;J$2,J$1,J$3),0)))^($A1717-$A1716)</f>
        <v>7708.5567709962852</v>
      </c>
      <c r="J1717" t="e">
        <f>VLOOKUP(A1717,'VIXY-IV'!A$1:E$2000,4,0)</f>
        <v>#N/A</v>
      </c>
      <c r="K1717">
        <f>ROW()</f>
        <v>1717</v>
      </c>
      <c r="L1717">
        <f>B1717/C1717</f>
        <v>0.85644531249999989</v>
      </c>
    </row>
    <row r="1718" spans="1:12" x14ac:dyDescent="0.25">
      <c r="A1718" s="1">
        <v>40554</v>
      </c>
      <c r="B1718" s="9">
        <v>16.89</v>
      </c>
      <c r="C1718" s="9">
        <v>20.14</v>
      </c>
      <c r="D1718">
        <v>14152.29</v>
      </c>
      <c r="E1718">
        <v>12646.38</v>
      </c>
      <c r="F1718">
        <v>145841.63</v>
      </c>
      <c r="G1718">
        <v>130341.61</v>
      </c>
      <c r="H1718">
        <f>(1/(1-91/360*VLOOKUP($A1718,Tbills!$B$4:$C$974,2,1)/100))^((1)/91)-1</f>
        <v>4.1674654807088984E-6</v>
      </c>
      <c r="I1718">
        <f>I1717*$E1718/$E1717*(1-(I$1+I$5+IF(AND(WEEKDAY(A1718)&lt;&gt;1,WEEKDAY(A1718)&lt;&gt;7),IF(A1718&lt;J$2,J$1,J$3),0)))^($A1718-$A1717)</f>
        <v>7470.5098639778662</v>
      </c>
      <c r="J1718" t="e">
        <f>VLOOKUP(A1718,'VIXY-IV'!A$1:E$2000,4,0)</f>
        <v>#N/A</v>
      </c>
      <c r="K1718">
        <f>ROW()</f>
        <v>1718</v>
      </c>
      <c r="L1718">
        <f>B1718/C1718</f>
        <v>0.83862959285004968</v>
      </c>
    </row>
    <row r="1719" spans="1:12" x14ac:dyDescent="0.25">
      <c r="A1719" s="1">
        <v>40555</v>
      </c>
      <c r="B1719" s="9">
        <v>16.239999999999998</v>
      </c>
      <c r="C1719" s="9">
        <v>19.23</v>
      </c>
      <c r="D1719">
        <v>13475.22</v>
      </c>
      <c r="E1719">
        <v>12041.31</v>
      </c>
      <c r="F1719">
        <v>142838.68</v>
      </c>
      <c r="G1719">
        <v>127657.27</v>
      </c>
      <c r="H1719">
        <f>(1/(1-91/360*VLOOKUP($A1719,Tbills!$B$4:$C$974,2,1)/100))^((1)/91)-1</f>
        <v>4.1674654807088984E-6</v>
      </c>
      <c r="I1719">
        <f>I1718*$E1719/$E1718*(1-(I$1+I$5+IF(AND(WEEKDAY(A1719)&lt;&gt;1,WEEKDAY(A1719)&lt;&gt;7),IF(A1719&lt;J$2,J$1,J$3),0)))^($A1719-$A1718)</f>
        <v>7112.8763639513591</v>
      </c>
      <c r="J1719" t="e">
        <f>VLOOKUP(A1719,'VIXY-IV'!A$1:E$2000,4,0)</f>
        <v>#N/A</v>
      </c>
      <c r="K1719">
        <f>ROW()</f>
        <v>1719</v>
      </c>
      <c r="L1719">
        <f>B1719/C1719</f>
        <v>0.84451378055122195</v>
      </c>
    </row>
    <row r="1720" spans="1:12" x14ac:dyDescent="0.25">
      <c r="A1720" s="1">
        <v>40556</v>
      </c>
      <c r="B1720" s="9">
        <v>16.39</v>
      </c>
      <c r="C1720" s="9">
        <v>19.2</v>
      </c>
      <c r="D1720">
        <v>13380.92</v>
      </c>
      <c r="E1720">
        <v>11956.99</v>
      </c>
      <c r="F1720">
        <v>141825.42000000001</v>
      </c>
      <c r="G1720">
        <v>126751.17</v>
      </c>
      <c r="H1720">
        <f>(1/(1-91/360*VLOOKUP($A1720,Tbills!$B$4:$C$974,2,1)/100))^((1)/91)-1</f>
        <v>4.1674654807088984E-6</v>
      </c>
      <c r="I1720">
        <f>I1719*$E1720/$E1719*(1-(I$1+I$5+IF(AND(WEEKDAY(A1720)&lt;&gt;1,WEEKDAY(A1720)&lt;&gt;7),IF(A1720&lt;J$2,J$1,J$3),0)))^($A1720-$A1719)</f>
        <v>7062.864833783372</v>
      </c>
      <c r="J1720" t="e">
        <f>VLOOKUP(A1720,'VIXY-IV'!A$1:E$2000,4,0)</f>
        <v>#N/A</v>
      </c>
      <c r="K1720">
        <f>ROW()</f>
        <v>1720</v>
      </c>
      <c r="L1720">
        <f>B1720/C1720</f>
        <v>0.85364583333333344</v>
      </c>
    </row>
    <row r="1721" spans="1:12" x14ac:dyDescent="0.25">
      <c r="A1721" s="1">
        <v>40557</v>
      </c>
      <c r="B1721" s="9">
        <v>15.46</v>
      </c>
      <c r="C1721" s="9">
        <v>18.37</v>
      </c>
      <c r="D1721">
        <v>12764.06</v>
      </c>
      <c r="E1721">
        <v>11405.72</v>
      </c>
      <c r="F1721">
        <v>138659.1</v>
      </c>
      <c r="G1721">
        <v>123920.86</v>
      </c>
      <c r="H1721">
        <f>(1/(1-91/360*VLOOKUP($A1721,Tbills!$B$4:$C$974,2,1)/100))^((1)/91)-1</f>
        <v>4.1674654807088984E-6</v>
      </c>
      <c r="I1721">
        <f>I1720*$E1721/$E1720*(1-(I$1+I$5+IF(AND(WEEKDAY(A1721)&lt;&gt;1,WEEKDAY(A1721)&lt;&gt;7),IF(A1721&lt;J$2,J$1,J$3),0)))^($A1721-$A1720)</f>
        <v>6737.0417887060703</v>
      </c>
      <c r="J1721" t="e">
        <f>VLOOKUP(A1721,'VIXY-IV'!A$1:E$2000,4,0)</f>
        <v>#N/A</v>
      </c>
      <c r="K1721">
        <f>ROW()</f>
        <v>1721</v>
      </c>
      <c r="L1721">
        <f>B1721/C1721</f>
        <v>0.84158954817637455</v>
      </c>
    </row>
    <row r="1722" spans="1:12" x14ac:dyDescent="0.25">
      <c r="A1722" s="1">
        <v>40561</v>
      </c>
      <c r="B1722" s="9">
        <v>15.87</v>
      </c>
      <c r="C1722" s="9">
        <v>18.38</v>
      </c>
      <c r="D1722">
        <v>12388</v>
      </c>
      <c r="E1722">
        <v>11069.49</v>
      </c>
      <c r="F1722">
        <v>136016.41</v>
      </c>
      <c r="G1722">
        <v>121557</v>
      </c>
      <c r="H1722">
        <f>(1/(1-91/360*VLOOKUP($A1722,Tbills!$B$4:$C$974,2,1)/100))^((1)/91)-1</f>
        <v>4.3064085186728107E-6</v>
      </c>
      <c r="I1722">
        <f>I1721*$E1722/$E1721*(1-(I$1+I$5+IF(AND(WEEKDAY(A1722)&lt;&gt;1,WEEKDAY(A1722)&lt;&gt;7),IF(A1722&lt;J$2,J$1,J$3),0)))^($A1722-$A1721)</f>
        <v>6537.687737039435</v>
      </c>
      <c r="J1722" t="e">
        <f>VLOOKUP(A1722,'VIXY-IV'!A$1:E$2000,4,0)</f>
        <v>#N/A</v>
      </c>
      <c r="K1722">
        <f>ROW()</f>
        <v>1722</v>
      </c>
      <c r="L1722">
        <f>B1722/C1722</f>
        <v>0.86343852013057676</v>
      </c>
    </row>
    <row r="1723" spans="1:12" x14ac:dyDescent="0.25">
      <c r="A1723" s="1">
        <v>40562</v>
      </c>
      <c r="B1723" s="9">
        <v>17.309999999999999</v>
      </c>
      <c r="C1723" s="9">
        <v>19.64</v>
      </c>
      <c r="D1723">
        <v>13012.66</v>
      </c>
      <c r="E1723">
        <v>11627.62</v>
      </c>
      <c r="F1723">
        <v>139432.04</v>
      </c>
      <c r="G1723">
        <v>124609.01</v>
      </c>
      <c r="H1723">
        <f>(1/(1-91/360*VLOOKUP($A1723,Tbills!$B$4:$C$974,2,1)/100))^((1)/91)-1</f>
        <v>4.3064085186728107E-6</v>
      </c>
      <c r="I1723">
        <f>I1722*$E1723/$E1722*(1-(I$1+I$5+IF(AND(WEEKDAY(A1723)&lt;&gt;1,WEEKDAY(A1723)&lt;&gt;7),IF(A1723&lt;J$2,J$1,J$3),0)))^($A1723-$A1722)</f>
        <v>6867.12412884478</v>
      </c>
      <c r="J1723" t="e">
        <f>VLOOKUP(A1723,'VIXY-IV'!A$1:E$2000,4,0)</f>
        <v>#N/A</v>
      </c>
      <c r="K1723">
        <f>ROW()</f>
        <v>1723</v>
      </c>
      <c r="L1723">
        <f>B1723/C1723</f>
        <v>0.88136456211812619</v>
      </c>
    </row>
    <row r="1724" spans="1:12" x14ac:dyDescent="0.25">
      <c r="A1724" s="1">
        <v>40563</v>
      </c>
      <c r="B1724" s="9">
        <v>17.989999999999998</v>
      </c>
      <c r="C1724" s="9">
        <v>19.899999999999999</v>
      </c>
      <c r="D1724">
        <v>12945.44</v>
      </c>
      <c r="E1724">
        <v>11567.5</v>
      </c>
      <c r="F1724">
        <v>138740.79</v>
      </c>
      <c r="G1724">
        <v>123990.71</v>
      </c>
      <c r="H1724">
        <f>(1/(1-91/360*VLOOKUP($A1724,Tbills!$B$4:$C$974,2,1)/100))^((1)/91)-1</f>
        <v>4.3064085186728107E-6</v>
      </c>
      <c r="I1724">
        <f>I1723*$E1724/$E1723*(1-(I$1+I$5+IF(AND(WEEKDAY(A1724)&lt;&gt;1,WEEKDAY(A1724)&lt;&gt;7),IF(A1724&lt;J$2,J$1,J$3),0)))^($A1724-$A1723)</f>
        <v>6831.4214973303142</v>
      </c>
      <c r="J1724" t="e">
        <f>VLOOKUP(A1724,'VIXY-IV'!A$1:E$2000,4,0)</f>
        <v>#N/A</v>
      </c>
      <c r="K1724">
        <f>ROW()</f>
        <v>1724</v>
      </c>
      <c r="L1724">
        <f>B1724/C1724</f>
        <v>0.90402010050251258</v>
      </c>
    </row>
    <row r="1725" spans="1:12" x14ac:dyDescent="0.25">
      <c r="A1725" s="1">
        <v>40564</v>
      </c>
      <c r="B1725" s="9">
        <v>18.47</v>
      </c>
      <c r="C1725" s="9">
        <v>19.97</v>
      </c>
      <c r="D1725">
        <v>13079.27</v>
      </c>
      <c r="E1725">
        <v>11687.04</v>
      </c>
      <c r="F1725">
        <v>138634.32999999999</v>
      </c>
      <c r="G1725">
        <v>123895.03999999999</v>
      </c>
      <c r="H1725">
        <f>(1/(1-91/360*VLOOKUP($A1725,Tbills!$B$4:$C$974,2,1)/100))^((1)/91)-1</f>
        <v>4.3064085186728107E-6</v>
      </c>
      <c r="I1725">
        <f>I1724*$E1725/$E1724*(1-(I$1+I$5+IF(AND(WEEKDAY(A1725)&lt;&gt;1,WEEKDAY(A1725)&lt;&gt;7),IF(A1725&lt;J$2,J$1,J$3),0)))^($A1725-$A1724)</f>
        <v>6901.8197151530549</v>
      </c>
      <c r="J1725" t="e">
        <f>VLOOKUP(A1725,'VIXY-IV'!A$1:E$2000,4,0)</f>
        <v>#N/A</v>
      </c>
      <c r="K1725">
        <f>ROW()</f>
        <v>1725</v>
      </c>
      <c r="L1725">
        <f>B1725/C1725</f>
        <v>0.92488733099649478</v>
      </c>
    </row>
    <row r="1726" spans="1:12" x14ac:dyDescent="0.25">
      <c r="A1726" s="1">
        <v>40567</v>
      </c>
      <c r="B1726" s="9">
        <v>17.649999999999999</v>
      </c>
      <c r="C1726" s="9">
        <v>19.579999999999998</v>
      </c>
      <c r="D1726">
        <v>12772.45</v>
      </c>
      <c r="E1726">
        <v>11412.73</v>
      </c>
      <c r="F1726">
        <v>137027.43</v>
      </c>
      <c r="G1726">
        <v>122457.38</v>
      </c>
      <c r="H1726">
        <f>(1/(1-91/360*VLOOKUP($A1726,Tbills!$B$4:$C$974,2,1)/100))^((1)/91)-1</f>
        <v>4.3064085186728107E-6</v>
      </c>
      <c r="I1726">
        <f>I1725*$E1726/$E1725*(1-(I$1+I$5+IF(AND(WEEKDAY(A1726)&lt;&gt;1,WEEKDAY(A1726)&lt;&gt;7),IF(A1726&lt;J$2,J$1,J$3),0)))^($A1726-$A1725)</f>
        <v>6739.2434076348236</v>
      </c>
      <c r="J1726" t="e">
        <f>VLOOKUP(A1726,'VIXY-IV'!A$1:E$2000,4,0)</f>
        <v>#N/A</v>
      </c>
      <c r="K1726">
        <f>ROW()</f>
        <v>1726</v>
      </c>
      <c r="L1726">
        <f>B1726/C1726</f>
        <v>0.90143003064351379</v>
      </c>
    </row>
    <row r="1727" spans="1:12" x14ac:dyDescent="0.25">
      <c r="A1727" s="1">
        <v>40568</v>
      </c>
      <c r="B1727" s="9">
        <v>17.59</v>
      </c>
      <c r="C1727" s="9">
        <v>19.34</v>
      </c>
      <c r="D1727">
        <v>12636.84</v>
      </c>
      <c r="E1727">
        <v>11291.51</v>
      </c>
      <c r="F1727">
        <v>135979.64000000001</v>
      </c>
      <c r="G1727">
        <v>121520.47</v>
      </c>
      <c r="H1727">
        <f>(1/(1-91/360*VLOOKUP($A1727,Tbills!$B$4:$C$974,2,1)/100))^((1)/91)-1</f>
        <v>4.3064085186728107E-6</v>
      </c>
      <c r="I1727">
        <f>I1726*$E1727/$E1726*(1-(I$1+I$5+IF(AND(WEEKDAY(A1727)&lt;&gt;1,WEEKDAY(A1727)&lt;&gt;7),IF(A1727&lt;J$2,J$1,J$3),0)))^($A1727-$A1726)</f>
        <v>6667.4709083618027</v>
      </c>
      <c r="J1727" t="e">
        <f>VLOOKUP(A1727,'VIXY-IV'!A$1:E$2000,4,0)</f>
        <v>#N/A</v>
      </c>
      <c r="K1727">
        <f>ROW()</f>
        <v>1727</v>
      </c>
      <c r="L1727">
        <f>B1727/C1727</f>
        <v>0.90951396070320578</v>
      </c>
    </row>
    <row r="1728" spans="1:12" x14ac:dyDescent="0.25">
      <c r="A1728" s="1">
        <v>40569</v>
      </c>
      <c r="B1728" s="9">
        <v>16.64</v>
      </c>
      <c r="C1728" s="9">
        <v>18.82</v>
      </c>
      <c r="D1728">
        <v>12206.96</v>
      </c>
      <c r="E1728">
        <v>10907.34</v>
      </c>
      <c r="F1728">
        <v>132490.46</v>
      </c>
      <c r="G1728">
        <v>118401.78</v>
      </c>
      <c r="H1728">
        <f>(1/(1-91/360*VLOOKUP($A1728,Tbills!$B$4:$C$974,2,1)/100))^((1)/91)-1</f>
        <v>4.3064085186728107E-6</v>
      </c>
      <c r="I1728">
        <f>I1727*$E1728/$E1727*(1-(I$1+I$5+IF(AND(WEEKDAY(A1728)&lt;&gt;1,WEEKDAY(A1728)&lt;&gt;7),IF(A1728&lt;J$2,J$1,J$3),0)))^($A1728-$A1727)</f>
        <v>6440.4388843150055</v>
      </c>
      <c r="J1728" t="e">
        <f>VLOOKUP(A1728,'VIXY-IV'!A$1:E$2000,4,0)</f>
        <v>#N/A</v>
      </c>
      <c r="K1728">
        <f>ROW()</f>
        <v>1728</v>
      </c>
      <c r="L1728">
        <f>B1728/C1728</f>
        <v>0.88416578108395327</v>
      </c>
    </row>
    <row r="1729" spans="1:12" x14ac:dyDescent="0.25">
      <c r="A1729" s="1">
        <v>40570</v>
      </c>
      <c r="B1729" s="9">
        <v>16.149999999999999</v>
      </c>
      <c r="C1729" s="9">
        <v>18.48</v>
      </c>
      <c r="D1729">
        <v>11995.85</v>
      </c>
      <c r="E1729">
        <v>10718.66</v>
      </c>
      <c r="F1729">
        <v>130845.43</v>
      </c>
      <c r="G1729">
        <v>116931.17</v>
      </c>
      <c r="H1729">
        <f>(1/(1-91/360*VLOOKUP($A1729,Tbills!$B$4:$C$974,2,1)/100))^((1)/91)-1</f>
        <v>4.3064085186728107E-6</v>
      </c>
      <c r="I1729">
        <f>I1728*$E1729/$E1728*(1-(I$1+I$5+IF(AND(WEEKDAY(A1729)&lt;&gt;1,WEEKDAY(A1729)&lt;&gt;7),IF(A1729&lt;J$2,J$1,J$3),0)))^($A1729-$A1728)</f>
        <v>6328.8472509829035</v>
      </c>
      <c r="J1729" t="e">
        <f>VLOOKUP(A1729,'VIXY-IV'!A$1:E$2000,4,0)</f>
        <v>#N/A</v>
      </c>
      <c r="K1729">
        <f>ROW()</f>
        <v>1729</v>
      </c>
      <c r="L1729">
        <f>B1729/C1729</f>
        <v>0.87391774891774887</v>
      </c>
    </row>
    <row r="1730" spans="1:12" x14ac:dyDescent="0.25">
      <c r="A1730" s="1">
        <v>40571</v>
      </c>
      <c r="B1730" s="9">
        <v>20.04</v>
      </c>
      <c r="C1730" s="9">
        <v>20.59</v>
      </c>
      <c r="D1730">
        <v>13218.64</v>
      </c>
      <c r="E1730">
        <v>11811.22</v>
      </c>
      <c r="F1730">
        <v>135896.54</v>
      </c>
      <c r="G1730">
        <v>121444.64</v>
      </c>
      <c r="H1730">
        <f>(1/(1-91/360*VLOOKUP($A1730,Tbills!$B$4:$C$974,2,1)/100))^((1)/91)-1</f>
        <v>4.3064085186728107E-6</v>
      </c>
      <c r="I1730">
        <f>I1729*$E1730/$E1729*(1-(I$1+I$5+IF(AND(WEEKDAY(A1730)&lt;&gt;1,WEEKDAY(A1730)&lt;&gt;7),IF(A1730&lt;J$2,J$1,J$3),0)))^($A1730-$A1729)</f>
        <v>6973.7501557850164</v>
      </c>
      <c r="J1730" t="e">
        <f>VLOOKUP(A1730,'VIXY-IV'!A$1:E$2000,4,0)</f>
        <v>#N/A</v>
      </c>
      <c r="K1730">
        <f>ROW()</f>
        <v>1730</v>
      </c>
      <c r="L1730">
        <f>B1730/C1730</f>
        <v>0.97328800388538117</v>
      </c>
    </row>
    <row r="1731" spans="1:12" x14ac:dyDescent="0.25">
      <c r="A1731" s="1">
        <v>40574</v>
      </c>
      <c r="B1731" s="9">
        <v>19.53</v>
      </c>
      <c r="C1731" s="9">
        <v>20.149999999999999</v>
      </c>
      <c r="D1731">
        <v>13046.1</v>
      </c>
      <c r="E1731">
        <v>11656.9</v>
      </c>
      <c r="F1731">
        <v>133523.29</v>
      </c>
      <c r="G1731">
        <v>119322.21</v>
      </c>
      <c r="H1731">
        <f>(1/(1-91/360*VLOOKUP($A1731,Tbills!$B$4:$C$974,2,1)/100))^((1)/91)-1</f>
        <v>4.1674654807088984E-6</v>
      </c>
      <c r="I1731">
        <f>I1730*$E1731/$E1730*(1-(I$1+I$5+IF(AND(WEEKDAY(A1731)&lt;&gt;1,WEEKDAY(A1731)&lt;&gt;7),IF(A1731&lt;J$2,J$1,J$3),0)))^($A1731-$A1730)</f>
        <v>6882.0403612185637</v>
      </c>
      <c r="J1731" t="e">
        <f>VLOOKUP(A1731,'VIXY-IV'!A$1:E$2000,4,0)</f>
        <v>#N/A</v>
      </c>
      <c r="K1731">
        <f>ROW()</f>
        <v>1731</v>
      </c>
      <c r="L1731">
        <f>B1731/C1731</f>
        <v>0.96923076923076934</v>
      </c>
    </row>
    <row r="1732" spans="1:12" x14ac:dyDescent="0.25">
      <c r="A1732" s="1">
        <v>40575</v>
      </c>
      <c r="B1732" s="9">
        <v>17.63</v>
      </c>
      <c r="C1732" s="9">
        <v>18.97</v>
      </c>
      <c r="D1732">
        <v>12374.24</v>
      </c>
      <c r="E1732">
        <v>11056.53</v>
      </c>
      <c r="F1732">
        <v>128895.49</v>
      </c>
      <c r="G1732">
        <v>115186.11</v>
      </c>
      <c r="H1732">
        <f>(1/(1-91/360*VLOOKUP($A1732,Tbills!$B$4:$C$974,2,1)/100))^((1)/91)-1</f>
        <v>4.1674654807088984E-6</v>
      </c>
      <c r="I1732">
        <f>I1731*$E1732/$E1731*(1-(I$1+I$5+IF(AND(WEEKDAY(A1732)&lt;&gt;1,WEEKDAY(A1732)&lt;&gt;7),IF(A1732&lt;J$2,J$1,J$3),0)))^($A1732-$A1731)</f>
        <v>6527.4040938734297</v>
      </c>
      <c r="J1732" t="e">
        <f>VLOOKUP(A1732,'VIXY-IV'!A$1:E$2000,4,0)</f>
        <v>#N/A</v>
      </c>
      <c r="K1732">
        <f>ROW()</f>
        <v>1732</v>
      </c>
      <c r="L1732">
        <f>B1732/C1732</f>
        <v>0.92936215076436479</v>
      </c>
    </row>
    <row r="1733" spans="1:12" x14ac:dyDescent="0.25">
      <c r="A1733" s="1">
        <v>40576</v>
      </c>
      <c r="B1733" s="9">
        <v>17.3</v>
      </c>
      <c r="C1733" s="9">
        <v>19.09</v>
      </c>
      <c r="D1733">
        <v>12390.77</v>
      </c>
      <c r="E1733">
        <v>11071.25</v>
      </c>
      <c r="F1733">
        <v>128703.43</v>
      </c>
      <c r="G1733">
        <v>115014</v>
      </c>
      <c r="H1733">
        <f>(1/(1-91/360*VLOOKUP($A1733,Tbills!$B$4:$C$974,2,1)/100))^((1)/91)-1</f>
        <v>4.1674654807088984E-6</v>
      </c>
      <c r="I1733">
        <f>I1732*$E1733/$E1732*(1-(I$1+I$5+IF(AND(WEEKDAY(A1733)&lt;&gt;1,WEEKDAY(A1733)&lt;&gt;7),IF(A1733&lt;J$2,J$1,J$3),0)))^($A1733-$A1732)</f>
        <v>6535.9062630257167</v>
      </c>
      <c r="J1733" t="e">
        <f>VLOOKUP(A1733,'VIXY-IV'!A$1:E$2000,4,0)</f>
        <v>#N/A</v>
      </c>
      <c r="K1733">
        <f>ROW()</f>
        <v>1733</v>
      </c>
      <c r="L1733">
        <f>B1733/C1733</f>
        <v>0.9062336301728654</v>
      </c>
    </row>
    <row r="1734" spans="1:12" x14ac:dyDescent="0.25">
      <c r="A1734" s="1">
        <v>40577</v>
      </c>
      <c r="B1734" s="9">
        <v>16.690000000000001</v>
      </c>
      <c r="C1734" s="9">
        <v>18.920000000000002</v>
      </c>
      <c r="D1734">
        <v>12215.22</v>
      </c>
      <c r="E1734">
        <v>10914.35</v>
      </c>
      <c r="F1734">
        <v>128083.65</v>
      </c>
      <c r="G1734">
        <v>114459.66</v>
      </c>
      <c r="H1734">
        <f>(1/(1-91/360*VLOOKUP($A1734,Tbills!$B$4:$C$974,2,1)/100))^((1)/91)-1</f>
        <v>4.1674654807088984E-6</v>
      </c>
      <c r="I1734">
        <f>I1733*$E1734/$E1733*(1-(I$1+I$5+IF(AND(WEEKDAY(A1734)&lt;&gt;1,WEEKDAY(A1734)&lt;&gt;7),IF(A1734&lt;J$2,J$1,J$3),0)))^($A1734-$A1733)</f>
        <v>6443.095080886721</v>
      </c>
      <c r="J1734" t="e">
        <f>VLOOKUP(A1734,'VIXY-IV'!A$1:E$2000,4,0)</f>
        <v>#N/A</v>
      </c>
      <c r="K1734">
        <f>ROW()</f>
        <v>1734</v>
      </c>
      <c r="L1734">
        <f>B1734/C1734</f>
        <v>0.88213530655391115</v>
      </c>
    </row>
    <row r="1735" spans="1:12" x14ac:dyDescent="0.25">
      <c r="A1735" s="1">
        <v>40578</v>
      </c>
      <c r="B1735" s="9">
        <v>15.93</v>
      </c>
      <c r="C1735" s="9">
        <v>18.329999999999998</v>
      </c>
      <c r="D1735">
        <v>11901.56</v>
      </c>
      <c r="E1735">
        <v>10634.05</v>
      </c>
      <c r="F1735">
        <v>126240.15</v>
      </c>
      <c r="G1735">
        <v>112811.77</v>
      </c>
      <c r="H1735">
        <f>(1/(1-91/360*VLOOKUP($A1735,Tbills!$B$4:$C$974,2,1)/100))^((1)/91)-1</f>
        <v>4.1674654807088984E-6</v>
      </c>
      <c r="I1735">
        <f>I1734*$E1735/$E1734*(1-(I$1+I$5+IF(AND(WEEKDAY(A1735)&lt;&gt;1,WEEKDAY(A1735)&lt;&gt;7),IF(A1735&lt;J$2,J$1,J$3),0)))^($A1735-$A1734)</f>
        <v>6277.4443032400104</v>
      </c>
      <c r="J1735" t="e">
        <f>VLOOKUP(A1735,'VIXY-IV'!A$1:E$2000,4,0)</f>
        <v>#N/A</v>
      </c>
      <c r="K1735">
        <f>ROW()</f>
        <v>1735</v>
      </c>
      <c r="L1735">
        <f>B1735/C1735</f>
        <v>0.8690671031096564</v>
      </c>
    </row>
    <row r="1736" spans="1:12" x14ac:dyDescent="0.25">
      <c r="A1736" s="1">
        <v>40581</v>
      </c>
      <c r="B1736" s="9">
        <v>16.28</v>
      </c>
      <c r="C1736" s="9">
        <v>18.260000000000002</v>
      </c>
      <c r="D1736">
        <v>11664.2</v>
      </c>
      <c r="E1736">
        <v>10421.83</v>
      </c>
      <c r="F1736">
        <v>124414.8</v>
      </c>
      <c r="G1736">
        <v>111179.18</v>
      </c>
      <c r="H1736">
        <f>(1/(1-91/360*VLOOKUP($A1736,Tbills!$B$4:$C$974,2,1)/100))^((1)/91)-1</f>
        <v>4.1674654807088984E-6</v>
      </c>
      <c r="I1736">
        <f>I1735*$E1736/$E1735*(1-(I$1+I$5+IF(AND(WEEKDAY(A1736)&lt;&gt;1,WEEKDAY(A1736)&lt;&gt;7),IF(A1736&lt;J$2,J$1,J$3),0)))^($A1736-$A1735)</f>
        <v>6151.6366273963931</v>
      </c>
      <c r="J1736" t="e">
        <f>VLOOKUP(A1736,'VIXY-IV'!A$1:E$2000,4,0)</f>
        <v>#N/A</v>
      </c>
      <c r="K1736">
        <f>ROW()</f>
        <v>1736</v>
      </c>
      <c r="L1736">
        <f>B1736/C1736</f>
        <v>0.89156626506024095</v>
      </c>
    </row>
    <row r="1737" spans="1:12" x14ac:dyDescent="0.25">
      <c r="A1737" s="1">
        <v>40582</v>
      </c>
      <c r="B1737" s="9">
        <v>15.81</v>
      </c>
      <c r="C1737" s="9">
        <v>17.850000000000001</v>
      </c>
      <c r="D1737">
        <v>11531.41</v>
      </c>
      <c r="E1737">
        <v>10303.14</v>
      </c>
      <c r="F1737">
        <v>122596.11</v>
      </c>
      <c r="G1737">
        <v>109553.5</v>
      </c>
      <c r="H1737">
        <f>(1/(1-91/360*VLOOKUP($A1737,Tbills!$B$4:$C$974,2,1)/100))^((1)/91)-1</f>
        <v>4.1674654807088984E-6</v>
      </c>
      <c r="I1737">
        <f>I1736*$E1737/$E1736*(1-(I$1+I$5+IF(AND(WEEKDAY(A1737)&lt;&gt;1,WEEKDAY(A1737)&lt;&gt;7),IF(A1737&lt;J$2,J$1,J$3),0)))^($A1737-$A1736)</f>
        <v>6081.4031803592579</v>
      </c>
      <c r="J1737" t="e">
        <f>VLOOKUP(A1737,'VIXY-IV'!A$1:E$2000,4,0)</f>
        <v>#N/A</v>
      </c>
      <c r="K1737">
        <f>ROW()</f>
        <v>1737</v>
      </c>
      <c r="L1737">
        <f>B1737/C1737</f>
        <v>0.88571428571428568</v>
      </c>
    </row>
    <row r="1738" spans="1:12" x14ac:dyDescent="0.25">
      <c r="A1738" s="1">
        <v>40583</v>
      </c>
      <c r="B1738" s="9">
        <v>15.87</v>
      </c>
      <c r="C1738" s="9">
        <v>17.86</v>
      </c>
      <c r="D1738">
        <v>11555.67</v>
      </c>
      <c r="E1738">
        <v>10324.77</v>
      </c>
      <c r="F1738">
        <v>122333.74</v>
      </c>
      <c r="G1738">
        <v>109318.59</v>
      </c>
      <c r="H1738">
        <f>(1/(1-91/360*VLOOKUP($A1738,Tbills!$B$4:$C$974,2,1)/100))^((1)/91)-1</f>
        <v>4.1674654807088984E-6</v>
      </c>
      <c r="I1738">
        <f>I1737*$E1738/$E1737*(1-(I$1+I$5+IF(AND(WEEKDAY(A1738)&lt;&gt;1,WEEKDAY(A1738)&lt;&gt;7),IF(A1738&lt;J$2,J$1,J$3),0)))^($A1738-$A1737)</f>
        <v>6093.9949231991586</v>
      </c>
      <c r="J1738" t="e">
        <f>VLOOKUP(A1738,'VIXY-IV'!A$1:E$2000,4,0)</f>
        <v>#N/A</v>
      </c>
      <c r="K1738">
        <f>ROW()</f>
        <v>1738</v>
      </c>
      <c r="L1738">
        <f>B1738/C1738</f>
        <v>0.8885778275475924</v>
      </c>
    </row>
    <row r="1739" spans="1:12" x14ac:dyDescent="0.25">
      <c r="A1739" s="1">
        <v>40584</v>
      </c>
      <c r="B1739" s="9">
        <v>16.09</v>
      </c>
      <c r="C1739" s="9">
        <v>18.100000000000001</v>
      </c>
      <c r="D1739">
        <v>11587.87</v>
      </c>
      <c r="E1739">
        <v>10353.5</v>
      </c>
      <c r="F1739">
        <v>120807.23</v>
      </c>
      <c r="G1739">
        <v>107954.03</v>
      </c>
      <c r="H1739">
        <f>(1/(1-91/360*VLOOKUP($A1739,Tbills!$B$4:$C$974,2,1)/100))^((1)/91)-1</f>
        <v>4.1674654807088984E-6</v>
      </c>
      <c r="I1739">
        <f>I1738*$E1739/$E1738*(1-(I$1+I$5+IF(AND(WEEKDAY(A1739)&lt;&gt;1,WEEKDAY(A1739)&lt;&gt;7),IF(A1739&lt;J$2,J$1,J$3),0)))^($A1739-$A1738)</f>
        <v>6110.776453072579</v>
      </c>
      <c r="J1739" t="e">
        <f>VLOOKUP(A1739,'VIXY-IV'!A$1:E$2000,4,0)</f>
        <v>#N/A</v>
      </c>
      <c r="K1739">
        <f>ROW()</f>
        <v>1739</v>
      </c>
      <c r="L1739">
        <f>B1739/C1739</f>
        <v>0.88895027624309386</v>
      </c>
    </row>
    <row r="1740" spans="1:12" x14ac:dyDescent="0.25">
      <c r="A1740" s="1">
        <v>40585</v>
      </c>
      <c r="B1740" s="9">
        <v>15.69</v>
      </c>
      <c r="C1740" s="9">
        <v>17.86</v>
      </c>
      <c r="D1740">
        <v>11422.97</v>
      </c>
      <c r="E1740">
        <v>10206.120000000001</v>
      </c>
      <c r="F1740">
        <v>119883.29</v>
      </c>
      <c r="G1740">
        <v>107127.94</v>
      </c>
      <c r="H1740">
        <f>(1/(1-91/360*VLOOKUP($A1740,Tbills!$B$4:$C$974,2,1)/100))^((1)/91)-1</f>
        <v>4.1674654807088984E-6</v>
      </c>
      <c r="I1740">
        <f>I1739*$E1740/$E1739*(1-(I$1+I$5+IF(AND(WEEKDAY(A1740)&lt;&gt;1,WEEKDAY(A1740)&lt;&gt;7),IF(A1740&lt;J$2,J$1,J$3),0)))^($A1740-$A1739)</f>
        <v>6023.6174863489268</v>
      </c>
      <c r="J1740" t="e">
        <f>VLOOKUP(A1740,'VIXY-IV'!A$1:E$2000,4,0)</f>
        <v>#N/A</v>
      </c>
      <c r="K1740">
        <f>ROW()</f>
        <v>1740</v>
      </c>
      <c r="L1740">
        <f>B1740/C1740</f>
        <v>0.87849944008958569</v>
      </c>
    </row>
    <row r="1741" spans="1:12" x14ac:dyDescent="0.25">
      <c r="A1741" s="1">
        <v>40588</v>
      </c>
      <c r="B1741" s="9">
        <v>15.95</v>
      </c>
      <c r="C1741" s="9">
        <v>17.940000000000001</v>
      </c>
      <c r="D1741">
        <v>11298.71</v>
      </c>
      <c r="E1741">
        <v>10094.969999999999</v>
      </c>
      <c r="F1741">
        <v>119589.74</v>
      </c>
      <c r="G1741">
        <v>106864.29</v>
      </c>
      <c r="H1741">
        <f>(1/(1-91/360*VLOOKUP($A1741,Tbills!$B$4:$C$974,2,1)/100))^((1)/91)-1</f>
        <v>3.6117110888689297E-6</v>
      </c>
      <c r="I1741">
        <f>I1740*$E1741/$E1740*(1-(I$1+I$5+IF(AND(WEEKDAY(A1741)&lt;&gt;1,WEEKDAY(A1741)&lt;&gt;7),IF(A1741&lt;J$2,J$1,J$3),0)))^($A1741-$A1740)</f>
        <v>5957.5029622333432</v>
      </c>
      <c r="J1741" t="e">
        <f>VLOOKUP(A1741,'VIXY-IV'!A$1:E$2000,4,0)</f>
        <v>#N/A</v>
      </c>
      <c r="K1741">
        <f>ROW()</f>
        <v>1741</v>
      </c>
      <c r="L1741">
        <f>B1741/C1741</f>
        <v>0.88907469342251944</v>
      </c>
    </row>
    <row r="1742" spans="1:12" x14ac:dyDescent="0.25">
      <c r="A1742" s="1">
        <v>40589</v>
      </c>
      <c r="B1742" s="9">
        <v>16.37</v>
      </c>
      <c r="C1742" s="9">
        <v>18.27</v>
      </c>
      <c r="D1742">
        <v>11427.43</v>
      </c>
      <c r="E1742">
        <v>10209.94</v>
      </c>
      <c r="F1742">
        <v>120355.28</v>
      </c>
      <c r="G1742">
        <v>107547.98</v>
      </c>
      <c r="H1742">
        <f>(1/(1-91/360*VLOOKUP($A1742,Tbills!$B$4:$C$974,2,1)/100))^((1)/91)-1</f>
        <v>3.6117110888689297E-6</v>
      </c>
      <c r="I1742">
        <f>I1741*$E1742/$E1741*(1-(I$1+I$5+IF(AND(WEEKDAY(A1742)&lt;&gt;1,WEEKDAY(A1742)&lt;&gt;7),IF(A1742&lt;J$2,J$1,J$3),0)))^($A1742-$A1741)</f>
        <v>6025.1786793263227</v>
      </c>
      <c r="J1742" t="e">
        <f>VLOOKUP(A1742,'VIXY-IV'!A$1:E$2000,4,0)</f>
        <v>#N/A</v>
      </c>
      <c r="K1742">
        <f>ROW()</f>
        <v>1742</v>
      </c>
      <c r="L1742">
        <f>B1742/C1742</f>
        <v>0.89600437876299954</v>
      </c>
    </row>
    <row r="1743" spans="1:12" x14ac:dyDescent="0.25">
      <c r="A1743" s="1">
        <v>40590</v>
      </c>
      <c r="B1743" s="9">
        <v>16.72</v>
      </c>
      <c r="C1743" s="9">
        <v>18.32</v>
      </c>
      <c r="D1743">
        <v>11585.75</v>
      </c>
      <c r="E1743">
        <v>10351.35</v>
      </c>
      <c r="F1743">
        <v>121020.14</v>
      </c>
      <c r="G1743">
        <v>108141.7</v>
      </c>
      <c r="H1743">
        <f>(1/(1-91/360*VLOOKUP($A1743,Tbills!$B$4:$C$974,2,1)/100))^((1)/91)-1</f>
        <v>3.6117110888689297E-6</v>
      </c>
      <c r="I1743">
        <f>I1742*$E1743/$E1742*(1-(I$1+I$5+IF(AND(WEEKDAY(A1743)&lt;&gt;1,WEEKDAY(A1743)&lt;&gt;7),IF(A1743&lt;J$2,J$1,J$3),0)))^($A1743-$A1742)</f>
        <v>6108.453051947783</v>
      </c>
      <c r="J1743" t="e">
        <f>VLOOKUP(A1743,'VIXY-IV'!A$1:E$2000,4,0)</f>
        <v>#N/A</v>
      </c>
      <c r="K1743">
        <f>ROW()</f>
        <v>1743</v>
      </c>
      <c r="L1743">
        <f>B1743/C1743</f>
        <v>0.91266375545851519</v>
      </c>
    </row>
    <row r="1744" spans="1:12" x14ac:dyDescent="0.25">
      <c r="A1744" s="1">
        <v>40591</v>
      </c>
      <c r="B1744" s="9">
        <v>16.59</v>
      </c>
      <c r="C1744" s="9">
        <v>18.63</v>
      </c>
      <c r="D1744">
        <v>11685.45</v>
      </c>
      <c r="E1744">
        <v>10440.39</v>
      </c>
      <c r="F1744">
        <v>122901.62</v>
      </c>
      <c r="G1744">
        <v>109822.57</v>
      </c>
      <c r="H1744">
        <f>(1/(1-91/360*VLOOKUP($A1744,Tbills!$B$4:$C$974,2,1)/100))^((1)/91)-1</f>
        <v>3.6117110888689297E-6</v>
      </c>
      <c r="I1744">
        <f>I1743*$E1744/$E1743*(1-(I$1+I$5+IF(AND(WEEKDAY(A1744)&lt;&gt;1,WEEKDAY(A1744)&lt;&gt;7),IF(A1744&lt;J$2,J$1,J$3),0)))^($A1744-$A1743)</f>
        <v>6160.8193662004624</v>
      </c>
      <c r="J1744" t="e">
        <f>VLOOKUP(A1744,'VIXY-IV'!A$1:E$2000,4,0)</f>
        <v>#N/A</v>
      </c>
      <c r="K1744">
        <f>ROW()</f>
        <v>1744</v>
      </c>
      <c r="L1744">
        <f>B1744/C1744</f>
        <v>0.890499194847021</v>
      </c>
    </row>
    <row r="1745" spans="1:12" x14ac:dyDescent="0.25">
      <c r="A1745" s="1">
        <v>40592</v>
      </c>
      <c r="B1745" s="9">
        <v>16.43</v>
      </c>
      <c r="C1745" s="9">
        <v>18.899999999999999</v>
      </c>
      <c r="D1745">
        <v>11779.85</v>
      </c>
      <c r="E1745">
        <v>10524.69</v>
      </c>
      <c r="F1745">
        <v>124491.97</v>
      </c>
      <c r="G1745">
        <v>111243.28</v>
      </c>
      <c r="H1745">
        <f>(1/(1-91/360*VLOOKUP($A1745,Tbills!$B$4:$C$974,2,1)/100))^((1)/91)-1</f>
        <v>3.6117110888689297E-6</v>
      </c>
      <c r="I1745">
        <f>I1744*$E1745/$E1744*(1-(I$1+I$5+IF(AND(WEEKDAY(A1745)&lt;&gt;1,WEEKDAY(A1745)&lt;&gt;7),IF(A1745&lt;J$2,J$1,J$3),0)))^($A1745-$A1744)</f>
        <v>6210.3856938719109</v>
      </c>
      <c r="J1745" t="e">
        <f>VLOOKUP(A1745,'VIXY-IV'!A$1:E$2000,4,0)</f>
        <v>#N/A</v>
      </c>
      <c r="K1745">
        <f>ROW()</f>
        <v>1745</v>
      </c>
      <c r="L1745">
        <f>B1745/C1745</f>
        <v>0.86931216931216937</v>
      </c>
    </row>
    <row r="1746" spans="1:12" x14ac:dyDescent="0.25">
      <c r="A1746" s="1">
        <v>40596</v>
      </c>
      <c r="B1746" s="9">
        <v>20.8</v>
      </c>
      <c r="C1746" s="9">
        <v>21.32</v>
      </c>
      <c r="D1746">
        <v>13304.47</v>
      </c>
      <c r="E1746">
        <v>11886.71</v>
      </c>
      <c r="F1746">
        <v>131419.67000000001</v>
      </c>
      <c r="G1746">
        <v>117432.11</v>
      </c>
      <c r="H1746">
        <f>(1/(1-91/360*VLOOKUP($A1746,Tbills!$B$4:$C$974,2,1)/100))^((1)/91)-1</f>
        <v>3.0559851109668301E-6</v>
      </c>
      <c r="I1746">
        <f>I1745*$E1746/$E1745*(1-(I$1+I$5+IF(AND(WEEKDAY(A1746)&lt;&gt;1,WEEKDAY(A1746)&lt;&gt;7),IF(A1746&lt;J$2,J$1,J$3),0)))^($A1746-$A1745)</f>
        <v>7013.2763644652723</v>
      </c>
      <c r="J1746" t="e">
        <f>VLOOKUP(A1746,'VIXY-IV'!A$1:E$2000,4,0)</f>
        <v>#N/A</v>
      </c>
      <c r="K1746">
        <f>ROW()</f>
        <v>1746</v>
      </c>
      <c r="L1746">
        <f>B1746/C1746</f>
        <v>0.97560975609756095</v>
      </c>
    </row>
    <row r="1747" spans="1:12" x14ac:dyDescent="0.25">
      <c r="A1747" s="1">
        <v>40597</v>
      </c>
      <c r="B1747" s="9">
        <v>22.13</v>
      </c>
      <c r="C1747" s="9">
        <v>22.47</v>
      </c>
      <c r="D1747">
        <v>13973.61</v>
      </c>
      <c r="E1747">
        <v>12484.51</v>
      </c>
      <c r="F1747">
        <v>134897.85999999999</v>
      </c>
      <c r="G1747">
        <v>120539.74</v>
      </c>
      <c r="H1747">
        <f>(1/(1-91/360*VLOOKUP($A1747,Tbills!$B$4:$C$974,2,1)/100))^((1)/91)-1</f>
        <v>3.0559851109668301E-6</v>
      </c>
      <c r="I1747">
        <f>I1746*$E1747/$E1746*(1-(I$1+I$5+IF(AND(WEEKDAY(A1747)&lt;&gt;1,WEEKDAY(A1747)&lt;&gt;7),IF(A1747&lt;J$2,J$1,J$3),0)))^($A1747-$A1746)</f>
        <v>7365.7723737470387</v>
      </c>
      <c r="J1747" t="e">
        <f>VLOOKUP(A1747,'VIXY-IV'!A$1:E$2000,4,0)</f>
        <v>#N/A</v>
      </c>
      <c r="K1747">
        <f>ROW()</f>
        <v>1747</v>
      </c>
      <c r="L1747">
        <f>B1747/C1747</f>
        <v>0.98486871384067642</v>
      </c>
    </row>
    <row r="1748" spans="1:12" x14ac:dyDescent="0.25">
      <c r="A1748" s="1">
        <v>40598</v>
      </c>
      <c r="B1748" s="9">
        <v>21.32</v>
      </c>
      <c r="C1748" s="9">
        <v>22.26</v>
      </c>
      <c r="D1748">
        <v>13756.27</v>
      </c>
      <c r="E1748">
        <v>12290.29</v>
      </c>
      <c r="F1748">
        <v>134664.59</v>
      </c>
      <c r="G1748">
        <v>120330.93</v>
      </c>
      <c r="H1748">
        <f>(1/(1-91/360*VLOOKUP($A1748,Tbills!$B$4:$C$974,2,1)/100))^((1)/91)-1</f>
        <v>3.0559851109668301E-6</v>
      </c>
      <c r="I1748">
        <f>I1747*$E1748/$E1747*(1-(I$1+I$5+IF(AND(WEEKDAY(A1748)&lt;&gt;1,WEEKDAY(A1748)&lt;&gt;7),IF(A1748&lt;J$2,J$1,J$3),0)))^($A1748-$A1747)</f>
        <v>7250.9753552364655</v>
      </c>
      <c r="J1748" t="e">
        <f>VLOOKUP(A1748,'VIXY-IV'!A$1:E$2000,4,0)</f>
        <v>#N/A</v>
      </c>
      <c r="K1748">
        <f>ROW()</f>
        <v>1748</v>
      </c>
      <c r="L1748">
        <f>B1748/C1748</f>
        <v>0.95777178796046714</v>
      </c>
    </row>
    <row r="1749" spans="1:12" x14ac:dyDescent="0.25">
      <c r="A1749" s="1">
        <v>40599</v>
      </c>
      <c r="B1749" s="9">
        <v>19.22</v>
      </c>
      <c r="C1749" s="9">
        <v>20.57</v>
      </c>
      <c r="D1749">
        <v>12792.4</v>
      </c>
      <c r="E1749">
        <v>11429.1</v>
      </c>
      <c r="F1749">
        <v>130978.69</v>
      </c>
      <c r="G1749">
        <v>117036.99</v>
      </c>
      <c r="H1749">
        <f>(1/(1-91/360*VLOOKUP($A1749,Tbills!$B$4:$C$974,2,1)/100))^((1)/91)-1</f>
        <v>3.0559851109668301E-6</v>
      </c>
      <c r="I1749">
        <f>I1748*$E1749/$E1748*(1-(I$1+I$5+IF(AND(WEEKDAY(A1749)&lt;&gt;1,WEEKDAY(A1749)&lt;&gt;7),IF(A1749&lt;J$2,J$1,J$3),0)))^($A1749-$A1748)</f>
        <v>6742.7000046353623</v>
      </c>
      <c r="J1749" t="e">
        <f>VLOOKUP(A1749,'VIXY-IV'!A$1:E$2000,4,0)</f>
        <v>#N/A</v>
      </c>
      <c r="K1749">
        <f>ROW()</f>
        <v>1749</v>
      </c>
      <c r="L1749">
        <f>B1749/C1749</f>
        <v>0.93437044239183265</v>
      </c>
    </row>
    <row r="1750" spans="1:12" x14ac:dyDescent="0.25">
      <c r="A1750" s="1">
        <v>40602</v>
      </c>
      <c r="B1750" s="9">
        <v>18.350000000000001</v>
      </c>
      <c r="C1750" s="9">
        <v>20</v>
      </c>
      <c r="D1750">
        <v>12223.2</v>
      </c>
      <c r="E1750">
        <v>10920.46</v>
      </c>
      <c r="F1750">
        <v>128513</v>
      </c>
      <c r="G1750">
        <v>114832.68</v>
      </c>
      <c r="H1750">
        <f>(1/(1-91/360*VLOOKUP($A1750,Tbills!$B$4:$C$974,2,1)/100))^((1)/91)-1</f>
        <v>4.028524218879781E-6</v>
      </c>
      <c r="I1750">
        <f>I1749*$E1750/$E1749*(1-(I$1+I$5+IF(AND(WEEKDAY(A1750)&lt;&gt;1,WEEKDAY(A1750)&lt;&gt;7),IF(A1750&lt;J$2,J$1,J$3),0)))^($A1750-$A1749)</f>
        <v>6442.0672855579996</v>
      </c>
      <c r="J1750" t="e">
        <f>VLOOKUP(A1750,'VIXY-IV'!A$1:E$2000,4,0)</f>
        <v>#N/A</v>
      </c>
      <c r="K1750">
        <f>ROW()</f>
        <v>1750</v>
      </c>
      <c r="L1750">
        <f>B1750/C1750</f>
        <v>0.91750000000000009</v>
      </c>
    </row>
    <row r="1751" spans="1:12" x14ac:dyDescent="0.25">
      <c r="A1751" s="1">
        <v>40603</v>
      </c>
      <c r="B1751" s="9">
        <v>21.01</v>
      </c>
      <c r="C1751" s="9">
        <v>21.9</v>
      </c>
      <c r="D1751">
        <v>13309.47</v>
      </c>
      <c r="E1751">
        <v>11890.91</v>
      </c>
      <c r="F1751">
        <v>133238.54999999999</v>
      </c>
      <c r="G1751">
        <v>119054.73</v>
      </c>
      <c r="H1751">
        <f>(1/(1-91/360*VLOOKUP($A1751,Tbills!$B$4:$C$974,2,1)/100))^((1)/91)-1</f>
        <v>4.028524218879781E-6</v>
      </c>
      <c r="I1751">
        <f>I1750*$E1751/$E1750*(1-(I$1+I$5+IF(AND(WEEKDAY(A1751)&lt;&gt;1,WEEKDAY(A1751)&lt;&gt;7),IF(A1751&lt;J$2,J$1,J$3),0)))^($A1751-$A1750)</f>
        <v>7014.341766383408</v>
      </c>
      <c r="J1751" t="e">
        <f>VLOOKUP(A1751,'VIXY-IV'!A$1:E$2000,4,0)</f>
        <v>#N/A</v>
      </c>
      <c r="K1751">
        <f>ROW()</f>
        <v>1751</v>
      </c>
      <c r="L1751">
        <f>B1751/C1751</f>
        <v>0.95936073059360749</v>
      </c>
    </row>
    <row r="1752" spans="1:12" x14ac:dyDescent="0.25">
      <c r="A1752" s="1">
        <v>40604</v>
      </c>
      <c r="B1752" s="9">
        <v>20.7</v>
      </c>
      <c r="C1752" s="9">
        <v>21.68</v>
      </c>
      <c r="D1752">
        <v>13247.44</v>
      </c>
      <c r="E1752">
        <v>11835.44</v>
      </c>
      <c r="F1752">
        <v>133050.87</v>
      </c>
      <c r="G1752">
        <v>118886.55</v>
      </c>
      <c r="H1752">
        <f>(1/(1-91/360*VLOOKUP($A1752,Tbills!$B$4:$C$974,2,1)/100))^((1)/91)-1</f>
        <v>4.028524218879781E-6</v>
      </c>
      <c r="I1752">
        <f>I1751*$E1752/$E1751*(1-(I$1+I$5+IF(AND(WEEKDAY(A1752)&lt;&gt;1,WEEKDAY(A1752)&lt;&gt;7),IF(A1752&lt;J$2,J$1,J$3),0)))^($A1752-$A1751)</f>
        <v>6981.4196669245439</v>
      </c>
      <c r="J1752" t="e">
        <f>VLOOKUP(A1752,'VIXY-IV'!A$1:E$2000,4,0)</f>
        <v>#N/A</v>
      </c>
      <c r="K1752">
        <f>ROW()</f>
        <v>1752</v>
      </c>
      <c r="L1752">
        <f>B1752/C1752</f>
        <v>0.95479704797047971</v>
      </c>
    </row>
    <row r="1753" spans="1:12" x14ac:dyDescent="0.25">
      <c r="A1753" s="1">
        <v>40605</v>
      </c>
      <c r="B1753" s="9">
        <v>18.600000000000001</v>
      </c>
      <c r="C1753" s="9">
        <v>20.440000000000001</v>
      </c>
      <c r="D1753">
        <v>12542.53</v>
      </c>
      <c r="E1753">
        <v>11205.62</v>
      </c>
      <c r="F1753">
        <v>129582.75</v>
      </c>
      <c r="G1753">
        <v>115787.16</v>
      </c>
      <c r="H1753">
        <f>(1/(1-91/360*VLOOKUP($A1753,Tbills!$B$4:$C$974,2,1)/100))^((1)/91)-1</f>
        <v>4.028524218879781E-6</v>
      </c>
      <c r="I1753">
        <f>I1752*$E1753/$E1752*(1-(I$1+I$5+IF(AND(WEEKDAY(A1753)&lt;&gt;1,WEEKDAY(A1753)&lt;&gt;7),IF(A1753&lt;J$2,J$1,J$3),0)))^($A1753-$A1752)</f>
        <v>6609.7150053866308</v>
      </c>
      <c r="J1753" t="e">
        <f>VLOOKUP(A1753,'VIXY-IV'!A$1:E$2000,4,0)</f>
        <v>#N/A</v>
      </c>
      <c r="K1753">
        <f>ROW()</f>
        <v>1753</v>
      </c>
      <c r="L1753">
        <f>B1753/C1753</f>
        <v>0.90998043052837574</v>
      </c>
    </row>
    <row r="1754" spans="1:12" x14ac:dyDescent="0.25">
      <c r="A1754" s="1">
        <v>40606</v>
      </c>
      <c r="B1754" s="9">
        <v>19.059999999999999</v>
      </c>
      <c r="C1754" s="9">
        <v>20.8</v>
      </c>
      <c r="D1754">
        <v>12794.86</v>
      </c>
      <c r="E1754">
        <v>11431.01</v>
      </c>
      <c r="F1754">
        <v>131406.99</v>
      </c>
      <c r="G1754">
        <v>117416.72</v>
      </c>
      <c r="H1754">
        <f>(1/(1-91/360*VLOOKUP($A1754,Tbills!$B$4:$C$974,2,1)/100))^((1)/91)-1</f>
        <v>4.028524218879781E-6</v>
      </c>
      <c r="I1754">
        <f>I1753*$E1754/$E1753*(1-(I$1+I$5+IF(AND(WEEKDAY(A1754)&lt;&gt;1,WEEKDAY(A1754)&lt;&gt;7),IF(A1754&lt;J$2,J$1,J$3),0)))^($A1754-$A1753)</f>
        <v>6742.4689399658846</v>
      </c>
      <c r="J1754" t="e">
        <f>VLOOKUP(A1754,'VIXY-IV'!A$1:E$2000,4,0)</f>
        <v>#N/A</v>
      </c>
      <c r="K1754">
        <f>ROW()</f>
        <v>1754</v>
      </c>
      <c r="L1754">
        <f>B1754/C1754</f>
        <v>0.9163461538461537</v>
      </c>
    </row>
    <row r="1755" spans="1:12" x14ac:dyDescent="0.25">
      <c r="A1755" s="1">
        <v>40609</v>
      </c>
      <c r="B1755" s="9">
        <v>20.66</v>
      </c>
      <c r="C1755" s="9">
        <v>21.85</v>
      </c>
      <c r="D1755">
        <v>13275.45</v>
      </c>
      <c r="E1755">
        <v>11860.23</v>
      </c>
      <c r="F1755">
        <v>134222.54</v>
      </c>
      <c r="G1755">
        <v>119931.09</v>
      </c>
      <c r="H1755">
        <f>(1/(1-91/360*VLOOKUP($A1755,Tbills!$B$4:$C$974,2,1)/100))^((1)/91)-1</f>
        <v>3.0559851109668301E-6</v>
      </c>
      <c r="I1755">
        <f>I1754*$E1755/$E1754*(1-(I$1+I$5+IF(AND(WEEKDAY(A1755)&lt;&gt;1,WEEKDAY(A1755)&lt;&gt;7),IF(A1755&lt;J$2,J$1,J$3),0)))^($A1755-$A1754)</f>
        <v>6995.0364239625178</v>
      </c>
      <c r="J1755" t="e">
        <f>VLOOKUP(A1755,'VIXY-IV'!A$1:E$2000,4,0)</f>
        <v>#N/A</v>
      </c>
      <c r="K1755">
        <f>ROW()</f>
        <v>1755</v>
      </c>
      <c r="L1755">
        <f>B1755/C1755</f>
        <v>0.94553775743707091</v>
      </c>
    </row>
    <row r="1756" spans="1:12" x14ac:dyDescent="0.25">
      <c r="A1756" s="1">
        <v>40610</v>
      </c>
      <c r="B1756" s="9">
        <v>19.82</v>
      </c>
      <c r="C1756" s="9">
        <v>21.45</v>
      </c>
      <c r="D1756">
        <v>12990.35</v>
      </c>
      <c r="E1756">
        <v>11605.48</v>
      </c>
      <c r="F1756">
        <v>133601.60000000001</v>
      </c>
      <c r="G1756">
        <v>119375.89</v>
      </c>
      <c r="H1756">
        <f>(1/(1-91/360*VLOOKUP($A1756,Tbills!$B$4:$C$974,2,1)/100))^((1)/91)-1</f>
        <v>3.0559851109668301E-6</v>
      </c>
      <c r="I1756">
        <f>I1755*$E1756/$E1755*(1-(I$1+I$5+IF(AND(WEEKDAY(A1756)&lt;&gt;1,WEEKDAY(A1756)&lt;&gt;7),IF(A1756&lt;J$2,J$1,J$3),0)))^($A1756-$A1755)</f>
        <v>6844.5907019317247</v>
      </c>
      <c r="J1756" t="e">
        <f>VLOOKUP(A1756,'VIXY-IV'!A$1:E$2000,4,0)</f>
        <v>#N/A</v>
      </c>
      <c r="K1756">
        <f>ROW()</f>
        <v>1756</v>
      </c>
      <c r="L1756">
        <f>B1756/C1756</f>
        <v>0.92400932400932401</v>
      </c>
    </row>
    <row r="1757" spans="1:12" x14ac:dyDescent="0.25">
      <c r="A1757" s="1">
        <v>40611</v>
      </c>
      <c r="B1757" s="9">
        <v>20.22</v>
      </c>
      <c r="C1757" s="9">
        <v>21.82</v>
      </c>
      <c r="D1757">
        <v>13268.4</v>
      </c>
      <c r="E1757">
        <v>11853.85</v>
      </c>
      <c r="F1757">
        <v>134749.67000000001</v>
      </c>
      <c r="G1757">
        <v>120401.35</v>
      </c>
      <c r="H1757">
        <f>(1/(1-91/360*VLOOKUP($A1757,Tbills!$B$4:$C$974,2,1)/100))^((1)/91)-1</f>
        <v>3.0559851109668301E-6</v>
      </c>
      <c r="I1757">
        <f>I1756*$E1757/$E1756*(1-(I$1+I$5+IF(AND(WEEKDAY(A1757)&lt;&gt;1,WEEKDAY(A1757)&lt;&gt;7),IF(A1757&lt;J$2,J$1,J$3),0)))^($A1757-$A1756)</f>
        <v>6990.8713365319045</v>
      </c>
      <c r="J1757" t="e">
        <f>VLOOKUP(A1757,'VIXY-IV'!A$1:E$2000,4,0)</f>
        <v>#N/A</v>
      </c>
      <c r="K1757">
        <f>ROW()</f>
        <v>1757</v>
      </c>
      <c r="L1757">
        <f>B1757/C1757</f>
        <v>0.9266727772685609</v>
      </c>
    </row>
    <row r="1758" spans="1:12" x14ac:dyDescent="0.25">
      <c r="A1758" s="1">
        <v>40612</v>
      </c>
      <c r="B1758" s="9">
        <v>21.79</v>
      </c>
      <c r="C1758" s="9">
        <v>22.76</v>
      </c>
      <c r="D1758">
        <v>13858.94</v>
      </c>
      <c r="E1758">
        <v>12381.39</v>
      </c>
      <c r="F1758">
        <v>138248.22</v>
      </c>
      <c r="G1758">
        <v>123527</v>
      </c>
      <c r="H1758">
        <f>(1/(1-91/360*VLOOKUP($A1758,Tbills!$B$4:$C$974,2,1)/100))^((1)/91)-1</f>
        <v>3.0559851109668301E-6</v>
      </c>
      <c r="I1758">
        <f>I1757*$E1758/$E1757*(1-(I$1+I$5+IF(AND(WEEKDAY(A1758)&lt;&gt;1,WEEKDAY(A1758)&lt;&gt;7),IF(A1758&lt;J$2,J$1,J$3),0)))^($A1758-$A1757)</f>
        <v>7301.7808113004839</v>
      </c>
      <c r="J1758" t="e">
        <f>VLOOKUP(A1758,'VIXY-IV'!A$1:E$2000,4,0)</f>
        <v>#N/A</v>
      </c>
      <c r="K1758">
        <f>ROW()</f>
        <v>1758</v>
      </c>
      <c r="L1758">
        <f>B1758/C1758</f>
        <v>0.95738137082601049</v>
      </c>
    </row>
    <row r="1759" spans="1:12" x14ac:dyDescent="0.25">
      <c r="A1759" s="1">
        <v>40613</v>
      </c>
      <c r="B1759" s="9">
        <v>20.079999999999998</v>
      </c>
      <c r="C1759" s="9">
        <v>21.87</v>
      </c>
      <c r="D1759">
        <v>13431.88</v>
      </c>
      <c r="E1759">
        <v>11999.83</v>
      </c>
      <c r="F1759">
        <v>136071.31</v>
      </c>
      <c r="G1759">
        <v>121581.52</v>
      </c>
      <c r="H1759">
        <f>(1/(1-91/360*VLOOKUP($A1759,Tbills!$B$4:$C$974,2,1)/100))^((1)/91)-1</f>
        <v>3.0559851109668301E-6</v>
      </c>
      <c r="I1759">
        <f>I1758*$E1759/$E1758*(1-(I$1+I$5+IF(AND(WEEKDAY(A1759)&lt;&gt;1,WEEKDAY(A1759)&lt;&gt;7),IF(A1759&lt;J$2,J$1,J$3),0)))^($A1759-$A1758)</f>
        <v>7076.5566591336492</v>
      </c>
      <c r="J1759" t="e">
        <f>VLOOKUP(A1759,'VIXY-IV'!A$1:E$2000,4,0)</f>
        <v>#N/A</v>
      </c>
      <c r="K1759">
        <f>ROW()</f>
        <v>1759</v>
      </c>
      <c r="L1759">
        <f>B1759/C1759</f>
        <v>0.91815272062185627</v>
      </c>
    </row>
    <row r="1760" spans="1:12" x14ac:dyDescent="0.25">
      <c r="A1760" s="1">
        <v>40616</v>
      </c>
      <c r="B1760" s="9">
        <v>21.13</v>
      </c>
      <c r="C1760" s="9">
        <v>22.49</v>
      </c>
      <c r="D1760">
        <v>13594.49</v>
      </c>
      <c r="E1760">
        <v>12145</v>
      </c>
      <c r="F1760">
        <v>137461.94</v>
      </c>
      <c r="G1760">
        <v>122822.95</v>
      </c>
      <c r="H1760">
        <f>(1/(1-91/360*VLOOKUP($A1760,Tbills!$B$4:$C$974,2,1)/100))^((1)/91)-1</f>
        <v>2.5002875438939753E-6</v>
      </c>
      <c r="I1760">
        <f>I1759*$E1760/$E1759*(1-(I$1+I$5+IF(AND(WEEKDAY(A1760)&lt;&gt;1,WEEKDAY(A1760)&lt;&gt;7),IF(A1760&lt;J$2,J$1,J$3),0)))^($A1760-$A1759)</f>
        <v>7161.5484291232233</v>
      </c>
      <c r="J1760" t="e">
        <f>VLOOKUP(A1760,'VIXY-IV'!A$1:E$2000,4,0)</f>
        <v>#N/A</v>
      </c>
      <c r="K1760">
        <f>ROW()</f>
        <v>1760</v>
      </c>
      <c r="L1760">
        <f>B1760/C1760</f>
        <v>0.9395286794130725</v>
      </c>
    </row>
    <row r="1761" spans="1:12" x14ac:dyDescent="0.25">
      <c r="A1761" s="1">
        <v>40617</v>
      </c>
      <c r="B1761" s="9">
        <v>24.32</v>
      </c>
      <c r="C1761" s="9">
        <v>24.03</v>
      </c>
      <c r="D1761">
        <v>14352.81</v>
      </c>
      <c r="E1761">
        <v>12822.43</v>
      </c>
      <c r="F1761">
        <v>140085.88</v>
      </c>
      <c r="G1761">
        <v>125167.15</v>
      </c>
      <c r="H1761">
        <f>(1/(1-91/360*VLOOKUP($A1761,Tbills!$B$4:$C$974,2,1)/100))^((1)/91)-1</f>
        <v>2.5002875438939753E-6</v>
      </c>
      <c r="I1761">
        <f>I1760*$E1761/$E1760*(1-(I$1+I$5+IF(AND(WEEKDAY(A1761)&lt;&gt;1,WEEKDAY(A1761)&lt;&gt;7),IF(A1761&lt;J$2,J$1,J$3),0)))^($A1761-$A1760)</f>
        <v>7560.7914189873636</v>
      </c>
      <c r="J1761" t="e">
        <f>VLOOKUP(A1761,'VIXY-IV'!A$1:E$2000,4,0)</f>
        <v>#N/A</v>
      </c>
      <c r="K1761">
        <f>ROW()</f>
        <v>1761</v>
      </c>
      <c r="L1761">
        <f>B1761/C1761</f>
        <v>1.0120682480233041</v>
      </c>
    </row>
    <row r="1762" spans="1:12" x14ac:dyDescent="0.25">
      <c r="A1762" s="1">
        <v>40618</v>
      </c>
      <c r="B1762" s="9">
        <v>29.4</v>
      </c>
      <c r="C1762" s="9">
        <v>26.91</v>
      </c>
      <c r="D1762">
        <v>15240.33</v>
      </c>
      <c r="E1762">
        <v>13615.29</v>
      </c>
      <c r="F1762">
        <v>145577.97</v>
      </c>
      <c r="G1762">
        <v>130074.03</v>
      </c>
      <c r="H1762">
        <f>(1/(1-91/360*VLOOKUP($A1762,Tbills!$B$4:$C$974,2,1)/100))^((1)/91)-1</f>
        <v>2.5002875438939753E-6</v>
      </c>
      <c r="I1762">
        <f>I1761*$E1762/$E1761*(1-(I$1+I$5+IF(AND(WEEKDAY(A1762)&lt;&gt;1,WEEKDAY(A1762)&lt;&gt;7),IF(A1762&lt;J$2,J$1,J$3),0)))^($A1762-$A1761)</f>
        <v>8028.0731845085884</v>
      </c>
      <c r="J1762" t="e">
        <f>VLOOKUP(A1762,'VIXY-IV'!A$1:E$2000,4,0)</f>
        <v>#N/A</v>
      </c>
      <c r="K1762">
        <f>ROW()</f>
        <v>1762</v>
      </c>
      <c r="L1762">
        <f>B1762/C1762</f>
        <v>1.0925306577480489</v>
      </c>
    </row>
    <row r="1763" spans="1:12" x14ac:dyDescent="0.25">
      <c r="A1763" s="1">
        <v>40619</v>
      </c>
      <c r="B1763" s="9">
        <v>26.37</v>
      </c>
      <c r="C1763" s="9">
        <v>25.44</v>
      </c>
      <c r="D1763">
        <v>14781.51</v>
      </c>
      <c r="E1763">
        <v>13205.36</v>
      </c>
      <c r="F1763">
        <v>140829.69</v>
      </c>
      <c r="G1763">
        <v>125831.11</v>
      </c>
      <c r="H1763">
        <f>(1/(1-91/360*VLOOKUP($A1763,Tbills!$B$4:$C$974,2,1)/100))^((1)/91)-1</f>
        <v>2.5002875438939753E-6</v>
      </c>
      <c r="I1763">
        <f>I1762*$E1763/$E1762*(1-(I$1+I$5+IF(AND(WEEKDAY(A1763)&lt;&gt;1,WEEKDAY(A1763)&lt;&gt;7),IF(A1763&lt;J$2,J$1,J$3),0)))^($A1763-$A1762)</f>
        <v>7786.1394653791012</v>
      </c>
      <c r="J1763" t="e">
        <f>VLOOKUP(A1763,'VIXY-IV'!A$1:E$2000,4,0)</f>
        <v>#N/A</v>
      </c>
      <c r="K1763">
        <f>ROW()</f>
        <v>1763</v>
      </c>
      <c r="L1763">
        <f>B1763/C1763</f>
        <v>1.0365566037735849</v>
      </c>
    </row>
    <row r="1764" spans="1:12" x14ac:dyDescent="0.25">
      <c r="A1764" s="1">
        <v>40620</v>
      </c>
      <c r="B1764" s="9">
        <v>24.44</v>
      </c>
      <c r="C1764" s="9">
        <v>24.34</v>
      </c>
      <c r="D1764">
        <v>14294.74</v>
      </c>
      <c r="E1764">
        <v>12770.46</v>
      </c>
      <c r="F1764">
        <v>136265.79</v>
      </c>
      <c r="G1764">
        <v>121752.96000000001</v>
      </c>
      <c r="H1764">
        <f>(1/(1-91/360*VLOOKUP($A1764,Tbills!$B$4:$C$974,2,1)/100))^((1)/91)-1</f>
        <v>2.5002875438939753E-6</v>
      </c>
      <c r="I1764">
        <f>I1763*$E1764/$E1763*(1-(I$1+I$5+IF(AND(WEEKDAY(A1764)&lt;&gt;1,WEEKDAY(A1764)&lt;&gt;7),IF(A1764&lt;J$2,J$1,J$3),0)))^($A1764-$A1763)</f>
        <v>7529.497280474201</v>
      </c>
      <c r="J1764" t="e">
        <f>VLOOKUP(A1764,'VIXY-IV'!A$1:E$2000,4,0)</f>
        <v>#N/A</v>
      </c>
      <c r="K1764">
        <f>ROW()</f>
        <v>1764</v>
      </c>
      <c r="L1764">
        <f>B1764/C1764</f>
        <v>1.0041084634346755</v>
      </c>
    </row>
    <row r="1765" spans="1:12" x14ac:dyDescent="0.25">
      <c r="A1765" s="1">
        <v>40623</v>
      </c>
      <c r="B1765" s="9">
        <v>20.61</v>
      </c>
      <c r="C1765" s="9">
        <v>21.95</v>
      </c>
      <c r="D1765">
        <v>13254.5</v>
      </c>
      <c r="E1765">
        <v>11841.04</v>
      </c>
      <c r="F1765">
        <v>130466.37</v>
      </c>
      <c r="G1765">
        <v>116570.29</v>
      </c>
      <c r="H1765">
        <f>(1/(1-91/360*VLOOKUP($A1765,Tbills!$B$4:$C$974,2,1)/100))^((1)/91)-1</f>
        <v>2.639209272237153E-6</v>
      </c>
      <c r="I1765">
        <f>I1764*$E1765/$E1764*(1-(I$1+I$5+IF(AND(WEEKDAY(A1765)&lt;&gt;1,WEEKDAY(A1765)&lt;&gt;7),IF(A1765&lt;J$2,J$1,J$3),0)))^($A1765-$A1764)</f>
        <v>6980.9062728612444</v>
      </c>
      <c r="J1765" t="e">
        <f>VLOOKUP(A1765,'VIXY-IV'!A$1:E$2000,4,0)</f>
        <v>#N/A</v>
      </c>
      <c r="K1765">
        <f>ROW()</f>
        <v>1765</v>
      </c>
      <c r="L1765">
        <f>B1765/C1765</f>
        <v>0.93895216400911163</v>
      </c>
    </row>
    <row r="1766" spans="1:12" x14ac:dyDescent="0.25">
      <c r="A1766" s="1">
        <v>40624</v>
      </c>
      <c r="B1766" s="9">
        <v>20.21</v>
      </c>
      <c r="C1766" s="9">
        <v>21.7</v>
      </c>
      <c r="D1766">
        <v>13198.37</v>
      </c>
      <c r="E1766">
        <v>11790.87</v>
      </c>
      <c r="F1766">
        <v>130946.08</v>
      </c>
      <c r="G1766">
        <v>116998.6</v>
      </c>
      <c r="H1766">
        <f>(1/(1-91/360*VLOOKUP($A1766,Tbills!$B$4:$C$974,2,1)/100))^((1)/91)-1</f>
        <v>2.639209272237153E-6</v>
      </c>
      <c r="I1766">
        <f>I1765*$E1766/$E1765*(1-(I$1+I$5+IF(AND(WEEKDAY(A1766)&lt;&gt;1,WEEKDAY(A1766)&lt;&gt;7),IF(A1766&lt;J$2,J$1,J$3),0)))^($A1766-$A1765)</f>
        <v>6951.1284900654682</v>
      </c>
      <c r="J1766" t="e">
        <f>VLOOKUP(A1766,'VIXY-IV'!A$1:E$2000,4,0)</f>
        <v>#N/A</v>
      </c>
      <c r="K1766">
        <f>ROW()</f>
        <v>1766</v>
      </c>
      <c r="L1766">
        <f>B1766/C1766</f>
        <v>0.931336405529954</v>
      </c>
    </row>
    <row r="1767" spans="1:12" x14ac:dyDescent="0.25">
      <c r="A1767" s="1">
        <v>40625</v>
      </c>
      <c r="B1767" s="9">
        <v>19.170000000000002</v>
      </c>
      <c r="C1767" s="9">
        <v>20.93</v>
      </c>
      <c r="D1767">
        <v>12631.45</v>
      </c>
      <c r="E1767">
        <v>11284.38</v>
      </c>
      <c r="F1767">
        <v>129609.48</v>
      </c>
      <c r="G1767">
        <v>115804.06</v>
      </c>
      <c r="H1767">
        <f>(1/(1-91/360*VLOOKUP($A1767,Tbills!$B$4:$C$974,2,1)/100))^((1)/91)-1</f>
        <v>2.639209272237153E-6</v>
      </c>
      <c r="I1767">
        <f>I1766*$E1767/$E1766*(1-(I$1+I$5+IF(AND(WEEKDAY(A1767)&lt;&gt;1,WEEKDAY(A1767)&lt;&gt;7),IF(A1767&lt;J$2,J$1,J$3),0)))^($A1767-$A1766)</f>
        <v>6652.3436219123951</v>
      </c>
      <c r="J1767" t="e">
        <f>VLOOKUP(A1767,'VIXY-IV'!A$1:E$2000,4,0)</f>
        <v>#N/A</v>
      </c>
      <c r="K1767">
        <f>ROW()</f>
        <v>1767</v>
      </c>
      <c r="L1767">
        <f>B1767/C1767</f>
        <v>0.91591017677974207</v>
      </c>
    </row>
    <row r="1768" spans="1:12" x14ac:dyDescent="0.25">
      <c r="A1768" s="1">
        <v>40626</v>
      </c>
      <c r="B1768" s="9">
        <v>18</v>
      </c>
      <c r="C1768" s="9">
        <v>20.079999999999998</v>
      </c>
      <c r="D1768">
        <v>12296.9</v>
      </c>
      <c r="E1768">
        <v>10985.48</v>
      </c>
      <c r="F1768">
        <v>128143.95</v>
      </c>
      <c r="G1768">
        <v>114494.32</v>
      </c>
      <c r="H1768">
        <f>(1/(1-91/360*VLOOKUP($A1768,Tbills!$B$4:$C$974,2,1)/100))^((1)/91)-1</f>
        <v>2.639209272237153E-6</v>
      </c>
      <c r="I1768">
        <f>I1767*$E1768/$E1767*(1-(I$1+I$5+IF(AND(WEEKDAY(A1768)&lt;&gt;1,WEEKDAY(A1768)&lt;&gt;7),IF(A1768&lt;J$2,J$1,J$3),0)))^($A1768-$A1767)</f>
        <v>6475.9504318040199</v>
      </c>
      <c r="J1768" t="e">
        <f>VLOOKUP(A1768,'VIXY-IV'!A$1:E$2000,4,0)</f>
        <v>#N/A</v>
      </c>
      <c r="K1768">
        <f>ROW()</f>
        <v>1768</v>
      </c>
      <c r="L1768">
        <f>B1768/C1768</f>
        <v>0.89641434262948216</v>
      </c>
    </row>
    <row r="1769" spans="1:12" x14ac:dyDescent="0.25">
      <c r="A1769" s="1">
        <v>40627</v>
      </c>
      <c r="B1769" s="9">
        <v>17.91</v>
      </c>
      <c r="C1769" s="9">
        <v>20.03</v>
      </c>
      <c r="D1769">
        <v>12209.52</v>
      </c>
      <c r="E1769">
        <v>10907.39</v>
      </c>
      <c r="F1769">
        <v>128937.77</v>
      </c>
      <c r="G1769">
        <v>115203.28</v>
      </c>
      <c r="H1769">
        <f>(1/(1-91/360*VLOOKUP($A1769,Tbills!$B$4:$C$974,2,1)/100))^((1)/91)-1</f>
        <v>2.639209272237153E-6</v>
      </c>
      <c r="I1769">
        <f>I1768*$E1769/$E1768*(1-(I$1+I$5+IF(AND(WEEKDAY(A1769)&lt;&gt;1,WEEKDAY(A1769)&lt;&gt;7),IF(A1769&lt;J$2,J$1,J$3),0)))^($A1769-$A1768)</f>
        <v>6429.7313357246067</v>
      </c>
      <c r="J1769" t="e">
        <f>VLOOKUP(A1769,'VIXY-IV'!A$1:E$2000,4,0)</f>
        <v>#N/A</v>
      </c>
      <c r="K1769">
        <f>ROW()</f>
        <v>1769</v>
      </c>
      <c r="L1769">
        <f>B1769/C1769</f>
        <v>0.8941587618572141</v>
      </c>
    </row>
    <row r="1770" spans="1:12" x14ac:dyDescent="0.25">
      <c r="A1770" s="1">
        <v>40630</v>
      </c>
      <c r="B1770" s="9">
        <v>19.440000000000001</v>
      </c>
      <c r="C1770" s="9">
        <v>20.86</v>
      </c>
      <c r="D1770">
        <v>12532.93</v>
      </c>
      <c r="E1770">
        <v>11196.22</v>
      </c>
      <c r="F1770">
        <v>129650.05</v>
      </c>
      <c r="G1770">
        <v>115838.77</v>
      </c>
      <c r="H1770">
        <f>(1/(1-91/360*VLOOKUP($A1770,Tbills!$B$4:$C$974,2,1)/100))^((1)/91)-1</f>
        <v>2.7781327762710362E-6</v>
      </c>
      <c r="I1770">
        <f>I1769*$E1770/$E1769*(1-(I$1+I$5+IF(AND(WEEKDAY(A1770)&lt;&gt;1,WEEKDAY(A1770)&lt;&gt;7),IF(A1770&lt;J$2,J$1,J$3),0)))^($A1770-$A1769)</f>
        <v>6599.4224128889546</v>
      </c>
      <c r="J1770" t="e">
        <f>VLOOKUP(A1770,'VIXY-IV'!A$1:E$2000,4,0)</f>
        <v>#N/A</v>
      </c>
      <c r="K1770">
        <f>ROW()</f>
        <v>1770</v>
      </c>
      <c r="L1770">
        <f>B1770/C1770</f>
        <v>0.93192713326941523</v>
      </c>
    </row>
    <row r="1771" spans="1:12" x14ac:dyDescent="0.25">
      <c r="A1771" s="1">
        <v>40631</v>
      </c>
      <c r="B1771" s="9">
        <v>18.16</v>
      </c>
      <c r="C1771" s="9">
        <v>19.97</v>
      </c>
      <c r="D1771">
        <v>12131.91</v>
      </c>
      <c r="E1771">
        <v>10837.94</v>
      </c>
      <c r="F1771">
        <v>127562.92</v>
      </c>
      <c r="G1771">
        <v>113973.66</v>
      </c>
      <c r="H1771">
        <f>(1/(1-91/360*VLOOKUP($A1771,Tbills!$B$4:$C$974,2,1)/100))^((1)/91)-1</f>
        <v>2.7781327762710362E-6</v>
      </c>
      <c r="I1771">
        <f>I1770*$E1771/$E1770*(1-(I$1+I$5+IF(AND(WEEKDAY(A1771)&lt;&gt;1,WEEKDAY(A1771)&lt;&gt;7),IF(A1771&lt;J$2,J$1,J$3),0)))^($A1771-$A1770)</f>
        <v>6388.0565585235954</v>
      </c>
      <c r="J1771" t="e">
        <f>VLOOKUP(A1771,'VIXY-IV'!A$1:E$2000,4,0)</f>
        <v>#N/A</v>
      </c>
      <c r="K1771">
        <f>ROW()</f>
        <v>1771</v>
      </c>
      <c r="L1771">
        <f>B1771/C1771</f>
        <v>0.9093640460691037</v>
      </c>
    </row>
    <row r="1772" spans="1:12" x14ac:dyDescent="0.25">
      <c r="A1772" s="1">
        <v>40632</v>
      </c>
      <c r="B1772" s="9">
        <v>17.71</v>
      </c>
      <c r="C1772" s="9">
        <v>19.75</v>
      </c>
      <c r="D1772">
        <v>11945.21</v>
      </c>
      <c r="E1772">
        <v>10671.12</v>
      </c>
      <c r="F1772">
        <v>125899.41</v>
      </c>
      <c r="G1772">
        <v>112487.05</v>
      </c>
      <c r="H1772">
        <f>(1/(1-91/360*VLOOKUP($A1772,Tbills!$B$4:$C$974,2,1)/100))^((1)/91)-1</f>
        <v>2.7781327762710362E-6</v>
      </c>
      <c r="I1772">
        <f>I1771*$E1772/$E1771*(1-(I$1+I$5+IF(AND(WEEKDAY(A1772)&lt;&gt;1,WEEKDAY(A1772)&lt;&gt;7),IF(A1772&lt;J$2,J$1,J$3),0)))^($A1772-$A1771)</f>
        <v>6289.5492237123844</v>
      </c>
      <c r="J1772" t="e">
        <f>VLOOKUP(A1772,'VIXY-IV'!A$1:E$2000,4,0)</f>
        <v>#N/A</v>
      </c>
      <c r="K1772">
        <f>ROW()</f>
        <v>1772</v>
      </c>
      <c r="L1772">
        <f>B1772/C1772</f>
        <v>0.89670886075949374</v>
      </c>
    </row>
    <row r="1773" spans="1:12" x14ac:dyDescent="0.25">
      <c r="A1773" s="1">
        <v>40633</v>
      </c>
      <c r="B1773" s="9">
        <v>17.739999999999998</v>
      </c>
      <c r="C1773" s="9">
        <v>19.84</v>
      </c>
      <c r="D1773">
        <v>11988.49</v>
      </c>
      <c r="E1773">
        <v>10709.75</v>
      </c>
      <c r="F1773">
        <v>126309.75999999999</v>
      </c>
      <c r="G1773">
        <v>112853.37</v>
      </c>
      <c r="H1773">
        <f>(1/(1-91/360*VLOOKUP($A1773,Tbills!$B$4:$C$974,2,1)/100))^((1)/91)-1</f>
        <v>2.7781327762710362E-6</v>
      </c>
      <c r="I1773">
        <f>I1772*$E1773/$E1772*(1-(I$1+I$5+IF(AND(WEEKDAY(A1773)&lt;&gt;1,WEEKDAY(A1773)&lt;&gt;7),IF(A1773&lt;J$2,J$1,J$3),0)))^($A1773-$A1772)</f>
        <v>6312.1361262565124</v>
      </c>
      <c r="J1773" t="e">
        <f>VLOOKUP(A1773,'VIXY-IV'!A$1:E$2000,4,0)</f>
        <v>#N/A</v>
      </c>
      <c r="K1773">
        <f>ROW()</f>
        <v>1773</v>
      </c>
      <c r="L1773">
        <f>B1773/C1773</f>
        <v>0.89415322580645151</v>
      </c>
    </row>
    <row r="1774" spans="1:12" x14ac:dyDescent="0.25">
      <c r="A1774" s="1">
        <v>40634</v>
      </c>
      <c r="B1774" s="9">
        <v>17.399999999999999</v>
      </c>
      <c r="C1774" s="9">
        <v>19.59</v>
      </c>
      <c r="D1774">
        <v>11838.82</v>
      </c>
      <c r="E1774">
        <v>10576.01</v>
      </c>
      <c r="F1774">
        <v>126214.18</v>
      </c>
      <c r="G1774">
        <v>112767.66</v>
      </c>
      <c r="H1774">
        <f>(1/(1-91/360*VLOOKUP($A1774,Tbills!$B$4:$C$974,2,1)/100))^((1)/91)-1</f>
        <v>2.7781327762710362E-6</v>
      </c>
      <c r="I1774">
        <f>I1773*$E1774/$E1773*(1-(I$1+I$5+IF(AND(WEEKDAY(A1774)&lt;&gt;1,WEEKDAY(A1774)&lt;&gt;7),IF(A1774&lt;J$2,J$1,J$3),0)))^($A1774-$A1773)</f>
        <v>6233.1328349981895</v>
      </c>
      <c r="J1774" t="e">
        <f>VLOOKUP(A1774,'VIXY-IV'!A$1:E$2000,4,0)</f>
        <v>#N/A</v>
      </c>
      <c r="K1774">
        <f>ROW()</f>
        <v>1774</v>
      </c>
      <c r="L1774">
        <f>B1774/C1774</f>
        <v>0.88820826952526788</v>
      </c>
    </row>
    <row r="1775" spans="1:12" x14ac:dyDescent="0.25">
      <c r="A1775" s="1">
        <v>40637</v>
      </c>
      <c r="B1775" s="9">
        <v>17.5</v>
      </c>
      <c r="C1775" s="9">
        <v>19.39</v>
      </c>
      <c r="D1775">
        <v>11645.49</v>
      </c>
      <c r="E1775">
        <v>10403.209999999999</v>
      </c>
      <c r="F1775">
        <v>125113.2</v>
      </c>
      <c r="G1775">
        <v>111783.03</v>
      </c>
      <c r="H1775">
        <f>(1/(1-91/360*VLOOKUP($A1775,Tbills!$B$4:$C$974,2,1)/100))^((1)/91)-1</f>
        <v>1.3889776309117252E-6</v>
      </c>
      <c r="I1775">
        <f>I1774*$E1775/$E1774*(1-(I$1+I$5+IF(AND(WEEKDAY(A1775)&lt;&gt;1,WEEKDAY(A1775)&lt;&gt;7),IF(A1775&lt;J$2,J$1,J$3),0)))^($A1775-$A1774)</f>
        <v>6130.7613953120735</v>
      </c>
      <c r="J1775" t="e">
        <f>VLOOKUP(A1775,'VIXY-IV'!A$1:E$2000,4,0)</f>
        <v>#N/A</v>
      </c>
      <c r="K1775">
        <f>ROW()</f>
        <v>1775</v>
      </c>
      <c r="L1775">
        <f>B1775/C1775</f>
        <v>0.90252707581227432</v>
      </c>
    </row>
    <row r="1776" spans="1:12" x14ac:dyDescent="0.25">
      <c r="A1776" s="1">
        <v>40638</v>
      </c>
      <c r="B1776" s="9">
        <v>17.25</v>
      </c>
      <c r="C1776" s="9">
        <v>19.399999999999999</v>
      </c>
      <c r="D1776">
        <v>11572.9</v>
      </c>
      <c r="E1776">
        <v>10338.35</v>
      </c>
      <c r="F1776">
        <v>125194.37</v>
      </c>
      <c r="G1776">
        <v>111855.39</v>
      </c>
      <c r="H1776">
        <f>(1/(1-91/360*VLOOKUP($A1776,Tbills!$B$4:$C$974,2,1)/100))^((1)/91)-1</f>
        <v>1.3889776309117252E-6</v>
      </c>
      <c r="I1776">
        <f>I1775*$E1776/$E1775*(1-(I$1+I$5+IF(AND(WEEKDAY(A1776)&lt;&gt;1,WEEKDAY(A1776)&lt;&gt;7),IF(A1776&lt;J$2,J$1,J$3),0)))^($A1776-$A1775)</f>
        <v>6092.3631989214191</v>
      </c>
      <c r="J1776" t="e">
        <f>VLOOKUP(A1776,'VIXY-IV'!A$1:E$2000,4,0)</f>
        <v>#N/A</v>
      </c>
      <c r="K1776">
        <f>ROW()</f>
        <v>1776</v>
      </c>
      <c r="L1776">
        <f>B1776/C1776</f>
        <v>0.88917525773195882</v>
      </c>
    </row>
    <row r="1777" spans="1:12" x14ac:dyDescent="0.25">
      <c r="A1777" s="1">
        <v>40639</v>
      </c>
      <c r="B1777" s="9">
        <v>16.899999999999999</v>
      </c>
      <c r="C1777" s="9">
        <v>19.38</v>
      </c>
      <c r="D1777">
        <v>11525.46</v>
      </c>
      <c r="E1777">
        <v>10295.959999999999</v>
      </c>
      <c r="F1777">
        <v>125433.57</v>
      </c>
      <c r="G1777">
        <v>112068.95</v>
      </c>
      <c r="H1777">
        <f>(1/(1-91/360*VLOOKUP($A1777,Tbills!$B$4:$C$974,2,1)/100))^((1)/91)-1</f>
        <v>1.3889776309117252E-6</v>
      </c>
      <c r="I1777">
        <f>I1776*$E1777/$E1776*(1-(I$1+I$5+IF(AND(WEEKDAY(A1777)&lt;&gt;1,WEEKDAY(A1777)&lt;&gt;7),IF(A1777&lt;J$2,J$1,J$3),0)))^($A1777-$A1776)</f>
        <v>6067.2083392470622</v>
      </c>
      <c r="J1777" t="e">
        <f>VLOOKUP(A1777,'VIXY-IV'!A$1:E$2000,4,0)</f>
        <v>#N/A</v>
      </c>
      <c r="K1777">
        <f>ROW()</f>
        <v>1777</v>
      </c>
      <c r="L1777">
        <f>B1777/C1777</f>
        <v>0.87203302373581004</v>
      </c>
    </row>
    <row r="1778" spans="1:12" x14ac:dyDescent="0.25">
      <c r="A1778" s="1">
        <v>40640</v>
      </c>
      <c r="B1778" s="9">
        <v>17.11</v>
      </c>
      <c r="C1778" s="9">
        <v>19.5</v>
      </c>
      <c r="D1778">
        <v>11611.76</v>
      </c>
      <c r="E1778">
        <v>10373.040000000001</v>
      </c>
      <c r="F1778">
        <v>126535.67999999999</v>
      </c>
      <c r="G1778">
        <v>113053.48</v>
      </c>
      <c r="H1778">
        <f>(1/(1-91/360*VLOOKUP($A1778,Tbills!$B$4:$C$974,2,1)/100))^((1)/91)-1</f>
        <v>1.3889776309117252E-6</v>
      </c>
      <c r="I1778">
        <f>I1777*$E1778/$E1777*(1-(I$1+I$5+IF(AND(WEEKDAY(A1778)&lt;&gt;1,WEEKDAY(A1778)&lt;&gt;7),IF(A1778&lt;J$2,J$1,J$3),0)))^($A1778-$A1777)</f>
        <v>6112.4542365240577</v>
      </c>
      <c r="J1778" t="e">
        <f>VLOOKUP(A1778,'VIXY-IV'!A$1:E$2000,4,0)</f>
        <v>#N/A</v>
      </c>
      <c r="K1778">
        <f>ROW()</f>
        <v>1778</v>
      </c>
      <c r="L1778">
        <f>B1778/C1778</f>
        <v>0.87743589743589745</v>
      </c>
    </row>
    <row r="1779" spans="1:12" x14ac:dyDescent="0.25">
      <c r="A1779" s="1">
        <v>40641</v>
      </c>
      <c r="B1779" s="9">
        <v>17.87</v>
      </c>
      <c r="C1779" s="9">
        <v>20.05</v>
      </c>
      <c r="D1779">
        <v>11778.95</v>
      </c>
      <c r="E1779">
        <v>10522.38</v>
      </c>
      <c r="F1779">
        <v>128462.07</v>
      </c>
      <c r="G1779">
        <v>114774.46</v>
      </c>
      <c r="H1779">
        <f>(1/(1-91/360*VLOOKUP($A1779,Tbills!$B$4:$C$974,2,1)/100))^((1)/91)-1</f>
        <v>1.3889776309117252E-6</v>
      </c>
      <c r="I1779">
        <f>I1778*$E1779/$E1778*(1-(I$1+I$5+IF(AND(WEEKDAY(A1779)&lt;&gt;1,WEEKDAY(A1779)&lt;&gt;7),IF(A1779&lt;J$2,J$1,J$3),0)))^($A1779-$A1778)</f>
        <v>6200.2764838426629</v>
      </c>
      <c r="J1779" t="e">
        <f>VLOOKUP(A1779,'VIXY-IV'!A$1:E$2000,4,0)</f>
        <v>#N/A</v>
      </c>
      <c r="K1779">
        <f>ROW()</f>
        <v>1779</v>
      </c>
      <c r="L1779">
        <f>B1779/C1779</f>
        <v>0.89127182044887787</v>
      </c>
    </row>
    <row r="1780" spans="1:12" x14ac:dyDescent="0.25">
      <c r="A1780" s="1">
        <v>40644</v>
      </c>
      <c r="B1780" s="9">
        <v>16.59</v>
      </c>
      <c r="C1780" s="9">
        <v>20.010000000000002</v>
      </c>
      <c r="D1780">
        <v>11653.53</v>
      </c>
      <c r="E1780">
        <v>10410.290000000001</v>
      </c>
      <c r="F1780">
        <v>128961.03</v>
      </c>
      <c r="G1780">
        <v>115219.78</v>
      </c>
      <c r="H1780">
        <f>(1/(1-91/360*VLOOKUP($A1780,Tbills!$B$4:$C$974,2,1)/100))^((1)/91)-1</f>
        <v>1.3889776309117252E-6</v>
      </c>
      <c r="I1780">
        <f>I1779*$E1780/$E1779*(1-(I$1+I$5+IF(AND(WEEKDAY(A1780)&lt;&gt;1,WEEKDAY(A1780)&lt;&gt;7),IF(A1780&lt;J$2,J$1,J$3),0)))^($A1780-$A1779)</f>
        <v>6133.6984570643135</v>
      </c>
      <c r="J1780" t="e">
        <f>VLOOKUP(A1780,'VIXY-IV'!A$1:E$2000,4,0)</f>
        <v>#N/A</v>
      </c>
      <c r="K1780">
        <f>ROW()</f>
        <v>1780</v>
      </c>
      <c r="L1780">
        <f>B1780/C1780</f>
        <v>0.82908545727136429</v>
      </c>
    </row>
    <row r="1781" spans="1:12" x14ac:dyDescent="0.25">
      <c r="A1781" s="1">
        <v>40645</v>
      </c>
      <c r="B1781" s="9">
        <v>17.09</v>
      </c>
      <c r="C1781" s="9">
        <v>20.329999999999998</v>
      </c>
      <c r="D1781">
        <v>11806.53</v>
      </c>
      <c r="E1781">
        <v>10546.95</v>
      </c>
      <c r="F1781">
        <v>129415.13</v>
      </c>
      <c r="G1781">
        <v>115625.33</v>
      </c>
      <c r="H1781">
        <f>(1/(1-91/360*VLOOKUP($A1781,Tbills!$B$4:$C$974,2,1)/100))^((1)/91)-1</f>
        <v>1.3889776309117252E-6</v>
      </c>
      <c r="I1781">
        <f>I1780*$E1781/$E1780*(1-(I$1+I$5+IF(AND(WEEKDAY(A1781)&lt;&gt;1,WEEKDAY(A1781)&lt;&gt;7),IF(A1781&lt;J$2,J$1,J$3),0)))^($A1781-$A1780)</f>
        <v>6214.0391808905797</v>
      </c>
      <c r="J1781" t="e">
        <f>VLOOKUP(A1781,'VIXY-IV'!A$1:E$2000,4,0)</f>
        <v>#N/A</v>
      </c>
      <c r="K1781">
        <f>ROW()</f>
        <v>1781</v>
      </c>
      <c r="L1781">
        <f>B1781/C1781</f>
        <v>0.84062961141170689</v>
      </c>
    </row>
    <row r="1782" spans="1:12" x14ac:dyDescent="0.25">
      <c r="A1782" s="1">
        <v>40646</v>
      </c>
      <c r="B1782" s="9">
        <v>16.920000000000002</v>
      </c>
      <c r="C1782" s="9">
        <v>19.989999999999998</v>
      </c>
      <c r="D1782">
        <v>11597.17</v>
      </c>
      <c r="E1782">
        <v>10359.91</v>
      </c>
      <c r="F1782">
        <v>128629.09</v>
      </c>
      <c r="G1782">
        <v>114922.89</v>
      </c>
      <c r="H1782">
        <f>(1/(1-91/360*VLOOKUP($A1782,Tbills!$B$4:$C$974,2,1)/100))^((1)/91)-1</f>
        <v>1.3889776309117252E-6</v>
      </c>
      <c r="I1782">
        <f>I1781*$E1782/$E1781*(1-(I$1+I$5+IF(AND(WEEKDAY(A1782)&lt;&gt;1,WEEKDAY(A1782)&lt;&gt;7),IF(A1782&lt;J$2,J$1,J$3),0)))^($A1782-$A1781)</f>
        <v>6103.6635911486228</v>
      </c>
      <c r="J1782" t="e">
        <f>VLOOKUP(A1782,'VIXY-IV'!A$1:E$2000,4,0)</f>
        <v>#N/A</v>
      </c>
      <c r="K1782">
        <f>ROW()</f>
        <v>1782</v>
      </c>
      <c r="L1782">
        <f>B1782/C1782</f>
        <v>0.84642321160580303</v>
      </c>
    </row>
    <row r="1783" spans="1:12" x14ac:dyDescent="0.25">
      <c r="A1783" s="1">
        <v>40647</v>
      </c>
      <c r="B1783" s="9">
        <v>16.27</v>
      </c>
      <c r="C1783" s="9">
        <v>19.96</v>
      </c>
      <c r="D1783">
        <v>11462.81</v>
      </c>
      <c r="E1783">
        <v>10239.870000000001</v>
      </c>
      <c r="F1783">
        <v>128614.66</v>
      </c>
      <c r="G1783">
        <v>114909.84</v>
      </c>
      <c r="H1783">
        <f>(1/(1-91/360*VLOOKUP($A1783,Tbills!$B$4:$C$974,2,1)/100))^((1)/91)-1</f>
        <v>1.3889776309117252E-6</v>
      </c>
      <c r="I1783">
        <f>I1782*$E1783/$E1782*(1-(I$1+I$5+IF(AND(WEEKDAY(A1783)&lt;&gt;1,WEEKDAY(A1783)&lt;&gt;7),IF(A1783&lt;J$2,J$1,J$3),0)))^($A1783-$A1782)</f>
        <v>6032.7670540698155</v>
      </c>
      <c r="J1783" t="e">
        <f>VLOOKUP(A1783,'VIXY-IV'!A$1:E$2000,4,0)</f>
        <v>#N/A</v>
      </c>
      <c r="K1783">
        <f>ROW()</f>
        <v>1783</v>
      </c>
      <c r="L1783">
        <f>B1783/C1783</f>
        <v>0.81513026052104198</v>
      </c>
    </row>
    <row r="1784" spans="1:12" x14ac:dyDescent="0.25">
      <c r="A1784" s="1">
        <v>40648</v>
      </c>
      <c r="B1784" s="9">
        <v>15.32</v>
      </c>
      <c r="C1784" s="9">
        <v>19.170000000000002</v>
      </c>
      <c r="D1784">
        <v>11129.55</v>
      </c>
      <c r="E1784">
        <v>9942.15</v>
      </c>
      <c r="F1784">
        <v>127954.47</v>
      </c>
      <c r="G1784">
        <v>114319.84</v>
      </c>
      <c r="H1784">
        <f>(1/(1-91/360*VLOOKUP($A1784,Tbills!$B$4:$C$974,2,1)/100))^((1)/91)-1</f>
        <v>1.3889776309117252E-6</v>
      </c>
      <c r="I1784">
        <f>I1783*$E1784/$E1783*(1-(I$1+I$5+IF(AND(WEEKDAY(A1784)&lt;&gt;1,WEEKDAY(A1784)&lt;&gt;7),IF(A1784&lt;J$2,J$1,J$3),0)))^($A1784-$A1783)</f>
        <v>5857.198338717466</v>
      </c>
      <c r="J1784" t="e">
        <f>VLOOKUP(A1784,'VIXY-IV'!A$1:E$2000,4,0)</f>
        <v>#N/A</v>
      </c>
      <c r="K1784">
        <f>ROW()</f>
        <v>1784</v>
      </c>
      <c r="L1784">
        <f>B1784/C1784</f>
        <v>0.79916536254564419</v>
      </c>
    </row>
    <row r="1785" spans="1:12" x14ac:dyDescent="0.25">
      <c r="A1785" s="1">
        <v>40651</v>
      </c>
      <c r="B1785" s="9">
        <v>16.96</v>
      </c>
      <c r="C1785" s="9">
        <v>19.920000000000002</v>
      </c>
      <c r="D1785">
        <v>11444.83</v>
      </c>
      <c r="E1785">
        <v>10223.75</v>
      </c>
      <c r="F1785">
        <v>129791.57</v>
      </c>
      <c r="G1785">
        <v>115960.7</v>
      </c>
      <c r="H1785">
        <f>(1/(1-91/360*VLOOKUP($A1785,Tbills!$B$4:$C$974,2,1)/100))^((1)/91)-1</f>
        <v>1.6667944573445226E-6</v>
      </c>
      <c r="I1785">
        <f>I1784*$E1785/$E1784*(1-(I$1+I$5+IF(AND(WEEKDAY(A1785)&lt;&gt;1,WEEKDAY(A1785)&lt;&gt;7),IF(A1785&lt;J$2,J$1,J$3),0)))^($A1785-$A1784)</f>
        <v>6022.5769797908406</v>
      </c>
      <c r="J1785" t="e">
        <f>VLOOKUP(A1785,'VIXY-IV'!A$1:E$2000,4,0)</f>
        <v>#N/A</v>
      </c>
      <c r="K1785">
        <f>ROW()</f>
        <v>1785</v>
      </c>
      <c r="L1785">
        <f>B1785/C1785</f>
        <v>0.85140562248995977</v>
      </c>
    </row>
    <row r="1786" spans="1:12" x14ac:dyDescent="0.25">
      <c r="A1786" s="1">
        <v>40652</v>
      </c>
      <c r="B1786" s="9">
        <v>15.83</v>
      </c>
      <c r="C1786" s="9">
        <v>19.18</v>
      </c>
      <c r="D1786">
        <v>10813.46</v>
      </c>
      <c r="E1786">
        <v>9659.7199999999993</v>
      </c>
      <c r="F1786">
        <v>128044.68</v>
      </c>
      <c r="G1786">
        <v>114399.77</v>
      </c>
      <c r="H1786">
        <f>(1/(1-91/360*VLOOKUP($A1786,Tbills!$B$4:$C$974,2,1)/100))^((1)/91)-1</f>
        <v>1.6667944573445226E-6</v>
      </c>
      <c r="I1786">
        <f>I1785*$E1786/$E1785*(1-(I$1+I$5+IF(AND(WEEKDAY(A1786)&lt;&gt;1,WEEKDAY(A1786)&lt;&gt;7),IF(A1786&lt;J$2,J$1,J$3),0)))^($A1786-$A1785)</f>
        <v>5690.1561301228849</v>
      </c>
      <c r="J1786" t="e">
        <f>VLOOKUP(A1786,'VIXY-IV'!A$1:E$2000,4,0)</f>
        <v>#N/A</v>
      </c>
      <c r="K1786">
        <f>ROW()</f>
        <v>1786</v>
      </c>
      <c r="L1786">
        <f>B1786/C1786</f>
        <v>0.82533889468196042</v>
      </c>
    </row>
    <row r="1787" spans="1:12" x14ac:dyDescent="0.25">
      <c r="A1787" s="1">
        <v>40653</v>
      </c>
      <c r="B1787" s="9">
        <v>15.07</v>
      </c>
      <c r="C1787" s="9">
        <v>18.48</v>
      </c>
      <c r="D1787">
        <v>10275.64</v>
      </c>
      <c r="E1787">
        <v>9179.26</v>
      </c>
      <c r="F1787">
        <v>125591.23</v>
      </c>
      <c r="G1787">
        <v>112207.58</v>
      </c>
      <c r="H1787">
        <f>(1/(1-91/360*VLOOKUP($A1787,Tbills!$B$4:$C$974,2,1)/100))^((1)/91)-1</f>
        <v>1.6667944573445226E-6</v>
      </c>
      <c r="I1787">
        <f>I1786*$E1787/$E1786*(1-(I$1+I$5+IF(AND(WEEKDAY(A1787)&lt;&gt;1,WEEKDAY(A1787)&lt;&gt;7),IF(A1787&lt;J$2,J$1,J$3),0)))^($A1787-$A1786)</f>
        <v>5406.9807418040637</v>
      </c>
      <c r="J1787" t="e">
        <f>VLOOKUP(A1787,'VIXY-IV'!A$1:E$2000,4,0)</f>
        <v>#N/A</v>
      </c>
      <c r="K1787">
        <f>ROW()</f>
        <v>1787</v>
      </c>
      <c r="L1787">
        <f>B1787/C1787</f>
        <v>0.81547619047619047</v>
      </c>
    </row>
    <row r="1788" spans="1:12" x14ac:dyDescent="0.25">
      <c r="A1788" s="1">
        <v>40654</v>
      </c>
      <c r="B1788" s="9">
        <v>14.69</v>
      </c>
      <c r="C1788" s="9">
        <v>18.350000000000001</v>
      </c>
      <c r="D1788">
        <v>10132.06</v>
      </c>
      <c r="E1788">
        <v>9050.98</v>
      </c>
      <c r="F1788">
        <v>124602.91</v>
      </c>
      <c r="G1788">
        <v>111324.39</v>
      </c>
      <c r="H1788">
        <f>(1/(1-91/360*VLOOKUP($A1788,Tbills!$B$4:$C$974,2,1)/100))^((1)/91)-1</f>
        <v>1.6667944573445226E-6</v>
      </c>
      <c r="I1788">
        <f>I1787*$E1788/$E1787*(1-(I$1+I$5+IF(AND(WEEKDAY(A1788)&lt;&gt;1,WEEKDAY(A1788)&lt;&gt;7),IF(A1788&lt;J$2,J$1,J$3),0)))^($A1788-$A1787)</f>
        <v>5331.2649097337608</v>
      </c>
      <c r="J1788" t="e">
        <f>VLOOKUP(A1788,'VIXY-IV'!A$1:E$2000,4,0)</f>
        <v>#N/A</v>
      </c>
      <c r="K1788">
        <f>ROW()</f>
        <v>1788</v>
      </c>
      <c r="L1788">
        <f>B1788/C1788</f>
        <v>0.80054495912806534</v>
      </c>
    </row>
    <row r="1789" spans="1:12" x14ac:dyDescent="0.25">
      <c r="A1789" s="1">
        <v>40658</v>
      </c>
      <c r="B1789" s="9">
        <v>15.77</v>
      </c>
      <c r="C1789" s="9">
        <v>18.55</v>
      </c>
      <c r="D1789">
        <v>9883.4599999999991</v>
      </c>
      <c r="E1789">
        <v>8828.85</v>
      </c>
      <c r="F1789">
        <v>123292.63</v>
      </c>
      <c r="G1789">
        <v>110153</v>
      </c>
      <c r="H1789">
        <f>(1/(1-91/360*VLOOKUP($A1789,Tbills!$B$4:$C$974,2,1)/100))^((1)/91)-1</f>
        <v>1.8057055335418681E-6</v>
      </c>
      <c r="I1789">
        <f>I1788*$E1789/$E1788*(1-(I$1+I$5+IF(AND(WEEKDAY(A1789)&lt;&gt;1,WEEKDAY(A1789)&lt;&gt;7),IF(A1789&lt;J$2,J$1,J$3),0)))^($A1789-$A1788)</f>
        <v>5199.8261271394267</v>
      </c>
      <c r="J1789" t="e">
        <f>VLOOKUP(A1789,'VIXY-IV'!A$1:E$2000,4,0)</f>
        <v>#N/A</v>
      </c>
      <c r="K1789">
        <f>ROW()</f>
        <v>1789</v>
      </c>
      <c r="L1789">
        <f>B1789/C1789</f>
        <v>0.85013477088948786</v>
      </c>
    </row>
    <row r="1790" spans="1:12" x14ac:dyDescent="0.25">
      <c r="A1790" s="1">
        <v>40659</v>
      </c>
      <c r="B1790" s="9">
        <v>15.62</v>
      </c>
      <c r="C1790" s="9">
        <v>18.27</v>
      </c>
      <c r="D1790">
        <v>9778.2099999999991</v>
      </c>
      <c r="E1790">
        <v>8734.81</v>
      </c>
      <c r="F1790">
        <v>121955.61</v>
      </c>
      <c r="G1790">
        <v>108958.27</v>
      </c>
      <c r="H1790">
        <f>(1/(1-91/360*VLOOKUP($A1790,Tbills!$B$4:$C$974,2,1)/100))^((1)/91)-1</f>
        <v>1.8057055335418681E-6</v>
      </c>
      <c r="I1790">
        <f>I1789*$E1790/$E1789*(1-(I$1+I$5+IF(AND(WEEKDAY(A1790)&lt;&gt;1,WEEKDAY(A1790)&lt;&gt;7),IF(A1790&lt;J$2,J$1,J$3),0)))^($A1790-$A1789)</f>
        <v>5144.292480383815</v>
      </c>
      <c r="J1790" t="e">
        <f>VLOOKUP(A1790,'VIXY-IV'!A$1:E$2000,4,0)</f>
        <v>#N/A</v>
      </c>
      <c r="K1790">
        <f>ROW()</f>
        <v>1790</v>
      </c>
      <c r="L1790">
        <f>B1790/C1790</f>
        <v>0.85495347564313084</v>
      </c>
    </row>
    <row r="1791" spans="1:12" x14ac:dyDescent="0.25">
      <c r="A1791" s="1">
        <v>40660</v>
      </c>
      <c r="B1791" s="9">
        <v>15.35</v>
      </c>
      <c r="C1791" s="9">
        <v>17.899999999999999</v>
      </c>
      <c r="D1791">
        <v>9595.0499999999993</v>
      </c>
      <c r="E1791">
        <v>8571.18</v>
      </c>
      <c r="F1791">
        <v>120459.3</v>
      </c>
      <c r="G1791">
        <v>107621.23</v>
      </c>
      <c r="H1791">
        <f>(1/(1-91/360*VLOOKUP($A1791,Tbills!$B$4:$C$974,2,1)/100))^((1)/91)-1</f>
        <v>1.8057055335418681E-6</v>
      </c>
      <c r="I1791">
        <f>I1790*$E1791/$E1790*(1-(I$1+I$5+IF(AND(WEEKDAY(A1791)&lt;&gt;1,WEEKDAY(A1791)&lt;&gt;7),IF(A1791&lt;J$2,J$1,J$3),0)))^($A1791-$A1790)</f>
        <v>5047.7787614294157</v>
      </c>
      <c r="J1791" t="e">
        <f>VLOOKUP(A1791,'VIXY-IV'!A$1:E$2000,4,0)</f>
        <v>#N/A</v>
      </c>
      <c r="K1791">
        <f>ROW()</f>
        <v>1791</v>
      </c>
      <c r="L1791">
        <f>B1791/C1791</f>
        <v>0.85754189944134085</v>
      </c>
    </row>
    <row r="1792" spans="1:12" x14ac:dyDescent="0.25">
      <c r="A1792" s="1">
        <v>40661</v>
      </c>
      <c r="B1792" s="9">
        <v>14.62</v>
      </c>
      <c r="C1792" s="9">
        <v>17.52</v>
      </c>
      <c r="D1792">
        <v>9443.2199999999993</v>
      </c>
      <c r="E1792">
        <v>8435.5400000000009</v>
      </c>
      <c r="F1792">
        <v>118998.83</v>
      </c>
      <c r="G1792">
        <v>106316.22</v>
      </c>
      <c r="H1792">
        <f>(1/(1-91/360*VLOOKUP($A1792,Tbills!$B$4:$C$974,2,1)/100))^((1)/91)-1</f>
        <v>1.8057055335418681E-6</v>
      </c>
      <c r="I1792">
        <f>I1791*$E1792/$E1791*(1-(I$1+I$5+IF(AND(WEEKDAY(A1792)&lt;&gt;1,WEEKDAY(A1792)&lt;&gt;7),IF(A1792&lt;J$2,J$1,J$3),0)))^($A1792-$A1791)</f>
        <v>4967.7541164461609</v>
      </c>
      <c r="J1792" t="e">
        <f>VLOOKUP(A1792,'VIXY-IV'!A$1:E$2000,4,0)</f>
        <v>#N/A</v>
      </c>
      <c r="K1792">
        <f>ROW()</f>
        <v>1792</v>
      </c>
      <c r="L1792">
        <f>B1792/C1792</f>
        <v>0.83447488584474883</v>
      </c>
    </row>
    <row r="1793" spans="1:12" x14ac:dyDescent="0.25">
      <c r="A1793" s="1">
        <v>40662</v>
      </c>
      <c r="B1793" s="9">
        <v>14.75</v>
      </c>
      <c r="C1793" s="9">
        <v>17.5</v>
      </c>
      <c r="D1793">
        <v>9415.9</v>
      </c>
      <c r="E1793">
        <v>8411.1200000000008</v>
      </c>
      <c r="F1793">
        <v>117616.88</v>
      </c>
      <c r="G1793">
        <v>105081.36</v>
      </c>
      <c r="H1793">
        <f>(1/(1-91/360*VLOOKUP($A1793,Tbills!$B$4:$C$974,2,1)/100))^((1)/91)-1</f>
        <v>1.8057055335418681E-6</v>
      </c>
      <c r="I1793">
        <f>I1792*$E1793/$E1792*(1-(I$1+I$5+IF(AND(WEEKDAY(A1793)&lt;&gt;1,WEEKDAY(A1793)&lt;&gt;7),IF(A1793&lt;J$2,J$1,J$3),0)))^($A1793-$A1792)</f>
        <v>4953.2304971141893</v>
      </c>
      <c r="J1793" t="e">
        <f>VLOOKUP(A1793,'VIXY-IV'!A$1:E$2000,4,0)</f>
        <v>#N/A</v>
      </c>
      <c r="K1793">
        <f>ROW()</f>
        <v>1793</v>
      </c>
      <c r="L1793">
        <f>B1793/C1793</f>
        <v>0.84285714285714286</v>
      </c>
    </row>
    <row r="1794" spans="1:12" x14ac:dyDescent="0.25">
      <c r="A1794" s="1">
        <v>40665</v>
      </c>
      <c r="B1794" s="9">
        <v>15.99</v>
      </c>
      <c r="C1794" s="9">
        <v>18.39</v>
      </c>
      <c r="D1794">
        <v>9695.1200000000008</v>
      </c>
      <c r="E1794">
        <v>8660.5</v>
      </c>
      <c r="F1794">
        <v>120154.28</v>
      </c>
      <c r="G1794">
        <v>107347.75</v>
      </c>
      <c r="H1794">
        <f>(1/(1-91/360*VLOOKUP($A1794,Tbills!$B$4:$C$974,2,1)/100))^((1)/91)-1</f>
        <v>1.3889776309117252E-6</v>
      </c>
      <c r="I1794">
        <f>I1793*$E1794/$E1793*(1-(I$1+I$5+IF(AND(WEEKDAY(A1794)&lt;&gt;1,WEEKDAY(A1794)&lt;&gt;7),IF(A1794&lt;J$2,J$1,J$3),0)))^($A1794-$A1793)</f>
        <v>5099.6479324777247</v>
      </c>
      <c r="J1794" t="e">
        <f>VLOOKUP(A1794,'VIXY-IV'!A$1:E$2000,4,0)</f>
        <v>#N/A</v>
      </c>
      <c r="K1794">
        <f>ROW()</f>
        <v>1794</v>
      </c>
      <c r="L1794">
        <f>B1794/C1794</f>
        <v>0.86949429037520387</v>
      </c>
    </row>
    <row r="1795" spans="1:12" x14ac:dyDescent="0.25">
      <c r="A1795" s="1">
        <v>40666</v>
      </c>
      <c r="B1795" s="9">
        <v>16.7</v>
      </c>
      <c r="C1795" s="9">
        <v>19.11</v>
      </c>
      <c r="D1795">
        <v>9961.6299999999992</v>
      </c>
      <c r="E1795">
        <v>8898.56</v>
      </c>
      <c r="F1795">
        <v>121526.53</v>
      </c>
      <c r="G1795">
        <v>108573.59</v>
      </c>
      <c r="H1795">
        <f>(1/(1-91/360*VLOOKUP($A1795,Tbills!$B$4:$C$974,2,1)/100))^((1)/91)-1</f>
        <v>1.3889776309117252E-6</v>
      </c>
      <c r="I1795">
        <f>I1794*$E1795/$E1794*(1-(I$1+I$5+IF(AND(WEEKDAY(A1795)&lt;&gt;1,WEEKDAY(A1795)&lt;&gt;7),IF(A1795&lt;J$2,J$1,J$3),0)))^($A1795-$A1794)</f>
        <v>5239.6764237276202</v>
      </c>
      <c r="J1795" t="e">
        <f>VLOOKUP(A1795,'VIXY-IV'!A$1:E$2000,4,0)</f>
        <v>#N/A</v>
      </c>
      <c r="K1795">
        <f>ROW()</f>
        <v>1795</v>
      </c>
      <c r="L1795">
        <f>B1795/C1795</f>
        <v>0.87388801674515959</v>
      </c>
    </row>
    <row r="1796" spans="1:12" x14ac:dyDescent="0.25">
      <c r="A1796" s="1">
        <v>40667</v>
      </c>
      <c r="B1796" s="9">
        <v>17.079999999999998</v>
      </c>
      <c r="C1796" s="9">
        <v>19.440000000000001</v>
      </c>
      <c r="D1796">
        <v>10083.629999999999</v>
      </c>
      <c r="E1796">
        <v>9007.5300000000007</v>
      </c>
      <c r="F1796">
        <v>122063.3</v>
      </c>
      <c r="G1796">
        <v>109053</v>
      </c>
      <c r="H1796">
        <f>(1/(1-91/360*VLOOKUP($A1796,Tbills!$B$4:$C$974,2,1)/100))^((1)/91)-1</f>
        <v>1.3889776309117252E-6</v>
      </c>
      <c r="I1796">
        <f>I1795*$E1796/$E1795*(1-(I$1+I$5+IF(AND(WEEKDAY(A1796)&lt;&gt;1,WEEKDAY(A1796)&lt;&gt;7),IF(A1796&lt;J$2,J$1,J$3),0)))^($A1796-$A1795)</f>
        <v>5303.6878852601085</v>
      </c>
      <c r="J1796" t="e">
        <f>VLOOKUP(A1796,'VIXY-IV'!A$1:E$2000,4,0)</f>
        <v>#N/A</v>
      </c>
      <c r="K1796">
        <f>ROW()</f>
        <v>1796</v>
      </c>
      <c r="L1796">
        <f>B1796/C1796</f>
        <v>0.87860082304526732</v>
      </c>
    </row>
    <row r="1797" spans="1:12" x14ac:dyDescent="0.25">
      <c r="A1797" s="1">
        <v>40668</v>
      </c>
      <c r="B1797" s="9">
        <v>18.2</v>
      </c>
      <c r="C1797" s="9">
        <v>19.84</v>
      </c>
      <c r="D1797">
        <v>10243.209999999999</v>
      </c>
      <c r="E1797">
        <v>9150.07</v>
      </c>
      <c r="F1797">
        <v>122909.3</v>
      </c>
      <c r="G1797">
        <v>109808.68</v>
      </c>
      <c r="H1797">
        <f>(1/(1-91/360*VLOOKUP($A1797,Tbills!$B$4:$C$974,2,1)/100))^((1)/91)-1</f>
        <v>1.3889776309117252E-6</v>
      </c>
      <c r="I1797">
        <f>I1796*$E1797/$E1796*(1-(I$1+I$5+IF(AND(WEEKDAY(A1797)&lt;&gt;1,WEEKDAY(A1797)&lt;&gt;7),IF(A1797&lt;J$2,J$1,J$3),0)))^($A1797-$A1796)</f>
        <v>5387.4613090643006</v>
      </c>
      <c r="J1797" t="e">
        <f>VLOOKUP(A1797,'VIXY-IV'!A$1:E$2000,4,0)</f>
        <v>#N/A</v>
      </c>
      <c r="K1797">
        <f>ROW()</f>
        <v>1797</v>
      </c>
      <c r="L1797">
        <f>B1797/C1797</f>
        <v>0.91733870967741937</v>
      </c>
    </row>
    <row r="1798" spans="1:12" x14ac:dyDescent="0.25">
      <c r="A1798" s="1">
        <v>40669</v>
      </c>
      <c r="B1798" s="9">
        <v>18.399999999999999</v>
      </c>
      <c r="C1798" s="9">
        <v>19.91</v>
      </c>
      <c r="D1798">
        <v>10132.129999999999</v>
      </c>
      <c r="E1798">
        <v>9050.83</v>
      </c>
      <c r="F1798">
        <v>122069.71</v>
      </c>
      <c r="G1798">
        <v>109058.43</v>
      </c>
      <c r="H1798">
        <f>(1/(1-91/360*VLOOKUP($A1798,Tbills!$B$4:$C$974,2,1)/100))^((1)/91)-1</f>
        <v>1.3889776309117252E-6</v>
      </c>
      <c r="I1798">
        <f>I1797*$E1798/$E1797*(1-(I$1+I$5+IF(AND(WEEKDAY(A1798)&lt;&gt;1,WEEKDAY(A1798)&lt;&gt;7),IF(A1798&lt;J$2,J$1,J$3),0)))^($A1798-$A1797)</f>
        <v>5328.8765797772294</v>
      </c>
      <c r="J1798" t="e">
        <f>VLOOKUP(A1798,'VIXY-IV'!A$1:E$2000,4,0)</f>
        <v>#N/A</v>
      </c>
      <c r="K1798">
        <f>ROW()</f>
        <v>1798</v>
      </c>
      <c r="L1798">
        <f>B1798/C1798</f>
        <v>0.92415871421396278</v>
      </c>
    </row>
    <row r="1799" spans="1:12" x14ac:dyDescent="0.25">
      <c r="A1799" s="1">
        <v>40672</v>
      </c>
      <c r="B1799" s="9">
        <v>17.16</v>
      </c>
      <c r="C1799" s="9">
        <v>19.2</v>
      </c>
      <c r="D1799">
        <v>9759.5499999999993</v>
      </c>
      <c r="E1799">
        <v>8717.98</v>
      </c>
      <c r="F1799">
        <v>119789.37</v>
      </c>
      <c r="G1799">
        <v>107020.7</v>
      </c>
      <c r="H1799">
        <f>(1/(1-91/360*VLOOKUP($A1799,Tbills!$B$4:$C$974,2,1)/100))^((1)/91)-1</f>
        <v>6.9446662909200541E-7</v>
      </c>
      <c r="I1799">
        <f>I1798*$E1799/$E1798*(1-(I$1+I$5+IF(AND(WEEKDAY(A1799)&lt;&gt;1,WEEKDAY(A1799)&lt;&gt;7),IF(A1799&lt;J$2,J$1,J$3),0)))^($A1799-$A1798)</f>
        <v>5132.4608079212076</v>
      </c>
      <c r="J1799" t="e">
        <f>VLOOKUP(A1799,'VIXY-IV'!A$1:E$2000,4,0)</f>
        <v>#N/A</v>
      </c>
      <c r="K1799">
        <f>ROW()</f>
        <v>1799</v>
      </c>
      <c r="L1799">
        <f>B1799/C1799</f>
        <v>0.89375000000000004</v>
      </c>
    </row>
    <row r="1800" spans="1:12" x14ac:dyDescent="0.25">
      <c r="A1800" s="1">
        <v>40673</v>
      </c>
      <c r="B1800" s="9">
        <v>15.91</v>
      </c>
      <c r="C1800" s="9">
        <v>18.37</v>
      </c>
      <c r="D1800">
        <v>9389.82</v>
      </c>
      <c r="E1800">
        <v>8387.7099999999991</v>
      </c>
      <c r="F1800">
        <v>117535.8</v>
      </c>
      <c r="G1800">
        <v>105007.27</v>
      </c>
      <c r="H1800">
        <f>(1/(1-91/360*VLOOKUP($A1800,Tbills!$B$4:$C$974,2,1)/100))^((1)/91)-1</f>
        <v>6.9446662909200541E-7</v>
      </c>
      <c r="I1800">
        <f>I1799*$E1800/$E1799*(1-(I$1+I$5+IF(AND(WEEKDAY(A1800)&lt;&gt;1,WEEKDAY(A1800)&lt;&gt;7),IF(A1800&lt;J$2,J$1,J$3),0)))^($A1800-$A1799)</f>
        <v>4937.8817604839642</v>
      </c>
      <c r="J1800" t="e">
        <f>VLOOKUP(A1800,'VIXY-IV'!A$1:E$2000,4,0)</f>
        <v>#N/A</v>
      </c>
      <c r="K1800">
        <f>ROW()</f>
        <v>1800</v>
      </c>
      <c r="L1800">
        <f>B1800/C1800</f>
        <v>0.86608600979858463</v>
      </c>
    </row>
    <row r="1801" spans="1:12" x14ac:dyDescent="0.25">
      <c r="A1801" s="1">
        <v>40674</v>
      </c>
      <c r="B1801" s="9">
        <v>16.95</v>
      </c>
      <c r="C1801" s="9">
        <v>19.05</v>
      </c>
      <c r="D1801">
        <v>9641.2000000000007</v>
      </c>
      <c r="E1801">
        <v>8612.26</v>
      </c>
      <c r="F1801">
        <v>119066.99</v>
      </c>
      <c r="G1801">
        <v>106375.17</v>
      </c>
      <c r="H1801">
        <f>(1/(1-91/360*VLOOKUP($A1801,Tbills!$B$4:$C$974,2,1)/100))^((1)/91)-1</f>
        <v>6.9446662909200541E-7</v>
      </c>
      <c r="I1801">
        <f>I1800*$E1801/$E1800*(1-(I$1+I$5+IF(AND(WEEKDAY(A1801)&lt;&gt;1,WEEKDAY(A1801)&lt;&gt;7),IF(A1801&lt;J$2,J$1,J$3),0)))^($A1801-$A1800)</f>
        <v>5069.9294814210361</v>
      </c>
      <c r="J1801" t="e">
        <f>VLOOKUP(A1801,'VIXY-IV'!A$1:E$2000,4,0)</f>
        <v>#N/A</v>
      </c>
      <c r="K1801">
        <f>ROW()</f>
        <v>1801</v>
      </c>
      <c r="L1801">
        <f>B1801/C1801</f>
        <v>0.88976377952755903</v>
      </c>
    </row>
    <row r="1802" spans="1:12" x14ac:dyDescent="0.25">
      <c r="A1802" s="1">
        <v>40675</v>
      </c>
      <c r="B1802" s="9">
        <v>16.03</v>
      </c>
      <c r="C1802" s="9">
        <v>18.440000000000001</v>
      </c>
      <c r="D1802">
        <v>9455.8799999999992</v>
      </c>
      <c r="E1802">
        <v>8446.7099999999991</v>
      </c>
      <c r="F1802">
        <v>118251.45</v>
      </c>
      <c r="G1802">
        <v>105646.49</v>
      </c>
      <c r="H1802">
        <f>(1/(1-91/360*VLOOKUP($A1802,Tbills!$B$4:$C$974,2,1)/100))^((1)/91)-1</f>
        <v>6.9446662909200541E-7</v>
      </c>
      <c r="I1802">
        <f>I1801*$E1802/$E1801*(1-(I$1+I$5+IF(AND(WEEKDAY(A1802)&lt;&gt;1,WEEKDAY(A1802)&lt;&gt;7),IF(A1802&lt;J$2,J$1,J$3),0)))^($A1802-$A1801)</f>
        <v>4972.3292283652527</v>
      </c>
      <c r="J1802" t="e">
        <f>VLOOKUP(A1802,'VIXY-IV'!A$1:E$2000,4,0)</f>
        <v>#N/A</v>
      </c>
      <c r="K1802">
        <f>ROW()</f>
        <v>1802</v>
      </c>
      <c r="L1802">
        <f>B1802/C1802</f>
        <v>0.86930585683297179</v>
      </c>
    </row>
    <row r="1803" spans="1:12" x14ac:dyDescent="0.25">
      <c r="A1803" s="1">
        <v>40676</v>
      </c>
      <c r="B1803" s="9">
        <v>17.07</v>
      </c>
      <c r="C1803" s="9">
        <v>19.07</v>
      </c>
      <c r="D1803">
        <v>9645.7999999999993</v>
      </c>
      <c r="E1803">
        <v>8616.36</v>
      </c>
      <c r="F1803">
        <v>119503.24</v>
      </c>
      <c r="G1803">
        <v>106764.77</v>
      </c>
      <c r="H1803">
        <f>(1/(1-91/360*VLOOKUP($A1803,Tbills!$B$4:$C$974,2,1)/100))^((1)/91)-1</f>
        <v>6.9446662909200541E-7</v>
      </c>
      <c r="I1803">
        <f>I1802*$E1803/$E1802*(1-(I$1+I$5+IF(AND(WEEKDAY(A1803)&lt;&gt;1,WEEKDAY(A1803)&lt;&gt;7),IF(A1803&lt;J$2,J$1,J$3),0)))^($A1803-$A1802)</f>
        <v>5072.0512707741791</v>
      </c>
      <c r="J1803" t="e">
        <f>VLOOKUP(A1803,'VIXY-IV'!A$1:E$2000,4,0)</f>
        <v>#N/A</v>
      </c>
      <c r="K1803">
        <f>ROW()</f>
        <v>1803</v>
      </c>
      <c r="L1803">
        <f>B1803/C1803</f>
        <v>0.89512323020450968</v>
      </c>
    </row>
    <row r="1804" spans="1:12" x14ac:dyDescent="0.25">
      <c r="A1804" s="1">
        <v>40679</v>
      </c>
      <c r="B1804" s="9">
        <v>18.239999999999998</v>
      </c>
      <c r="C1804" s="9">
        <v>19.87</v>
      </c>
      <c r="D1804">
        <v>9867.94</v>
      </c>
      <c r="E1804">
        <v>8814.7800000000007</v>
      </c>
      <c r="F1804">
        <v>120228.26</v>
      </c>
      <c r="G1804">
        <v>107412.28</v>
      </c>
      <c r="H1804">
        <f>(1/(1-91/360*VLOOKUP($A1804,Tbills!$B$4:$C$974,2,1)/100))^((1)/91)-1</f>
        <v>8.3336527945121475E-7</v>
      </c>
      <c r="I1804">
        <f>I1803*$E1804/$E1803*(1-(I$1+I$5+IF(AND(WEEKDAY(A1804)&lt;&gt;1,WEEKDAY(A1804)&lt;&gt;7),IF(A1804&lt;J$2,J$1,J$3),0)))^($A1804-$A1803)</f>
        <v>5188.4041245091348</v>
      </c>
      <c r="J1804" t="e">
        <f>VLOOKUP(A1804,'VIXY-IV'!A$1:E$2000,4,0)</f>
        <v>#N/A</v>
      </c>
      <c r="K1804">
        <f>ROW()</f>
        <v>1804</v>
      </c>
      <c r="L1804">
        <f>B1804/C1804</f>
        <v>0.91796678409662791</v>
      </c>
    </row>
    <row r="1805" spans="1:12" x14ac:dyDescent="0.25">
      <c r="A1805" s="1">
        <v>40680</v>
      </c>
      <c r="B1805" s="9">
        <v>17.55</v>
      </c>
      <c r="C1805" s="9">
        <v>19.45</v>
      </c>
      <c r="D1805">
        <v>9688.85</v>
      </c>
      <c r="E1805">
        <v>8654.7999999999993</v>
      </c>
      <c r="F1805">
        <v>119588.16</v>
      </c>
      <c r="G1805">
        <v>106840.32000000001</v>
      </c>
      <c r="H1805">
        <f>(1/(1-91/360*VLOOKUP($A1805,Tbills!$B$4:$C$974,2,1)/100))^((1)/91)-1</f>
        <v>8.3336527945121475E-7</v>
      </c>
      <c r="I1805">
        <f>I1804*$E1805/$E1804*(1-(I$1+I$5+IF(AND(WEEKDAY(A1805)&lt;&gt;1,WEEKDAY(A1805)&lt;&gt;7),IF(A1805&lt;J$2,J$1,J$3),0)))^($A1805-$A1804)</f>
        <v>5094.092903128244</v>
      </c>
      <c r="J1805" t="e">
        <f>VLOOKUP(A1805,'VIXY-IV'!A$1:E$2000,4,0)</f>
        <v>#N/A</v>
      </c>
      <c r="K1805">
        <f>ROW()</f>
        <v>1805</v>
      </c>
      <c r="L1805">
        <f>B1805/C1805</f>
        <v>0.90231362467866327</v>
      </c>
    </row>
    <row r="1806" spans="1:12" x14ac:dyDescent="0.25">
      <c r="A1806" s="1">
        <v>40681</v>
      </c>
      <c r="B1806" s="9">
        <v>16.23</v>
      </c>
      <c r="C1806" s="9">
        <v>18.53</v>
      </c>
      <c r="D1806">
        <v>9352.08</v>
      </c>
      <c r="E1806">
        <v>8353.9599999999991</v>
      </c>
      <c r="F1806">
        <v>118180.3</v>
      </c>
      <c r="G1806">
        <v>105582.45</v>
      </c>
      <c r="H1806">
        <f>(1/(1-91/360*VLOOKUP($A1806,Tbills!$B$4:$C$974,2,1)/100))^((1)/91)-1</f>
        <v>8.3336527945121475E-7</v>
      </c>
      <c r="I1806">
        <f>I1805*$E1806/$E1805*(1-(I$1+I$5+IF(AND(WEEKDAY(A1806)&lt;&gt;1,WEEKDAY(A1806)&lt;&gt;7),IF(A1806&lt;J$2,J$1,J$3),0)))^($A1806-$A1805)</f>
        <v>4916.8812843371479</v>
      </c>
      <c r="J1806" t="e">
        <f>VLOOKUP(A1806,'VIXY-IV'!A$1:E$2000,4,0)</f>
        <v>#N/A</v>
      </c>
      <c r="K1806">
        <f>ROW()</f>
        <v>1806</v>
      </c>
      <c r="L1806">
        <f>B1806/C1806</f>
        <v>0.87587695628710194</v>
      </c>
    </row>
    <row r="1807" spans="1:12" x14ac:dyDescent="0.25">
      <c r="A1807" s="1">
        <v>40682</v>
      </c>
      <c r="B1807" s="9">
        <v>15.52</v>
      </c>
      <c r="C1807" s="9">
        <v>18.170000000000002</v>
      </c>
      <c r="D1807">
        <v>9152.65</v>
      </c>
      <c r="E1807">
        <v>8175.8</v>
      </c>
      <c r="F1807">
        <v>118546.02</v>
      </c>
      <c r="G1807">
        <v>105909.1</v>
      </c>
      <c r="H1807">
        <f>(1/(1-91/360*VLOOKUP($A1807,Tbills!$B$4:$C$974,2,1)/100))^((1)/91)-1</f>
        <v>8.3336527945121475E-7</v>
      </c>
      <c r="I1807">
        <f>I1806*$E1807/$E1806*(1-(I$1+I$5+IF(AND(WEEKDAY(A1807)&lt;&gt;1,WEEKDAY(A1807)&lt;&gt;7),IF(A1807&lt;J$2,J$1,J$3),0)))^($A1807-$A1806)</f>
        <v>4811.8834160439465</v>
      </c>
      <c r="J1807" t="e">
        <f>VLOOKUP(A1807,'VIXY-IV'!A$1:E$2000,4,0)</f>
        <v>#N/A</v>
      </c>
      <c r="K1807">
        <f>ROW()</f>
        <v>1807</v>
      </c>
      <c r="L1807">
        <f>B1807/C1807</f>
        <v>0.85415520088057229</v>
      </c>
    </row>
    <row r="1808" spans="1:12" x14ac:dyDescent="0.25">
      <c r="A1808" s="1">
        <v>40683</v>
      </c>
      <c r="B1808" s="9">
        <v>17.43</v>
      </c>
      <c r="C1808" s="9">
        <v>19.05</v>
      </c>
      <c r="D1808">
        <v>9357.7000000000007</v>
      </c>
      <c r="E1808">
        <v>8358.9599999999991</v>
      </c>
      <c r="F1808">
        <v>121875.67</v>
      </c>
      <c r="G1808">
        <v>108883.73</v>
      </c>
      <c r="H1808">
        <f>(1/(1-91/360*VLOOKUP($A1808,Tbills!$B$4:$C$974,2,1)/100))^((1)/91)-1</f>
        <v>8.3336527945121475E-7</v>
      </c>
      <c r="I1808">
        <f>I1807*$E1808/$E1807*(1-(I$1+I$5+IF(AND(WEEKDAY(A1808)&lt;&gt;1,WEEKDAY(A1808)&lt;&gt;7),IF(A1808&lt;J$2,J$1,J$3),0)))^($A1808-$A1807)</f>
        <v>4919.5410746755369</v>
      </c>
      <c r="J1808" t="e">
        <f>VLOOKUP(A1808,'VIXY-IV'!A$1:E$2000,4,0)</f>
        <v>#N/A</v>
      </c>
      <c r="K1808">
        <f>ROW()</f>
        <v>1808</v>
      </c>
      <c r="L1808">
        <f>B1808/C1808</f>
        <v>0.91496062992125982</v>
      </c>
    </row>
    <row r="1809" spans="1:12" x14ac:dyDescent="0.25">
      <c r="A1809" s="1">
        <v>40686</v>
      </c>
      <c r="B1809" s="9">
        <v>18.27</v>
      </c>
      <c r="C1809" s="9">
        <v>19.79</v>
      </c>
      <c r="D1809">
        <v>9596.49</v>
      </c>
      <c r="E1809">
        <v>8572.25</v>
      </c>
      <c r="F1809">
        <v>123058.92</v>
      </c>
      <c r="G1809">
        <v>109940.57</v>
      </c>
      <c r="H1809">
        <f>(1/(1-91/360*VLOOKUP($A1809,Tbills!$B$4:$C$974,2,1)/100))^((1)/91)-1</f>
        <v>1.527885156615838E-6</v>
      </c>
      <c r="I1809">
        <f>I1808*$E1809/$E1808*(1-(I$1+I$5+IF(AND(WEEKDAY(A1809)&lt;&gt;1,WEEKDAY(A1809)&lt;&gt;7),IF(A1809&lt;J$2,J$1,J$3),0)))^($A1809-$A1808)</f>
        <v>5044.6343349841518</v>
      </c>
      <c r="J1809" t="e">
        <f>VLOOKUP(A1809,'VIXY-IV'!A$1:E$2000,4,0)</f>
        <v>#N/A</v>
      </c>
      <c r="K1809">
        <f>ROW()</f>
        <v>1809</v>
      </c>
      <c r="L1809">
        <f>B1809/C1809</f>
        <v>0.92319353208691257</v>
      </c>
    </row>
    <row r="1810" spans="1:12" x14ac:dyDescent="0.25">
      <c r="A1810" s="1">
        <v>40687</v>
      </c>
      <c r="B1810" s="9">
        <v>17.82</v>
      </c>
      <c r="C1810" s="9">
        <v>19.170000000000002</v>
      </c>
      <c r="D1810">
        <v>9480.3700000000008</v>
      </c>
      <c r="E1810">
        <v>8468.51</v>
      </c>
      <c r="F1810">
        <v>122412.74</v>
      </c>
      <c r="G1810">
        <v>109363.11</v>
      </c>
      <c r="H1810">
        <f>(1/(1-91/360*VLOOKUP($A1810,Tbills!$B$4:$C$974,2,1)/100))^((1)/91)-1</f>
        <v>1.527885156615838E-6</v>
      </c>
      <c r="I1810">
        <f>I1809*$E1810/$E1809*(1-(I$1+I$5+IF(AND(WEEKDAY(A1810)&lt;&gt;1,WEEKDAY(A1810)&lt;&gt;7),IF(A1810&lt;J$2,J$1,J$3),0)))^($A1810-$A1809)</f>
        <v>4983.4416127879649</v>
      </c>
      <c r="J1810" t="e">
        <f>VLOOKUP(A1810,'VIXY-IV'!A$1:E$2000,4,0)</f>
        <v>#N/A</v>
      </c>
      <c r="K1810">
        <f>ROW()</f>
        <v>1810</v>
      </c>
      <c r="L1810">
        <f>B1810/C1810</f>
        <v>0.92957746478873238</v>
      </c>
    </row>
    <row r="1811" spans="1:12" x14ac:dyDescent="0.25">
      <c r="A1811" s="1">
        <v>40688</v>
      </c>
      <c r="B1811" s="9">
        <v>17.07</v>
      </c>
      <c r="C1811" s="9">
        <v>18.87</v>
      </c>
      <c r="D1811">
        <v>9317.0400000000009</v>
      </c>
      <c r="E1811">
        <v>8322.6</v>
      </c>
      <c r="F1811">
        <v>121342.85</v>
      </c>
      <c r="G1811">
        <v>108407.11</v>
      </c>
      <c r="H1811">
        <f>(1/(1-91/360*VLOOKUP($A1811,Tbills!$B$4:$C$974,2,1)/100))^((1)/91)-1</f>
        <v>1.527885156615838E-6</v>
      </c>
      <c r="I1811">
        <f>I1810*$E1811/$E1810*(1-(I$1+I$5+IF(AND(WEEKDAY(A1811)&lt;&gt;1,WEEKDAY(A1811)&lt;&gt;7),IF(A1811&lt;J$2,J$1,J$3),0)))^($A1811-$A1810)</f>
        <v>4897.4374529464394</v>
      </c>
      <c r="J1811" t="e">
        <f>VLOOKUP(A1811,'VIXY-IV'!A$1:E$2000,4,0)</f>
        <v>#N/A</v>
      </c>
      <c r="K1811">
        <f>ROW()</f>
        <v>1811</v>
      </c>
      <c r="L1811">
        <f>B1811/C1811</f>
        <v>0.90461049284578698</v>
      </c>
    </row>
    <row r="1812" spans="1:12" x14ac:dyDescent="0.25">
      <c r="A1812" s="1">
        <v>40689</v>
      </c>
      <c r="B1812" s="9">
        <v>16.09</v>
      </c>
      <c r="C1812" s="9">
        <v>18.190000000000001</v>
      </c>
      <c r="D1812">
        <v>9058.2099999999991</v>
      </c>
      <c r="E1812">
        <v>8091.38</v>
      </c>
      <c r="F1812">
        <v>118947.23</v>
      </c>
      <c r="G1812">
        <v>106266.71</v>
      </c>
      <c r="H1812">
        <f>(1/(1-91/360*VLOOKUP($A1812,Tbills!$B$4:$C$974,2,1)/100))^((1)/91)-1</f>
        <v>1.527885156615838E-6</v>
      </c>
      <c r="I1812">
        <f>I1811*$E1812/$E1811*(1-(I$1+I$5+IF(AND(WEEKDAY(A1812)&lt;&gt;1,WEEKDAY(A1812)&lt;&gt;7),IF(A1812&lt;J$2,J$1,J$3),0)))^($A1812-$A1811)</f>
        <v>4761.2389760936903</v>
      </c>
      <c r="J1812" t="e">
        <f>VLOOKUP(A1812,'VIXY-IV'!A$1:E$2000,4,0)</f>
        <v>#N/A</v>
      </c>
      <c r="K1812">
        <f>ROW()</f>
        <v>1812</v>
      </c>
      <c r="L1812">
        <f>B1812/C1812</f>
        <v>0.88455195162177014</v>
      </c>
    </row>
    <row r="1813" spans="1:12" x14ac:dyDescent="0.25">
      <c r="A1813" s="1">
        <v>40690</v>
      </c>
      <c r="B1813" s="9">
        <v>15.98</v>
      </c>
      <c r="C1813" s="9">
        <v>18.13</v>
      </c>
      <c r="D1813">
        <v>8892.74</v>
      </c>
      <c r="E1813">
        <v>7943.56</v>
      </c>
      <c r="F1813">
        <v>116825.98</v>
      </c>
      <c r="G1813">
        <v>104371.44</v>
      </c>
      <c r="H1813">
        <f>(1/(1-91/360*VLOOKUP($A1813,Tbills!$B$4:$C$974,2,1)/100))^((1)/91)-1</f>
        <v>1.527885156615838E-6</v>
      </c>
      <c r="I1813">
        <f>I1812*$E1813/$E1812*(1-(I$1+I$5+IF(AND(WEEKDAY(A1813)&lt;&gt;1,WEEKDAY(A1813)&lt;&gt;7),IF(A1813&lt;J$2,J$1,J$3),0)))^($A1813-$A1812)</f>
        <v>4674.1222726130336</v>
      </c>
      <c r="J1813" t="e">
        <f>VLOOKUP(A1813,'VIXY-IV'!A$1:E$2000,4,0)</f>
        <v>#N/A</v>
      </c>
      <c r="K1813">
        <f>ROW()</f>
        <v>1813</v>
      </c>
      <c r="L1813">
        <f>B1813/C1813</f>
        <v>0.8814120242691672</v>
      </c>
    </row>
    <row r="1814" spans="1:12" x14ac:dyDescent="0.25">
      <c r="A1814" s="1">
        <v>40694</v>
      </c>
      <c r="B1814" s="9">
        <v>15.45</v>
      </c>
      <c r="C1814" s="9">
        <v>17.559999999999999</v>
      </c>
      <c r="D1814">
        <v>8630.32</v>
      </c>
      <c r="E1814">
        <v>7709.1</v>
      </c>
      <c r="F1814">
        <v>114680.44</v>
      </c>
      <c r="G1814">
        <v>102453.99</v>
      </c>
      <c r="H1814">
        <f>(1/(1-91/360*VLOOKUP($A1814,Tbills!$B$4:$C$974,2,1)/100))^((1)/91)-1</f>
        <v>1.6667944573445226E-6</v>
      </c>
      <c r="I1814">
        <f>I1813*$E1814/$E1813*(1-(I$1+I$5+IF(AND(WEEKDAY(A1814)&lt;&gt;1,WEEKDAY(A1814)&lt;&gt;7),IF(A1814&lt;J$2,J$1,J$3),0)))^($A1814-$A1813)</f>
        <v>4535.6401784513746</v>
      </c>
      <c r="J1814" t="e">
        <f>VLOOKUP(A1814,'VIXY-IV'!A$1:E$2000,4,0)</f>
        <v>#N/A</v>
      </c>
      <c r="K1814">
        <f>ROW()</f>
        <v>1814</v>
      </c>
      <c r="L1814">
        <f>B1814/C1814</f>
        <v>0.87984054669703871</v>
      </c>
    </row>
    <row r="1815" spans="1:12" x14ac:dyDescent="0.25">
      <c r="A1815" s="1">
        <v>40695</v>
      </c>
      <c r="B1815" s="9">
        <v>18.3</v>
      </c>
      <c r="C1815" s="9">
        <v>19.36</v>
      </c>
      <c r="D1815">
        <v>9227.41</v>
      </c>
      <c r="E1815">
        <v>8242.44</v>
      </c>
      <c r="F1815">
        <v>117907.12</v>
      </c>
      <c r="G1815">
        <v>105336.5</v>
      </c>
      <c r="H1815">
        <f>(1/(1-91/360*VLOOKUP($A1815,Tbills!$B$4:$C$974,2,1)/100))^((1)/91)-1</f>
        <v>1.6667944573445226E-6</v>
      </c>
      <c r="I1815">
        <f>I1814*$E1815/$E1814*(1-(I$1+I$5+IF(AND(WEEKDAY(A1815)&lt;&gt;1,WEEKDAY(A1815)&lt;&gt;7),IF(A1815&lt;J$2,J$1,J$3),0)))^($A1815-$A1814)</f>
        <v>4849.2906540311606</v>
      </c>
      <c r="J1815" t="e">
        <f>VLOOKUP(A1815,'VIXY-IV'!A$1:E$2000,4,0)</f>
        <v>#N/A</v>
      </c>
      <c r="K1815">
        <f>ROW()</f>
        <v>1815</v>
      </c>
      <c r="L1815">
        <f>B1815/C1815</f>
        <v>0.94524793388429762</v>
      </c>
    </row>
    <row r="1816" spans="1:12" x14ac:dyDescent="0.25">
      <c r="A1816" s="1">
        <v>40696</v>
      </c>
      <c r="B1816" s="9">
        <v>18.09</v>
      </c>
      <c r="C1816" s="9">
        <v>19.32</v>
      </c>
      <c r="D1816">
        <v>9140.85</v>
      </c>
      <c r="E1816">
        <v>8165.11</v>
      </c>
      <c r="F1816">
        <v>117430.63</v>
      </c>
      <c r="G1816">
        <v>104910.63</v>
      </c>
      <c r="H1816">
        <f>(1/(1-91/360*VLOOKUP($A1816,Tbills!$B$4:$C$974,2,1)/100))^((1)/91)-1</f>
        <v>1.6667944573445226E-6</v>
      </c>
      <c r="I1816">
        <f>I1815*$E1816/$E1815*(1-(I$1+I$5+IF(AND(WEEKDAY(A1816)&lt;&gt;1,WEEKDAY(A1816)&lt;&gt;7),IF(A1816&lt;J$2,J$1,J$3),0)))^($A1816-$A1815)</f>
        <v>4803.656754326521</v>
      </c>
      <c r="J1816" t="e">
        <f>VLOOKUP(A1816,'VIXY-IV'!A$1:E$2000,4,0)</f>
        <v>#N/A</v>
      </c>
      <c r="K1816">
        <f>ROW()</f>
        <v>1816</v>
      </c>
      <c r="L1816">
        <f>B1816/C1816</f>
        <v>0.93633540372670809</v>
      </c>
    </row>
    <row r="1817" spans="1:12" x14ac:dyDescent="0.25">
      <c r="A1817" s="1">
        <v>40697</v>
      </c>
      <c r="B1817" s="9">
        <v>17.95</v>
      </c>
      <c r="C1817" s="9">
        <v>19.47</v>
      </c>
      <c r="D1817">
        <v>9200.0499999999993</v>
      </c>
      <c r="E1817">
        <v>8217.9699999999993</v>
      </c>
      <c r="F1817">
        <v>118213.54</v>
      </c>
      <c r="G1817">
        <v>105609.9</v>
      </c>
      <c r="H1817">
        <f>(1/(1-91/360*VLOOKUP($A1817,Tbills!$B$4:$C$974,2,1)/100))^((1)/91)-1</f>
        <v>1.6667944573445226E-6</v>
      </c>
      <c r="I1817">
        <f>I1816*$E1817/$E1816*(1-(I$1+I$5+IF(AND(WEEKDAY(A1817)&lt;&gt;1,WEEKDAY(A1817)&lt;&gt;7),IF(A1817&lt;J$2,J$1,J$3),0)))^($A1817-$A1816)</f>
        <v>4834.616003649614</v>
      </c>
      <c r="J1817" t="e">
        <f>VLOOKUP(A1817,'VIXY-IV'!A$1:E$2000,4,0)</f>
        <v>#N/A</v>
      </c>
      <c r="K1817">
        <f>ROW()</f>
        <v>1817</v>
      </c>
      <c r="L1817">
        <f>B1817/C1817</f>
        <v>0.92193117616846432</v>
      </c>
    </row>
    <row r="1818" spans="1:12" x14ac:dyDescent="0.25">
      <c r="A1818" s="1">
        <v>40700</v>
      </c>
      <c r="B1818" s="9">
        <v>18.489999999999998</v>
      </c>
      <c r="C1818" s="9">
        <v>19.96</v>
      </c>
      <c r="D1818">
        <v>9306.43</v>
      </c>
      <c r="E1818">
        <v>8312.9599999999991</v>
      </c>
      <c r="F1818">
        <v>119311.2</v>
      </c>
      <c r="G1818">
        <v>106590</v>
      </c>
      <c r="H1818">
        <f>(1/(1-91/360*VLOOKUP($A1818,Tbills!$B$4:$C$974,2,1)/100))^((1)/91)-1</f>
        <v>1.2500718804542288E-6</v>
      </c>
      <c r="I1818">
        <f>I1817*$E1818/$E1817*(1-(I$1+I$5+IF(AND(WEEKDAY(A1818)&lt;&gt;1,WEEKDAY(A1818)&lt;&gt;7),IF(A1818&lt;J$2,J$1,J$3),0)))^($A1818-$A1817)</f>
        <v>4890.076394055568</v>
      </c>
      <c r="J1818" t="e">
        <f>VLOOKUP(A1818,'VIXY-IV'!A$1:E$2000,4,0)</f>
        <v>#N/A</v>
      </c>
      <c r="K1818">
        <f>ROW()</f>
        <v>1818</v>
      </c>
      <c r="L1818">
        <f>B1818/C1818</f>
        <v>0.92635270541082149</v>
      </c>
    </row>
    <row r="1819" spans="1:12" x14ac:dyDescent="0.25">
      <c r="A1819" s="1">
        <v>40701</v>
      </c>
      <c r="B1819" s="9">
        <v>18.07</v>
      </c>
      <c r="C1819" s="9">
        <v>19.5</v>
      </c>
      <c r="D1819">
        <v>9191.59</v>
      </c>
      <c r="E1819">
        <v>8210.3700000000008</v>
      </c>
      <c r="F1819">
        <v>118416.64</v>
      </c>
      <c r="G1819">
        <v>105790.69</v>
      </c>
      <c r="H1819">
        <f>(1/(1-91/360*VLOOKUP($A1819,Tbills!$B$4:$C$974,2,1)/100))^((1)/91)-1</f>
        <v>1.2500718804542288E-6</v>
      </c>
      <c r="I1819">
        <f>I1818*$E1819/$E1818*(1-(I$1+I$5+IF(AND(WEEKDAY(A1819)&lt;&gt;1,WEEKDAY(A1819)&lt;&gt;7),IF(A1819&lt;J$2,J$1,J$3),0)))^($A1819-$A1818)</f>
        <v>4829.5891646956479</v>
      </c>
      <c r="J1819" t="e">
        <f>VLOOKUP(A1819,'VIXY-IV'!A$1:E$2000,4,0)</f>
        <v>#N/A</v>
      </c>
      <c r="K1819">
        <f>ROW()</f>
        <v>1819</v>
      </c>
      <c r="L1819">
        <f>B1819/C1819</f>
        <v>0.92666666666666664</v>
      </c>
    </row>
    <row r="1820" spans="1:12" x14ac:dyDescent="0.25">
      <c r="A1820" s="1">
        <v>40702</v>
      </c>
      <c r="B1820" s="9">
        <v>18.79</v>
      </c>
      <c r="C1820" s="9">
        <v>19.95</v>
      </c>
      <c r="D1820">
        <v>9313.68</v>
      </c>
      <c r="E1820">
        <v>8319.42</v>
      </c>
      <c r="F1820">
        <v>119068.63</v>
      </c>
      <c r="G1820">
        <v>106373.03</v>
      </c>
      <c r="H1820">
        <f>(1/(1-91/360*VLOOKUP($A1820,Tbills!$B$4:$C$974,2,1)/100))^((1)/91)-1</f>
        <v>1.2500718804542288E-6</v>
      </c>
      <c r="I1820">
        <f>I1819*$E1820/$E1819*(1-(I$1+I$5+IF(AND(WEEKDAY(A1820)&lt;&gt;1,WEEKDAY(A1820)&lt;&gt;7),IF(A1820&lt;J$2,J$1,J$3),0)))^($A1820-$A1819)</f>
        <v>4893.5949102603627</v>
      </c>
      <c r="J1820" t="e">
        <f>VLOOKUP(A1820,'VIXY-IV'!A$1:E$2000,4,0)</f>
        <v>#N/A</v>
      </c>
      <c r="K1820">
        <f>ROW()</f>
        <v>1820</v>
      </c>
      <c r="L1820">
        <f>B1820/C1820</f>
        <v>0.94185463659147872</v>
      </c>
    </row>
    <row r="1821" spans="1:12" x14ac:dyDescent="0.25">
      <c r="A1821" s="1">
        <v>40703</v>
      </c>
      <c r="B1821" s="9">
        <v>17.77</v>
      </c>
      <c r="C1821" s="9">
        <v>19.260000000000002</v>
      </c>
      <c r="D1821">
        <v>9028.3799999999992</v>
      </c>
      <c r="E1821">
        <v>8064.57</v>
      </c>
      <c r="F1821">
        <v>116819.97</v>
      </c>
      <c r="G1821">
        <v>104364</v>
      </c>
      <c r="H1821">
        <f>(1/(1-91/360*VLOOKUP($A1821,Tbills!$B$4:$C$974,2,1)/100))^((1)/91)-1</f>
        <v>1.2500718804542288E-6</v>
      </c>
      <c r="I1821">
        <f>I1820*$E1821/$E1820*(1-(I$1+I$5+IF(AND(WEEKDAY(A1821)&lt;&gt;1,WEEKDAY(A1821)&lt;&gt;7),IF(A1821&lt;J$2,J$1,J$3),0)))^($A1821-$A1820)</f>
        <v>4743.552245040466</v>
      </c>
      <c r="J1821" t="e">
        <f>VLOOKUP(A1821,'VIXY-IV'!A$1:E$2000,4,0)</f>
        <v>#N/A</v>
      </c>
      <c r="K1821">
        <f>ROW()</f>
        <v>1821</v>
      </c>
      <c r="L1821">
        <f>B1821/C1821</f>
        <v>0.92263759086188979</v>
      </c>
    </row>
    <row r="1822" spans="1:12" x14ac:dyDescent="0.25">
      <c r="A1822" s="1">
        <v>40704</v>
      </c>
      <c r="B1822" s="9">
        <v>18.86</v>
      </c>
      <c r="C1822" s="9">
        <v>20.11</v>
      </c>
      <c r="D1822">
        <v>9358.19</v>
      </c>
      <c r="E1822">
        <v>8359.16</v>
      </c>
      <c r="F1822">
        <v>119179.52</v>
      </c>
      <c r="G1822">
        <v>106471.83</v>
      </c>
      <c r="H1822">
        <f>(1/(1-91/360*VLOOKUP($A1822,Tbills!$B$4:$C$974,2,1)/100))^((1)/91)-1</f>
        <v>1.2500718804542288E-6</v>
      </c>
      <c r="I1822">
        <f>I1821*$E1822/$E1821*(1-(I$1+I$5+IF(AND(WEEKDAY(A1822)&lt;&gt;1,WEEKDAY(A1822)&lt;&gt;7),IF(A1822&lt;J$2,J$1,J$3),0)))^($A1822-$A1821)</f>
        <v>4916.6876234508018</v>
      </c>
      <c r="J1822" t="e">
        <f>VLOOKUP(A1822,'VIXY-IV'!A$1:E$2000,4,0)</f>
        <v>#N/A</v>
      </c>
      <c r="K1822">
        <f>ROW()</f>
        <v>1822</v>
      </c>
      <c r="L1822">
        <f>B1822/C1822</f>
        <v>0.93784186971655892</v>
      </c>
    </row>
    <row r="1823" spans="1:12" x14ac:dyDescent="0.25">
      <c r="A1823" s="1">
        <v>40707</v>
      </c>
      <c r="B1823" s="9">
        <v>19.61</v>
      </c>
      <c r="C1823" s="9">
        <v>20.440000000000001</v>
      </c>
      <c r="D1823">
        <v>9562.5400000000009</v>
      </c>
      <c r="E1823">
        <v>8541.66</v>
      </c>
      <c r="F1823">
        <v>119593.14</v>
      </c>
      <c r="G1823">
        <v>106840.95</v>
      </c>
      <c r="H1823">
        <f>(1/(1-91/360*VLOOKUP($A1823,Tbills!$B$4:$C$974,2,1)/100))^((1)/91)-1</f>
        <v>1.3889776309117252E-6</v>
      </c>
      <c r="I1823">
        <f>I1822*$E1823/$E1822*(1-(I$1+I$5+IF(AND(WEEKDAY(A1823)&lt;&gt;1,WEEKDAY(A1823)&lt;&gt;7),IF(A1823&lt;J$2,J$1,J$3),0)))^($A1823-$A1822)</f>
        <v>5023.5968374202785</v>
      </c>
      <c r="J1823" t="e">
        <f>VLOOKUP(A1823,'VIXY-IV'!A$1:E$2000,4,0)</f>
        <v>#N/A</v>
      </c>
      <c r="K1823">
        <f>ROW()</f>
        <v>1823</v>
      </c>
      <c r="L1823">
        <f>B1823/C1823</f>
        <v>0.95939334637964768</v>
      </c>
    </row>
    <row r="1824" spans="1:12" x14ac:dyDescent="0.25">
      <c r="A1824" s="1">
        <v>40708</v>
      </c>
      <c r="B1824" s="9">
        <v>18.260000000000002</v>
      </c>
      <c r="C1824" s="9">
        <v>19.43</v>
      </c>
      <c r="D1824">
        <v>9165.74</v>
      </c>
      <c r="E1824">
        <v>8187.21</v>
      </c>
      <c r="F1824">
        <v>116138.14</v>
      </c>
      <c r="G1824">
        <v>103754.21</v>
      </c>
      <c r="H1824">
        <f>(1/(1-91/360*VLOOKUP($A1824,Tbills!$B$4:$C$974,2,1)/100))^((1)/91)-1</f>
        <v>1.3889776309117252E-6</v>
      </c>
      <c r="I1824">
        <f>I1823*$E1824/$E1823*(1-(I$1+I$5+IF(AND(WEEKDAY(A1824)&lt;&gt;1,WEEKDAY(A1824)&lt;&gt;7),IF(A1824&lt;J$2,J$1,J$3),0)))^($A1824-$A1823)</f>
        <v>4814.9960421408441</v>
      </c>
      <c r="J1824" t="e">
        <f>VLOOKUP(A1824,'VIXY-IV'!A$1:E$2000,4,0)</f>
        <v>#N/A</v>
      </c>
      <c r="K1824">
        <f>ROW()</f>
        <v>1824</v>
      </c>
      <c r="L1824">
        <f>B1824/C1824</f>
        <v>0.93978383942357191</v>
      </c>
    </row>
    <row r="1825" spans="1:12" x14ac:dyDescent="0.25">
      <c r="A1825" s="1">
        <v>40709</v>
      </c>
      <c r="B1825" s="9">
        <v>21.32</v>
      </c>
      <c r="C1825" s="9">
        <v>21.38</v>
      </c>
      <c r="D1825">
        <v>10001.17</v>
      </c>
      <c r="E1825">
        <v>8933.44</v>
      </c>
      <c r="F1825">
        <v>120869.86</v>
      </c>
      <c r="G1825">
        <v>107981.23</v>
      </c>
      <c r="H1825">
        <f>(1/(1-91/360*VLOOKUP($A1825,Tbills!$B$4:$C$974,2,1)/100))^((1)/91)-1</f>
        <v>1.3889776309117252E-6</v>
      </c>
      <c r="I1825">
        <f>I1824*$E1825/$E1824*(1-(I$1+I$5+IF(AND(WEEKDAY(A1825)&lt;&gt;1,WEEKDAY(A1825)&lt;&gt;7),IF(A1825&lt;J$2,J$1,J$3),0)))^($A1825-$A1824)</f>
        <v>5253.7116844326629</v>
      </c>
      <c r="J1825" t="e">
        <f>VLOOKUP(A1825,'VIXY-IV'!A$1:E$2000,4,0)</f>
        <v>#N/A</v>
      </c>
      <c r="K1825">
        <f>ROW()</f>
        <v>1825</v>
      </c>
      <c r="L1825">
        <f>B1825/C1825</f>
        <v>0.99719363891487378</v>
      </c>
    </row>
    <row r="1826" spans="1:12" x14ac:dyDescent="0.25">
      <c r="A1826" s="1">
        <v>40710</v>
      </c>
      <c r="B1826" s="9">
        <v>22.73</v>
      </c>
      <c r="C1826" s="9">
        <v>22.61</v>
      </c>
      <c r="D1826">
        <v>10479.280000000001</v>
      </c>
      <c r="E1826">
        <v>9360.49</v>
      </c>
      <c r="F1826">
        <v>125066.85</v>
      </c>
      <c r="G1826">
        <v>111730.53</v>
      </c>
      <c r="H1826">
        <f>(1/(1-91/360*VLOOKUP($A1826,Tbills!$B$4:$C$974,2,1)/100))^((1)/91)-1</f>
        <v>1.3889776309117252E-6</v>
      </c>
      <c r="I1826">
        <f>I1825*$E1826/$E1825*(1-(I$1+I$5+IF(AND(WEEKDAY(A1826)&lt;&gt;1,WEEKDAY(A1826)&lt;&gt;7),IF(A1826&lt;J$2,J$1,J$3),0)))^($A1826-$A1825)</f>
        <v>5504.6993090133055</v>
      </c>
      <c r="J1826" t="e">
        <f>VLOOKUP(A1826,'VIXY-IV'!A$1:E$2000,4,0)</f>
        <v>#N/A</v>
      </c>
      <c r="K1826">
        <f>ROW()</f>
        <v>1826</v>
      </c>
      <c r="L1826">
        <f>B1826/C1826</f>
        <v>1.0053073861123396</v>
      </c>
    </row>
    <row r="1827" spans="1:12" x14ac:dyDescent="0.25">
      <c r="A1827" s="1">
        <v>40711</v>
      </c>
      <c r="B1827" s="9">
        <v>21.85</v>
      </c>
      <c r="C1827" s="9">
        <v>22.44</v>
      </c>
      <c r="D1827">
        <v>10248.85</v>
      </c>
      <c r="E1827">
        <v>9154.65</v>
      </c>
      <c r="F1827">
        <v>123950.74</v>
      </c>
      <c r="G1827">
        <v>110733.28</v>
      </c>
      <c r="H1827">
        <f>(1/(1-91/360*VLOOKUP($A1827,Tbills!$B$4:$C$974,2,1)/100))^((1)/91)-1</f>
        <v>1.3889776309117252E-6</v>
      </c>
      <c r="I1827">
        <f>I1826*$E1827/$E1826*(1-(I$1+I$5+IF(AND(WEEKDAY(A1827)&lt;&gt;1,WEEKDAY(A1827)&lt;&gt;7),IF(A1827&lt;J$2,J$1,J$3),0)))^($A1827-$A1826)</f>
        <v>5383.4944378428008</v>
      </c>
      <c r="J1827" t="e">
        <f>VLOOKUP(A1827,'VIXY-IV'!A$1:E$2000,4,0)</f>
        <v>#N/A</v>
      </c>
      <c r="K1827">
        <f>ROW()</f>
        <v>1827</v>
      </c>
      <c r="L1827">
        <f>B1827/C1827</f>
        <v>0.97370766488413552</v>
      </c>
    </row>
    <row r="1828" spans="1:12" x14ac:dyDescent="0.25">
      <c r="A1828" s="1">
        <v>40714</v>
      </c>
      <c r="B1828" s="9">
        <v>19.989999999999998</v>
      </c>
      <c r="C1828" s="9">
        <v>21.22</v>
      </c>
      <c r="D1828">
        <v>9781.5499999999993</v>
      </c>
      <c r="E1828">
        <v>8737.2000000000007</v>
      </c>
      <c r="F1828">
        <v>121495.41</v>
      </c>
      <c r="G1828">
        <v>108539.31</v>
      </c>
      <c r="H1828">
        <f>(1/(1-91/360*VLOOKUP($A1828,Tbills!$B$4:$C$974,2,1)/100))^((1)/91)-1</f>
        <v>9.7226570483499586E-7</v>
      </c>
      <c r="I1828">
        <f>I1827*$E1828/$E1827*(1-(I$1+I$5+IF(AND(WEEKDAY(A1828)&lt;&gt;1,WEEKDAY(A1828)&lt;&gt;7),IF(A1828&lt;J$2,J$1,J$3),0)))^($A1828-$A1827)</f>
        <v>5137.5648867238333</v>
      </c>
      <c r="J1828" t="e">
        <f>VLOOKUP(A1828,'VIXY-IV'!A$1:E$2000,4,0)</f>
        <v>#N/A</v>
      </c>
      <c r="K1828">
        <f>ROW()</f>
        <v>1828</v>
      </c>
      <c r="L1828">
        <f>B1828/C1828</f>
        <v>0.94203581526861446</v>
      </c>
    </row>
    <row r="1829" spans="1:12" x14ac:dyDescent="0.25">
      <c r="A1829" s="1">
        <v>40715</v>
      </c>
      <c r="B1829" s="9">
        <v>18.86</v>
      </c>
      <c r="C1829" s="9">
        <v>20.5</v>
      </c>
      <c r="D1829">
        <v>9555.65</v>
      </c>
      <c r="E1829">
        <v>8535.41</v>
      </c>
      <c r="F1829">
        <v>120209.86</v>
      </c>
      <c r="G1829">
        <v>107390.75</v>
      </c>
      <c r="H1829">
        <f>(1/(1-91/360*VLOOKUP($A1829,Tbills!$B$4:$C$974,2,1)/100))^((1)/91)-1</f>
        <v>9.7226570483499586E-7</v>
      </c>
      <c r="I1829">
        <f>I1828*$E1829/$E1828*(1-(I$1+I$5+IF(AND(WEEKDAY(A1829)&lt;&gt;1,WEEKDAY(A1829)&lt;&gt;7),IF(A1829&lt;J$2,J$1,J$3),0)))^($A1829-$A1828)</f>
        <v>5018.7658788011558</v>
      </c>
      <c r="J1829" t="e">
        <f>VLOOKUP(A1829,'VIXY-IV'!A$1:E$2000,4,0)</f>
        <v>#N/A</v>
      </c>
      <c r="K1829">
        <f>ROW()</f>
        <v>1829</v>
      </c>
      <c r="L1829">
        <f>B1829/C1829</f>
        <v>0.91999999999999993</v>
      </c>
    </row>
    <row r="1830" spans="1:12" x14ac:dyDescent="0.25">
      <c r="A1830" s="1">
        <v>40716</v>
      </c>
      <c r="B1830" s="9">
        <v>18.52</v>
      </c>
      <c r="C1830" s="9">
        <v>20.72</v>
      </c>
      <c r="D1830">
        <v>9716.8799999999992</v>
      </c>
      <c r="E1830">
        <v>8679.42</v>
      </c>
      <c r="F1830">
        <v>121819.05</v>
      </c>
      <c r="G1830">
        <v>108828.24</v>
      </c>
      <c r="H1830">
        <f>(1/(1-91/360*VLOOKUP($A1830,Tbills!$B$4:$C$974,2,1)/100))^((1)/91)-1</f>
        <v>9.7226570483499586E-7</v>
      </c>
      <c r="I1830">
        <f>I1829*$E1830/$E1829*(1-(I$1+I$5+IF(AND(WEEKDAY(A1830)&lt;&gt;1,WEEKDAY(A1830)&lt;&gt;7),IF(A1830&lt;J$2,J$1,J$3),0)))^($A1830-$A1829)</f>
        <v>5103.2960160738821</v>
      </c>
      <c r="J1830" t="e">
        <f>VLOOKUP(A1830,'VIXY-IV'!A$1:E$2000,4,0)</f>
        <v>#N/A</v>
      </c>
      <c r="K1830">
        <f>ROW()</f>
        <v>1830</v>
      </c>
      <c r="L1830">
        <f>B1830/C1830</f>
        <v>0.89382239382239381</v>
      </c>
    </row>
    <row r="1831" spans="1:12" x14ac:dyDescent="0.25">
      <c r="A1831" s="1">
        <v>40717</v>
      </c>
      <c r="B1831" s="9">
        <v>19.29</v>
      </c>
      <c r="C1831" s="9">
        <v>20.93</v>
      </c>
      <c r="D1831">
        <v>9521.3700000000008</v>
      </c>
      <c r="E1831">
        <v>8504.77</v>
      </c>
      <c r="F1831">
        <v>121519.75</v>
      </c>
      <c r="G1831">
        <v>108560.75</v>
      </c>
      <c r="H1831">
        <f>(1/(1-91/360*VLOOKUP($A1831,Tbills!$B$4:$C$974,2,1)/100))^((1)/91)-1</f>
        <v>9.7226570483499586E-7</v>
      </c>
      <c r="I1831">
        <f>I1830*$E1831/$E1830*(1-(I$1+I$5+IF(AND(WEEKDAY(A1831)&lt;&gt;1,WEEKDAY(A1831)&lt;&gt;7),IF(A1831&lt;J$2,J$1,J$3),0)))^($A1831-$A1830)</f>
        <v>5000.4620467285158</v>
      </c>
      <c r="J1831" t="e">
        <f>VLOOKUP(A1831,'VIXY-IV'!A$1:E$2000,4,0)</f>
        <v>#N/A</v>
      </c>
      <c r="K1831">
        <f>ROW()</f>
        <v>1831</v>
      </c>
      <c r="L1831">
        <f>B1831/C1831</f>
        <v>0.92164357381748685</v>
      </c>
    </row>
    <row r="1832" spans="1:12" x14ac:dyDescent="0.25">
      <c r="A1832" s="1">
        <v>40718</v>
      </c>
      <c r="B1832" s="9">
        <v>21.1</v>
      </c>
      <c r="C1832" s="9">
        <v>21.92</v>
      </c>
      <c r="D1832">
        <v>10026.959999999999</v>
      </c>
      <c r="E1832">
        <v>8956.3700000000008</v>
      </c>
      <c r="F1832">
        <v>123802.41</v>
      </c>
      <c r="G1832">
        <v>110599.88</v>
      </c>
      <c r="H1832">
        <f>(1/(1-91/360*VLOOKUP($A1832,Tbills!$B$4:$C$974,2,1)/100))^((1)/91)-1</f>
        <v>9.7226570483499586E-7</v>
      </c>
      <c r="I1832">
        <f>I1831*$E1832/$E1831*(1-(I$1+I$5+IF(AND(WEEKDAY(A1832)&lt;&gt;1,WEEKDAY(A1832)&lt;&gt;7),IF(A1832&lt;J$2,J$1,J$3),0)))^($A1832-$A1831)</f>
        <v>5265.8331615566321</v>
      </c>
      <c r="J1832" t="e">
        <f>VLOOKUP(A1832,'VIXY-IV'!A$1:E$2000,4,0)</f>
        <v>#N/A</v>
      </c>
      <c r="K1832">
        <f>ROW()</f>
        <v>1832</v>
      </c>
      <c r="L1832">
        <f>B1832/C1832</f>
        <v>0.96259124087591241</v>
      </c>
    </row>
    <row r="1833" spans="1:12" x14ac:dyDescent="0.25">
      <c r="A1833" s="1">
        <v>40721</v>
      </c>
      <c r="B1833" s="9">
        <v>20.56</v>
      </c>
      <c r="C1833" s="9">
        <v>21.5</v>
      </c>
      <c r="D1833">
        <v>9798.57</v>
      </c>
      <c r="E1833">
        <v>8752.34</v>
      </c>
      <c r="F1833">
        <v>122265.91</v>
      </c>
      <c r="G1833">
        <v>109226.92</v>
      </c>
      <c r="H1833">
        <f>(1/(1-91/360*VLOOKUP($A1833,Tbills!$B$4:$C$974,2,1)/100))^((1)/91)-1</f>
        <v>6.9446662909200541E-7</v>
      </c>
      <c r="I1833">
        <f>I1832*$E1833/$E1832*(1-(I$1+I$5+IF(AND(WEEKDAY(A1833)&lt;&gt;1,WEEKDAY(A1833)&lt;&gt;7),IF(A1833&lt;J$2,J$1,J$3),0)))^($A1833-$A1832)</f>
        <v>5145.4311109126393</v>
      </c>
      <c r="J1833" t="e">
        <f>VLOOKUP(A1833,'VIXY-IV'!A$1:E$2000,4,0)</f>
        <v>#N/A</v>
      </c>
      <c r="K1833">
        <f>ROW()</f>
        <v>1833</v>
      </c>
      <c r="L1833">
        <f>B1833/C1833</f>
        <v>0.95627906976744181</v>
      </c>
    </row>
    <row r="1834" spans="1:12" x14ac:dyDescent="0.25">
      <c r="A1834" s="1">
        <v>40722</v>
      </c>
      <c r="B1834" s="9">
        <v>19.170000000000002</v>
      </c>
      <c r="C1834" s="9">
        <v>20.52</v>
      </c>
      <c r="D1834">
        <v>9332.26</v>
      </c>
      <c r="E1834">
        <v>8335.81</v>
      </c>
      <c r="F1834">
        <v>120826.69</v>
      </c>
      <c r="G1834">
        <v>107941.11</v>
      </c>
      <c r="H1834">
        <f>(1/(1-91/360*VLOOKUP($A1834,Tbills!$B$4:$C$974,2,1)/100))^((1)/91)-1</f>
        <v>6.9446662909200541E-7</v>
      </c>
      <c r="I1834">
        <f>I1833*$E1834/$E1833*(1-(I$1+I$5+IF(AND(WEEKDAY(A1834)&lt;&gt;1,WEEKDAY(A1834)&lt;&gt;7),IF(A1834&lt;J$2,J$1,J$3),0)))^($A1834-$A1833)</f>
        <v>4900.4154601287046</v>
      </c>
      <c r="J1834" t="e">
        <f>VLOOKUP(A1834,'VIXY-IV'!A$1:E$2000,4,0)</f>
        <v>#N/A</v>
      </c>
      <c r="K1834">
        <f>ROW()</f>
        <v>1834</v>
      </c>
      <c r="L1834">
        <f>B1834/C1834</f>
        <v>0.9342105263157896</v>
      </c>
    </row>
    <row r="1835" spans="1:12" x14ac:dyDescent="0.25">
      <c r="A1835" s="1">
        <v>40723</v>
      </c>
      <c r="B1835" s="9">
        <v>17.27</v>
      </c>
      <c r="C1835" s="9">
        <v>19.420000000000002</v>
      </c>
      <c r="D1835">
        <v>8890.2099999999991</v>
      </c>
      <c r="E1835">
        <v>7940.96</v>
      </c>
      <c r="F1835">
        <v>118838.91</v>
      </c>
      <c r="G1835">
        <v>106165.24</v>
      </c>
      <c r="H1835">
        <f>(1/(1-91/360*VLOOKUP($A1835,Tbills!$B$4:$C$974,2,1)/100))^((1)/91)-1</f>
        <v>6.9446662909200541E-7</v>
      </c>
      <c r="I1835">
        <f>I1834*$E1835/$E1834*(1-(I$1+I$5+IF(AND(WEEKDAY(A1835)&lt;&gt;1,WEEKDAY(A1835)&lt;&gt;7),IF(A1835&lt;J$2,J$1,J$3),0)))^($A1835-$A1834)</f>
        <v>4668.1586682442794</v>
      </c>
      <c r="J1835" t="e">
        <f>VLOOKUP(A1835,'VIXY-IV'!A$1:E$2000,4,0)</f>
        <v>#N/A</v>
      </c>
      <c r="K1835">
        <f>ROW()</f>
        <v>1835</v>
      </c>
      <c r="L1835">
        <f>B1835/C1835</f>
        <v>0.88928939237899063</v>
      </c>
    </row>
    <row r="1836" spans="1:12" x14ac:dyDescent="0.25">
      <c r="A1836" s="1">
        <v>40724</v>
      </c>
      <c r="B1836" s="9">
        <v>16.52</v>
      </c>
      <c r="C1836" s="9">
        <v>18.91</v>
      </c>
      <c r="D1836">
        <v>8556.85</v>
      </c>
      <c r="E1836">
        <v>7643.18</v>
      </c>
      <c r="F1836">
        <v>116233.26</v>
      </c>
      <c r="G1836">
        <v>103837.4</v>
      </c>
      <c r="H1836">
        <f>(1/(1-91/360*VLOOKUP($A1836,Tbills!$B$4:$C$974,2,1)/100))^((1)/91)-1</f>
        <v>6.9446662909200541E-7</v>
      </c>
      <c r="I1836">
        <f>I1835*$E1836/$E1835*(1-(I$1+I$5+IF(AND(WEEKDAY(A1836)&lt;&gt;1,WEEKDAY(A1836)&lt;&gt;7),IF(A1836&lt;J$2,J$1,J$3),0)))^($A1836-$A1835)</f>
        <v>4492.9769915931774</v>
      </c>
      <c r="J1836" t="e">
        <f>VLOOKUP(A1836,'VIXY-IV'!A$1:E$2000,4,0)</f>
        <v>#N/A</v>
      </c>
      <c r="K1836">
        <f>ROW()</f>
        <v>1836</v>
      </c>
      <c r="L1836">
        <f>B1836/C1836</f>
        <v>0.8736118455843469</v>
      </c>
    </row>
    <row r="1837" spans="1:12" x14ac:dyDescent="0.25">
      <c r="A1837" s="1">
        <v>40725</v>
      </c>
      <c r="B1837" s="9">
        <v>15.87</v>
      </c>
      <c r="C1837" s="9">
        <v>17.93</v>
      </c>
      <c r="D1837">
        <v>8192.98</v>
      </c>
      <c r="E1837">
        <v>7318.16</v>
      </c>
      <c r="F1837">
        <v>111135.39</v>
      </c>
      <c r="G1837">
        <v>99283.13</v>
      </c>
      <c r="H1837">
        <f>(1/(1-91/360*VLOOKUP($A1837,Tbills!$B$4:$C$974,2,1)/100))^((1)/91)-1</f>
        <v>6.9446662909200541E-7</v>
      </c>
      <c r="I1837">
        <f>I1836*$E1837/$E1836*(1-(I$1+I$5+IF(AND(WEEKDAY(A1837)&lt;&gt;1,WEEKDAY(A1837)&lt;&gt;7),IF(A1837&lt;J$2,J$1,J$3),0)))^($A1837-$A1836)</f>
        <v>4301.7930532119972</v>
      </c>
      <c r="J1837" t="e">
        <f>VLOOKUP(A1837,'VIXY-IV'!A$1:E$2000,4,0)</f>
        <v>#N/A</v>
      </c>
      <c r="K1837">
        <f>ROW()</f>
        <v>1837</v>
      </c>
      <c r="L1837">
        <f>B1837/C1837</f>
        <v>0.88510875627440044</v>
      </c>
    </row>
    <row r="1838" spans="1:12" x14ac:dyDescent="0.25">
      <c r="A1838" s="1">
        <v>40729</v>
      </c>
      <c r="B1838" s="9">
        <v>16.059999999999999</v>
      </c>
      <c r="C1838" s="9">
        <v>18.11</v>
      </c>
      <c r="D1838">
        <v>8231.06</v>
      </c>
      <c r="E1838">
        <v>7352.15</v>
      </c>
      <c r="F1838">
        <v>111528.12</v>
      </c>
      <c r="G1838">
        <v>99633.7</v>
      </c>
      <c r="H1838">
        <f>(1/(1-91/360*VLOOKUP($A1838,Tbills!$B$4:$C$974,2,1)/100))^((1)/91)-1</f>
        <v>6.9446662909200541E-7</v>
      </c>
      <c r="I1838">
        <f>I1837*$E1838/$E1837*(1-(I$1+I$5+IF(AND(WEEKDAY(A1838)&lt;&gt;1,WEEKDAY(A1838)&lt;&gt;7),IF(A1838&lt;J$2,J$1,J$3),0)))^($A1838-$A1837)</f>
        <v>4321.2759262915815</v>
      </c>
      <c r="J1838" t="e">
        <f>VLOOKUP(A1838,'VIXY-IV'!A$1:E$2000,4,0)</f>
        <v>#N/A</v>
      </c>
      <c r="K1838">
        <f>ROW()</f>
        <v>1838</v>
      </c>
      <c r="L1838">
        <f>B1838/C1838</f>
        <v>0.88680287134180003</v>
      </c>
    </row>
    <row r="1839" spans="1:12" x14ac:dyDescent="0.25">
      <c r="A1839" s="1">
        <v>40730</v>
      </c>
      <c r="B1839" s="9">
        <v>16.34</v>
      </c>
      <c r="C1839" s="9">
        <v>18.41</v>
      </c>
      <c r="D1839">
        <v>8357.58</v>
      </c>
      <c r="E1839">
        <v>7465.15</v>
      </c>
      <c r="F1839">
        <v>110850.43</v>
      </c>
      <c r="G1839">
        <v>99028.22</v>
      </c>
      <c r="H1839">
        <f>(1/(1-91/360*VLOOKUP($A1839,Tbills!$B$4:$C$974,2,1)/100))^((1)/91)-1</f>
        <v>6.9446662909200541E-7</v>
      </c>
      <c r="I1839">
        <f>I1838*$E1839/$E1838*(1-(I$1+I$5+IF(AND(WEEKDAY(A1839)&lt;&gt;1,WEEKDAY(A1839)&lt;&gt;7),IF(A1839&lt;J$2,J$1,J$3),0)))^($A1839-$A1838)</f>
        <v>4387.566219854426</v>
      </c>
      <c r="J1839" t="e">
        <f>VLOOKUP(A1839,'VIXY-IV'!A$1:E$2000,4,0)</f>
        <v>#N/A</v>
      </c>
      <c r="K1839">
        <f>ROW()</f>
        <v>1839</v>
      </c>
      <c r="L1839">
        <f>B1839/C1839</f>
        <v>0.88756110809342748</v>
      </c>
    </row>
    <row r="1840" spans="1:12" x14ac:dyDescent="0.25">
      <c r="A1840" s="1">
        <v>40731</v>
      </c>
      <c r="B1840" s="9">
        <v>15.95</v>
      </c>
      <c r="C1840" s="9">
        <v>17.77</v>
      </c>
      <c r="D1840">
        <v>8124.62</v>
      </c>
      <c r="E1840">
        <v>7257.06</v>
      </c>
      <c r="F1840">
        <v>108058.89</v>
      </c>
      <c r="G1840">
        <v>96534.33</v>
      </c>
      <c r="H1840">
        <f>(1/(1-91/360*VLOOKUP($A1840,Tbills!$B$4:$C$974,2,1)/100))^((1)/91)-1</f>
        <v>6.9446662909200541E-7</v>
      </c>
      <c r="I1840">
        <f>I1839*$E1840/$E1839*(1-(I$1+I$5+IF(AND(WEEKDAY(A1840)&lt;&gt;1,WEEKDAY(A1840)&lt;&gt;7),IF(A1840&lt;J$2,J$1,J$3),0)))^($A1840-$A1839)</f>
        <v>4265.1407329172016</v>
      </c>
      <c r="J1840" t="e">
        <f>VLOOKUP(A1840,'VIXY-IV'!A$1:E$2000,4,0)</f>
        <v>#N/A</v>
      </c>
      <c r="K1840">
        <f>ROW()</f>
        <v>1840</v>
      </c>
      <c r="L1840">
        <f>B1840/C1840</f>
        <v>0.89758019133370848</v>
      </c>
    </row>
    <row r="1841" spans="1:12" x14ac:dyDescent="0.25">
      <c r="A1841" s="1">
        <v>40732</v>
      </c>
      <c r="B1841" s="9">
        <v>15.95</v>
      </c>
      <c r="C1841" s="9">
        <v>17.96</v>
      </c>
      <c r="D1841">
        <v>8302.76</v>
      </c>
      <c r="E1841">
        <v>7416.18</v>
      </c>
      <c r="F1841">
        <v>109382.25</v>
      </c>
      <c r="G1841">
        <v>97716.49</v>
      </c>
      <c r="H1841">
        <f>(1/(1-91/360*VLOOKUP($A1841,Tbills!$B$4:$C$974,2,1)/100))^((1)/91)-1</f>
        <v>6.9446662909200541E-7</v>
      </c>
      <c r="I1841">
        <f>I1840*$E1841/$E1840*(1-(I$1+I$5+IF(AND(WEEKDAY(A1841)&lt;&gt;1,WEEKDAY(A1841)&lt;&gt;7),IF(A1841&lt;J$2,J$1,J$3),0)))^($A1841-$A1840)</f>
        <v>4358.5338231033684</v>
      </c>
      <c r="J1841" t="e">
        <f>VLOOKUP(A1841,'VIXY-IV'!A$1:E$2000,4,0)</f>
        <v>#N/A</v>
      </c>
      <c r="K1841">
        <f>ROW()</f>
        <v>1841</v>
      </c>
      <c r="L1841">
        <f>B1841/C1841</f>
        <v>0.88808463251670366</v>
      </c>
    </row>
    <row r="1842" spans="1:12" x14ac:dyDescent="0.25">
      <c r="A1842" s="1">
        <v>40735</v>
      </c>
      <c r="B1842" s="9">
        <v>18.39</v>
      </c>
      <c r="C1842" s="9">
        <v>19.98</v>
      </c>
      <c r="D1842">
        <v>8982.52</v>
      </c>
      <c r="E1842">
        <v>8023.34</v>
      </c>
      <c r="F1842">
        <v>113276.31</v>
      </c>
      <c r="G1842">
        <v>101195.04</v>
      </c>
      <c r="H1842">
        <f>(1/(1-91/360*VLOOKUP($A1842,Tbills!$B$4:$C$974,2,1)/100))^((1)/91)-1</f>
        <v>8.3336527945121475E-7</v>
      </c>
      <c r="I1842">
        <f>I1841*$E1842/$E1841*(1-(I$1+I$5+IF(AND(WEEKDAY(A1842)&lt;&gt;1,WEEKDAY(A1842)&lt;&gt;7),IF(A1842&lt;J$2,J$1,J$3),0)))^($A1842-$A1841)</f>
        <v>4714.9584951117522</v>
      </c>
      <c r="J1842" t="e">
        <f>VLOOKUP(A1842,'VIXY-IV'!A$1:E$2000,4,0)</f>
        <v>#N/A</v>
      </c>
      <c r="K1842">
        <f>ROW()</f>
        <v>1842</v>
      </c>
      <c r="L1842">
        <f>B1842/C1842</f>
        <v>0.92042042042042038</v>
      </c>
    </row>
    <row r="1843" spans="1:12" x14ac:dyDescent="0.25">
      <c r="A1843" s="1">
        <v>40736</v>
      </c>
      <c r="B1843" s="9">
        <v>19.87</v>
      </c>
      <c r="C1843" s="9">
        <v>20.93</v>
      </c>
      <c r="D1843">
        <v>9208.1</v>
      </c>
      <c r="E1843">
        <v>8224.83</v>
      </c>
      <c r="F1843">
        <v>115908.78</v>
      </c>
      <c r="G1843">
        <v>103546.66</v>
      </c>
      <c r="H1843">
        <f>(1/(1-91/360*VLOOKUP($A1843,Tbills!$B$4:$C$974,2,1)/100))^((1)/91)-1</f>
        <v>8.3336527945121475E-7</v>
      </c>
      <c r="I1843">
        <f>I1842*$E1843/$E1842*(1-(I$1+I$5+IF(AND(WEEKDAY(A1843)&lt;&gt;1,WEEKDAY(A1843)&lt;&gt;7),IF(A1843&lt;J$2,J$1,J$3),0)))^($A1843-$A1842)</f>
        <v>4833.2261250322435</v>
      </c>
      <c r="J1843" t="e">
        <f>VLOOKUP(A1843,'VIXY-IV'!A$1:E$2000,4,0)</f>
        <v>#N/A</v>
      </c>
      <c r="K1843">
        <f>ROW()</f>
        <v>1843</v>
      </c>
      <c r="L1843">
        <f>B1843/C1843</f>
        <v>0.94935499283325375</v>
      </c>
    </row>
    <row r="1844" spans="1:12" x14ac:dyDescent="0.25">
      <c r="A1844" s="1">
        <v>40737</v>
      </c>
      <c r="B1844" s="9">
        <v>19.91</v>
      </c>
      <c r="C1844" s="9">
        <v>20.85</v>
      </c>
      <c r="D1844">
        <v>9255.2999999999993</v>
      </c>
      <c r="E1844">
        <v>8266.99</v>
      </c>
      <c r="F1844">
        <v>115842.27</v>
      </c>
      <c r="G1844">
        <v>103487.16</v>
      </c>
      <c r="H1844">
        <f>(1/(1-91/360*VLOOKUP($A1844,Tbills!$B$4:$C$974,2,1)/100))^((1)/91)-1</f>
        <v>8.3336527945121475E-7</v>
      </c>
      <c r="I1844">
        <f>I1843*$E1844/$E1843*(1-(I$1+I$5+IF(AND(WEEKDAY(A1844)&lt;&gt;1,WEEKDAY(A1844)&lt;&gt;7),IF(A1844&lt;J$2,J$1,J$3),0)))^($A1844-$A1843)</f>
        <v>4857.8612102045872</v>
      </c>
      <c r="J1844" t="e">
        <f>VLOOKUP(A1844,'VIXY-IV'!A$1:E$2000,4,0)</f>
        <v>#N/A</v>
      </c>
      <c r="K1844">
        <f>ROW()</f>
        <v>1844</v>
      </c>
      <c r="L1844">
        <f>B1844/C1844</f>
        <v>0.95491606714628297</v>
      </c>
    </row>
    <row r="1845" spans="1:12" x14ac:dyDescent="0.25">
      <c r="A1845" s="1">
        <v>40738</v>
      </c>
      <c r="B1845" s="9">
        <v>20.8</v>
      </c>
      <c r="C1845" s="9">
        <v>21.59</v>
      </c>
      <c r="D1845">
        <v>9544.17</v>
      </c>
      <c r="E1845">
        <v>8525.01</v>
      </c>
      <c r="F1845">
        <v>117495.06</v>
      </c>
      <c r="G1845">
        <v>104963.58</v>
      </c>
      <c r="H1845">
        <f>(1/(1-91/360*VLOOKUP($A1845,Tbills!$B$4:$C$974,2,1)/100))^((1)/91)-1</f>
        <v>8.3336527945121475E-7</v>
      </c>
      <c r="I1845">
        <f>I1844*$E1845/$E1844*(1-(I$1+I$5+IF(AND(WEEKDAY(A1845)&lt;&gt;1,WEEKDAY(A1845)&lt;&gt;7),IF(A1845&lt;J$2,J$1,J$3),0)))^($A1845-$A1844)</f>
        <v>5009.3352058798273</v>
      </c>
      <c r="J1845" t="e">
        <f>VLOOKUP(A1845,'VIXY-IV'!A$1:E$2000,4,0)</f>
        <v>#N/A</v>
      </c>
      <c r="K1845">
        <f>ROW()</f>
        <v>1845</v>
      </c>
      <c r="L1845">
        <f>B1845/C1845</f>
        <v>0.96340898564150068</v>
      </c>
    </row>
    <row r="1846" spans="1:12" x14ac:dyDescent="0.25">
      <c r="A1846" s="1">
        <v>40739</v>
      </c>
      <c r="B1846" s="9">
        <v>19.53</v>
      </c>
      <c r="C1846" s="9">
        <v>20.94</v>
      </c>
      <c r="D1846">
        <v>9333.2999999999993</v>
      </c>
      <c r="E1846">
        <v>8336.65</v>
      </c>
      <c r="F1846">
        <v>115816.21</v>
      </c>
      <c r="G1846">
        <v>103463.7</v>
      </c>
      <c r="H1846">
        <f>(1/(1-91/360*VLOOKUP($A1846,Tbills!$B$4:$C$974,2,1)/100))^((1)/91)-1</f>
        <v>8.3336527945121475E-7</v>
      </c>
      <c r="I1846">
        <f>I1845*$E1846/$E1845*(1-(I$1+I$5+IF(AND(WEEKDAY(A1846)&lt;&gt;1,WEEKDAY(A1846)&lt;&gt;7),IF(A1846&lt;J$2,J$1,J$3),0)))^($A1846-$A1845)</f>
        <v>4898.5130807029873</v>
      </c>
      <c r="J1846" t="e">
        <f>VLOOKUP(A1846,'VIXY-IV'!A$1:E$2000,4,0)</f>
        <v>#N/A</v>
      </c>
      <c r="K1846">
        <f>ROW()</f>
        <v>1846</v>
      </c>
      <c r="L1846">
        <f>B1846/C1846</f>
        <v>0.93266475644699143</v>
      </c>
    </row>
    <row r="1847" spans="1:12" x14ac:dyDescent="0.25">
      <c r="A1847" s="1">
        <v>40742</v>
      </c>
      <c r="B1847" s="9">
        <v>20.95</v>
      </c>
      <c r="C1847" s="9">
        <v>21.84</v>
      </c>
      <c r="D1847">
        <v>9710.74</v>
      </c>
      <c r="E1847">
        <v>8673.76</v>
      </c>
      <c r="F1847">
        <v>117850.08</v>
      </c>
      <c r="G1847">
        <v>105280.39</v>
      </c>
      <c r="H1847">
        <f>(1/(1-91/360*VLOOKUP($A1847,Tbills!$B$4:$C$974,2,1)/100))^((1)/91)-1</f>
        <v>5.5556975353532323E-7</v>
      </c>
      <c r="I1847">
        <f>I1846*$E1847/$E1846*(1-(I$1+I$5+IF(AND(WEEKDAY(A1847)&lt;&gt;1,WEEKDAY(A1847)&lt;&gt;7),IF(A1847&lt;J$2,J$1,J$3),0)))^($A1847-$A1846)</f>
        <v>5096.1549430878358</v>
      </c>
      <c r="J1847" t="e">
        <f>VLOOKUP(A1847,'VIXY-IV'!A$1:E$2000,4,0)</f>
        <v>#N/A</v>
      </c>
      <c r="K1847">
        <f>ROW()</f>
        <v>1847</v>
      </c>
      <c r="L1847">
        <f>B1847/C1847</f>
        <v>0.95924908424908417</v>
      </c>
    </row>
    <row r="1848" spans="1:12" x14ac:dyDescent="0.25">
      <c r="A1848" s="1">
        <v>40743</v>
      </c>
      <c r="B1848" s="9">
        <v>19.21</v>
      </c>
      <c r="C1848" s="9">
        <v>20.5</v>
      </c>
      <c r="D1848">
        <v>9120.3799999999992</v>
      </c>
      <c r="E1848">
        <v>8146.44</v>
      </c>
      <c r="F1848">
        <v>114572.27</v>
      </c>
      <c r="G1848">
        <v>102352.12</v>
      </c>
      <c r="H1848">
        <f>(1/(1-91/360*VLOOKUP($A1848,Tbills!$B$4:$C$974,2,1)/100))^((1)/91)-1</f>
        <v>5.5556975353532323E-7</v>
      </c>
      <c r="I1848">
        <f>I1847*$E1848/$E1847*(1-(I$1+I$5+IF(AND(WEEKDAY(A1848)&lt;&gt;1,WEEKDAY(A1848)&lt;&gt;7),IF(A1848&lt;J$2,J$1,J$3),0)))^($A1848-$A1847)</f>
        <v>4786.1972423115949</v>
      </c>
      <c r="J1848" t="e">
        <f>VLOOKUP(A1848,'VIXY-IV'!A$1:E$2000,4,0)</f>
        <v>#N/A</v>
      </c>
      <c r="K1848">
        <f>ROW()</f>
        <v>1848</v>
      </c>
      <c r="L1848">
        <f>B1848/C1848</f>
        <v>0.93707317073170737</v>
      </c>
    </row>
    <row r="1849" spans="1:12" x14ac:dyDescent="0.25">
      <c r="A1849" s="1">
        <v>40744</v>
      </c>
      <c r="B1849" s="9">
        <v>19.09</v>
      </c>
      <c r="C1849" s="9">
        <v>20.37</v>
      </c>
      <c r="D1849">
        <v>8935.67</v>
      </c>
      <c r="E1849">
        <v>7981.45</v>
      </c>
      <c r="F1849">
        <v>113568.05</v>
      </c>
      <c r="G1849">
        <v>101454.95</v>
      </c>
      <c r="H1849">
        <f>(1/(1-91/360*VLOOKUP($A1849,Tbills!$B$4:$C$974,2,1)/100))^((1)/91)-1</f>
        <v>5.5556975353532323E-7</v>
      </c>
      <c r="I1849">
        <f>I1848*$E1849/$E1848*(1-(I$1+I$5+IF(AND(WEEKDAY(A1849)&lt;&gt;1,WEEKDAY(A1849)&lt;&gt;7),IF(A1849&lt;J$2,J$1,J$3),0)))^($A1849-$A1848)</f>
        <v>4689.1274044487873</v>
      </c>
      <c r="J1849" t="e">
        <f>VLOOKUP(A1849,'VIXY-IV'!A$1:E$2000,4,0)</f>
        <v>#N/A</v>
      </c>
      <c r="K1849">
        <f>ROW()</f>
        <v>1849</v>
      </c>
      <c r="L1849">
        <f>B1849/C1849</f>
        <v>0.93716249386352479</v>
      </c>
    </row>
    <row r="1850" spans="1:12" x14ac:dyDescent="0.25">
      <c r="A1850" s="1">
        <v>40745</v>
      </c>
      <c r="B1850" s="9">
        <v>17.559999999999999</v>
      </c>
      <c r="C1850" s="9">
        <v>19.2</v>
      </c>
      <c r="D1850">
        <v>8476.99</v>
      </c>
      <c r="E1850">
        <v>7571.75</v>
      </c>
      <c r="F1850">
        <v>110810.29</v>
      </c>
      <c r="G1850">
        <v>98991.27</v>
      </c>
      <c r="H1850">
        <f>(1/(1-91/360*VLOOKUP($A1850,Tbills!$B$4:$C$974,2,1)/100))^((1)/91)-1</f>
        <v>5.5556975353532323E-7</v>
      </c>
      <c r="I1850">
        <f>I1849*$E1850/$E1849*(1-(I$1+I$5+IF(AND(WEEKDAY(A1850)&lt;&gt;1,WEEKDAY(A1850)&lt;&gt;7),IF(A1850&lt;J$2,J$1,J$3),0)))^($A1850-$A1849)</f>
        <v>4448.2993755254092</v>
      </c>
      <c r="J1850" t="e">
        <f>VLOOKUP(A1850,'VIXY-IV'!A$1:E$2000,4,0)</f>
        <v>#N/A</v>
      </c>
      <c r="K1850">
        <f>ROW()</f>
        <v>1850</v>
      </c>
      <c r="L1850">
        <f>B1850/C1850</f>
        <v>0.9145833333333333</v>
      </c>
    </row>
    <row r="1851" spans="1:12" x14ac:dyDescent="0.25">
      <c r="A1851" s="1">
        <v>40746</v>
      </c>
      <c r="B1851" s="9">
        <v>17.52</v>
      </c>
      <c r="C1851" s="9">
        <v>19.2</v>
      </c>
      <c r="D1851">
        <v>8428.93</v>
      </c>
      <c r="E1851">
        <v>7528.82</v>
      </c>
      <c r="F1851">
        <v>110493.25</v>
      </c>
      <c r="G1851">
        <v>98707.99</v>
      </c>
      <c r="H1851">
        <f>(1/(1-91/360*VLOOKUP($A1851,Tbills!$B$4:$C$974,2,1)/100))^((1)/91)-1</f>
        <v>5.5556975353532323E-7</v>
      </c>
      <c r="I1851">
        <f>I1850*$E1851/$E1850*(1-(I$1+I$5+IF(AND(WEEKDAY(A1851)&lt;&gt;1,WEEKDAY(A1851)&lt;&gt;7),IF(A1851&lt;J$2,J$1,J$3),0)))^($A1851-$A1850)</f>
        <v>4422.951349512884</v>
      </c>
      <c r="J1851" t="e">
        <f>VLOOKUP(A1851,'VIXY-IV'!A$1:E$2000,4,0)</f>
        <v>#N/A</v>
      </c>
      <c r="K1851">
        <f>ROW()</f>
        <v>1851</v>
      </c>
      <c r="L1851">
        <f>B1851/C1851</f>
        <v>0.91249999999999998</v>
      </c>
    </row>
    <row r="1852" spans="1:12" x14ac:dyDescent="0.25">
      <c r="A1852" s="1">
        <v>40749</v>
      </c>
      <c r="B1852" s="9">
        <v>19.350000000000001</v>
      </c>
      <c r="C1852" s="9">
        <v>20.260000000000002</v>
      </c>
      <c r="D1852">
        <v>8882.35</v>
      </c>
      <c r="E1852">
        <v>7933.8</v>
      </c>
      <c r="F1852">
        <v>112147.31</v>
      </c>
      <c r="G1852">
        <v>100185.47</v>
      </c>
      <c r="H1852">
        <f>(1/(1-91/360*VLOOKUP($A1852,Tbills!$B$4:$C$974,2,1)/100))^((1)/91)-1</f>
        <v>1.6667944573445226E-6</v>
      </c>
      <c r="I1852">
        <f>I1851*$E1852/$E1851*(1-(I$1+I$5+IF(AND(WEEKDAY(A1852)&lt;&gt;1,WEEKDAY(A1852)&lt;&gt;7),IF(A1852&lt;J$2,J$1,J$3),0)))^($A1852-$A1851)</f>
        <v>4660.4624786869044</v>
      </c>
      <c r="J1852" t="e">
        <f>VLOOKUP(A1852,'VIXY-IV'!A$1:E$2000,4,0)</f>
        <v>#N/A</v>
      </c>
      <c r="K1852">
        <f>ROW()</f>
        <v>1852</v>
      </c>
      <c r="L1852">
        <f>B1852/C1852</f>
        <v>0.95508390918065156</v>
      </c>
    </row>
    <row r="1853" spans="1:12" x14ac:dyDescent="0.25">
      <c r="A1853" s="1">
        <v>40750</v>
      </c>
      <c r="B1853" s="9">
        <v>20.23</v>
      </c>
      <c r="C1853" s="9">
        <v>20.89</v>
      </c>
      <c r="D1853">
        <v>9027.83</v>
      </c>
      <c r="E1853">
        <v>8063.73</v>
      </c>
      <c r="F1853">
        <v>112862.98</v>
      </c>
      <c r="G1853">
        <v>100824.64</v>
      </c>
      <c r="H1853">
        <f>(1/(1-91/360*VLOOKUP($A1853,Tbills!$B$4:$C$974,2,1)/100))^((1)/91)-1</f>
        <v>1.6667944573445226E-6</v>
      </c>
      <c r="I1853">
        <f>I1852*$E1853/$E1852*(1-(I$1+I$5+IF(AND(WEEKDAY(A1853)&lt;&gt;1,WEEKDAY(A1853)&lt;&gt;7),IF(A1853&lt;J$2,J$1,J$3),0)))^($A1853-$A1852)</f>
        <v>4736.6495266218453</v>
      </c>
      <c r="J1853" t="e">
        <f>VLOOKUP(A1853,'VIXY-IV'!A$1:E$2000,4,0)</f>
        <v>#N/A</v>
      </c>
      <c r="K1853">
        <f>ROW()</f>
        <v>1853</v>
      </c>
      <c r="L1853">
        <f>B1853/C1853</f>
        <v>0.96840593585447587</v>
      </c>
    </row>
    <row r="1854" spans="1:12" x14ac:dyDescent="0.25">
      <c r="A1854" s="1">
        <v>40751</v>
      </c>
      <c r="B1854" s="9">
        <v>22.98</v>
      </c>
      <c r="C1854" s="9">
        <v>22.69</v>
      </c>
      <c r="D1854">
        <v>9707.91</v>
      </c>
      <c r="E1854">
        <v>8671.17</v>
      </c>
      <c r="F1854">
        <v>115916.33</v>
      </c>
      <c r="G1854">
        <v>103552.14</v>
      </c>
      <c r="H1854">
        <f>(1/(1-91/360*VLOOKUP($A1854,Tbills!$B$4:$C$974,2,1)/100))^((1)/91)-1</f>
        <v>1.6667944573445226E-6</v>
      </c>
      <c r="I1854">
        <f>I1853*$E1854/$E1853*(1-(I$1+I$5+IF(AND(WEEKDAY(A1854)&lt;&gt;1,WEEKDAY(A1854)&lt;&gt;7),IF(A1854&lt;J$2,J$1,J$3),0)))^($A1854-$A1853)</f>
        <v>5093.3143525431997</v>
      </c>
      <c r="J1854" t="e">
        <f>VLOOKUP(A1854,'VIXY-IV'!A$1:E$2000,4,0)</f>
        <v>#N/A</v>
      </c>
      <c r="K1854">
        <f>ROW()</f>
        <v>1854</v>
      </c>
      <c r="L1854">
        <f>B1854/C1854</f>
        <v>1.0127809607756721</v>
      </c>
    </row>
    <row r="1855" spans="1:12" x14ac:dyDescent="0.25">
      <c r="A1855" s="1">
        <v>40752</v>
      </c>
      <c r="B1855" s="9">
        <v>23.74</v>
      </c>
      <c r="C1855" s="9">
        <v>22.95</v>
      </c>
      <c r="D1855">
        <v>9716.98</v>
      </c>
      <c r="E1855">
        <v>8679.26</v>
      </c>
      <c r="F1855">
        <v>115418.71</v>
      </c>
      <c r="G1855">
        <v>103107.42</v>
      </c>
      <c r="H1855">
        <f>(1/(1-91/360*VLOOKUP($A1855,Tbills!$B$4:$C$974,2,1)/100))^((1)/91)-1</f>
        <v>1.6667944573445226E-6</v>
      </c>
      <c r="I1855">
        <f>I1854*$E1855/$E1854*(1-(I$1+I$5+IF(AND(WEEKDAY(A1855)&lt;&gt;1,WEEKDAY(A1855)&lt;&gt;7),IF(A1855&lt;J$2,J$1,J$3),0)))^($A1855-$A1854)</f>
        <v>5097.9196397097749</v>
      </c>
      <c r="J1855" t="e">
        <f>VLOOKUP(A1855,'VIXY-IV'!A$1:E$2000,4,0)</f>
        <v>#N/A</v>
      </c>
      <c r="K1855">
        <f>ROW()</f>
        <v>1855</v>
      </c>
      <c r="L1855">
        <f>B1855/C1855</f>
        <v>1.0344226579520697</v>
      </c>
    </row>
    <row r="1856" spans="1:12" x14ac:dyDescent="0.25">
      <c r="A1856" s="1">
        <v>40753</v>
      </c>
      <c r="B1856" s="9">
        <v>25.25</v>
      </c>
      <c r="C1856" s="9">
        <v>22.91</v>
      </c>
      <c r="D1856">
        <v>9548.43</v>
      </c>
      <c r="E1856">
        <v>8528.69</v>
      </c>
      <c r="F1856">
        <v>112435.97</v>
      </c>
      <c r="G1856">
        <v>100442.67</v>
      </c>
      <c r="H1856">
        <f>(1/(1-91/360*VLOOKUP($A1856,Tbills!$B$4:$C$974,2,1)/100))^((1)/91)-1</f>
        <v>1.6667944573445226E-6</v>
      </c>
      <c r="I1856">
        <f>I1855*$E1856/$E1855*(1-(I$1+I$5+IF(AND(WEEKDAY(A1856)&lt;&gt;1,WEEKDAY(A1856)&lt;&gt;7),IF(A1856&lt;J$2,J$1,J$3),0)))^($A1856-$A1855)</f>
        <v>5009.3355307287657</v>
      </c>
      <c r="J1856" t="e">
        <f>VLOOKUP(A1856,'VIXY-IV'!A$1:E$2000,4,0)</f>
        <v>#N/A</v>
      </c>
      <c r="K1856">
        <f>ROW()</f>
        <v>1856</v>
      </c>
      <c r="L1856">
        <f>B1856/C1856</f>
        <v>1.1021388040157136</v>
      </c>
    </row>
    <row r="1857" spans="1:12" x14ac:dyDescent="0.25">
      <c r="A1857" s="1">
        <v>40756</v>
      </c>
      <c r="B1857" s="9">
        <v>23.66</v>
      </c>
      <c r="C1857" s="9">
        <v>22.38</v>
      </c>
      <c r="D1857">
        <v>9349.36</v>
      </c>
      <c r="E1857">
        <v>8350.84</v>
      </c>
      <c r="F1857">
        <v>110036.88</v>
      </c>
      <c r="G1857">
        <v>98298.99</v>
      </c>
      <c r="H1857">
        <f>(1/(1-91/360*VLOOKUP($A1857,Tbills!$B$4:$C$974,2,1)/100))^((1)/91)-1</f>
        <v>3.1949139418507855E-6</v>
      </c>
      <c r="I1857">
        <f>I1856*$E1857/$E1856*(1-(I$1+I$5+IF(AND(WEEKDAY(A1857)&lt;&gt;1,WEEKDAY(A1857)&lt;&gt;7),IF(A1857&lt;J$2,J$1,J$3),0)))^($A1857-$A1856)</f>
        <v>4904.4518507077973</v>
      </c>
      <c r="J1857" t="e">
        <f>VLOOKUP(A1857,'VIXY-IV'!A$1:E$2000,4,0)</f>
        <v>#N/A</v>
      </c>
      <c r="K1857">
        <f>ROW()</f>
        <v>1857</v>
      </c>
      <c r="L1857">
        <f>B1857/C1857</f>
        <v>1.0571939231456657</v>
      </c>
    </row>
    <row r="1858" spans="1:12" x14ac:dyDescent="0.25">
      <c r="A1858" s="1">
        <v>40757</v>
      </c>
      <c r="B1858" s="9">
        <v>24.79</v>
      </c>
      <c r="C1858" s="9">
        <v>23.6</v>
      </c>
      <c r="D1858">
        <v>10032.879999999999</v>
      </c>
      <c r="E1858">
        <v>8961.33</v>
      </c>
      <c r="F1858">
        <v>114177.09</v>
      </c>
      <c r="G1858">
        <v>101997.24</v>
      </c>
      <c r="H1858">
        <f>(1/(1-91/360*VLOOKUP($A1858,Tbills!$B$4:$C$974,2,1)/100))^((1)/91)-1</f>
        <v>3.1949139418507855E-6</v>
      </c>
      <c r="I1858">
        <f>I1857*$E1858/$E1857*(1-(I$1+I$5+IF(AND(WEEKDAY(A1858)&lt;&gt;1,WEEKDAY(A1858)&lt;&gt;7),IF(A1858&lt;J$2,J$1,J$3),0)))^($A1858-$A1857)</f>
        <v>5262.8414837785231</v>
      </c>
      <c r="J1858" t="e">
        <f>VLOOKUP(A1858,'VIXY-IV'!A$1:E$2000,4,0)</f>
        <v>#N/A</v>
      </c>
      <c r="K1858">
        <f>ROW()</f>
        <v>1858</v>
      </c>
      <c r="L1858">
        <f>B1858/C1858</f>
        <v>1.0504237288135592</v>
      </c>
    </row>
    <row r="1859" spans="1:12" x14ac:dyDescent="0.25">
      <c r="A1859" s="1">
        <v>40758</v>
      </c>
      <c r="B1859" s="9">
        <v>23.38</v>
      </c>
      <c r="C1859" s="9">
        <v>23.12</v>
      </c>
      <c r="D1859">
        <v>9931</v>
      </c>
      <c r="E1859">
        <v>8870.2999999999993</v>
      </c>
      <c r="F1859">
        <v>113310.91</v>
      </c>
      <c r="G1859">
        <v>101223.14</v>
      </c>
      <c r="H1859">
        <f>(1/(1-91/360*VLOOKUP($A1859,Tbills!$B$4:$C$974,2,1)/100))^((1)/91)-1</f>
        <v>3.1949139418507855E-6</v>
      </c>
      <c r="I1859">
        <f>I1858*$E1859/$E1858*(1-(I$1+I$5+IF(AND(WEEKDAY(A1859)&lt;&gt;1,WEEKDAY(A1859)&lt;&gt;7),IF(A1859&lt;J$2,J$1,J$3),0)))^($A1859-$A1858)</f>
        <v>5209.2312054615322</v>
      </c>
      <c r="J1859" t="e">
        <f>VLOOKUP(A1859,'VIXY-IV'!A$1:E$2000,4,0)</f>
        <v>#N/A</v>
      </c>
      <c r="K1859">
        <f>ROW()</f>
        <v>1859</v>
      </c>
      <c r="L1859">
        <f>B1859/C1859</f>
        <v>1.0112456747404843</v>
      </c>
    </row>
    <row r="1860" spans="1:12" x14ac:dyDescent="0.25">
      <c r="A1860" s="1">
        <v>40759</v>
      </c>
      <c r="B1860" s="9">
        <v>31.66</v>
      </c>
      <c r="C1860" s="9">
        <v>28.56</v>
      </c>
      <c r="D1860">
        <v>12051.58</v>
      </c>
      <c r="E1860">
        <v>10764.36</v>
      </c>
      <c r="F1860">
        <v>122942.04</v>
      </c>
      <c r="G1860">
        <v>109826.52</v>
      </c>
      <c r="H1860">
        <f>(1/(1-91/360*VLOOKUP($A1860,Tbills!$B$4:$C$974,2,1)/100))^((1)/91)-1</f>
        <v>3.1949139418507855E-6</v>
      </c>
      <c r="I1860">
        <f>I1859*$E1860/$E1859*(1-(I$1+I$5+IF(AND(WEEKDAY(A1860)&lt;&gt;1,WEEKDAY(A1860)&lt;&gt;7),IF(A1860&lt;J$2,J$1,J$3),0)))^($A1860-$A1859)</f>
        <v>6321.3675895966817</v>
      </c>
      <c r="J1860" t="e">
        <f>VLOOKUP(A1860,'VIXY-IV'!A$1:E$2000,4,0)</f>
        <v>#N/A</v>
      </c>
      <c r="K1860">
        <f>ROW()</f>
        <v>1860</v>
      </c>
      <c r="L1860">
        <f>B1860/C1860</f>
        <v>1.1085434173669468</v>
      </c>
    </row>
    <row r="1861" spans="1:12" x14ac:dyDescent="0.25">
      <c r="A1861" s="1">
        <v>40760</v>
      </c>
      <c r="B1861" s="9">
        <v>32</v>
      </c>
      <c r="C1861" s="9">
        <v>29.59</v>
      </c>
      <c r="D1861">
        <v>12442.43</v>
      </c>
      <c r="E1861">
        <v>11113.43</v>
      </c>
      <c r="F1861">
        <v>124358.97</v>
      </c>
      <c r="G1861">
        <v>111091.94</v>
      </c>
      <c r="H1861">
        <f>(1/(1-91/360*VLOOKUP($A1861,Tbills!$B$4:$C$974,2,1)/100))^((1)/91)-1</f>
        <v>3.1949139418507855E-6</v>
      </c>
      <c r="I1861">
        <f>I1860*$E1861/$E1860*(1-(I$1+I$5+IF(AND(WEEKDAY(A1861)&lt;&gt;1,WEEKDAY(A1861)&lt;&gt;7),IF(A1861&lt;J$2,J$1,J$3),0)))^($A1861-$A1860)</f>
        <v>6526.1711110659489</v>
      </c>
      <c r="J1861" t="e">
        <f>VLOOKUP(A1861,'VIXY-IV'!A$1:E$2000,4,0)</f>
        <v>#N/A</v>
      </c>
      <c r="K1861">
        <f>ROW()</f>
        <v>1861</v>
      </c>
      <c r="L1861">
        <f>B1861/C1861</f>
        <v>1.081446434606286</v>
      </c>
    </row>
    <row r="1862" spans="1:12" x14ac:dyDescent="0.25">
      <c r="A1862" s="1">
        <v>40763</v>
      </c>
      <c r="B1862" s="9">
        <v>48</v>
      </c>
      <c r="C1862" s="9">
        <v>38.1</v>
      </c>
      <c r="D1862">
        <v>14813.84</v>
      </c>
      <c r="E1862">
        <v>13231.44</v>
      </c>
      <c r="F1862">
        <v>133328.5</v>
      </c>
      <c r="G1862">
        <v>119103.5</v>
      </c>
      <c r="H1862">
        <f>(1/(1-91/360*VLOOKUP($A1862,Tbills!$B$4:$C$974,2,1)/100))^((1)/91)-1</f>
        <v>1.2500718804542288E-6</v>
      </c>
      <c r="I1862">
        <f>I1861*$E1862/$E1861*(1-(I$1+I$5+IF(AND(WEEKDAY(A1862)&lt;&gt;1,WEEKDAY(A1862)&lt;&gt;7),IF(A1862&lt;J$2,J$1,J$3),0)))^($A1862-$A1861)</f>
        <v>7769.2656112045825</v>
      </c>
      <c r="J1862" t="e">
        <f>VLOOKUP(A1862,'VIXY-IV'!A$1:E$2000,4,0)</f>
        <v>#N/A</v>
      </c>
      <c r="K1862">
        <f>ROW()</f>
        <v>1862</v>
      </c>
      <c r="L1862">
        <f>B1862/C1862</f>
        <v>1.2598425196850394</v>
      </c>
    </row>
    <row r="1863" spans="1:12" x14ac:dyDescent="0.25">
      <c r="A1863" s="1">
        <v>40764</v>
      </c>
      <c r="B1863" s="9">
        <v>35.06</v>
      </c>
      <c r="C1863" s="9">
        <v>31.07</v>
      </c>
      <c r="D1863">
        <v>12426.02</v>
      </c>
      <c r="E1863">
        <v>11098.67</v>
      </c>
      <c r="F1863">
        <v>123343.02</v>
      </c>
      <c r="G1863">
        <v>110183.24</v>
      </c>
      <c r="H1863">
        <f>(1/(1-91/360*VLOOKUP($A1863,Tbills!$B$4:$C$974,2,1)/100))^((1)/91)-1</f>
        <v>1.2500718804542288E-6</v>
      </c>
      <c r="I1863">
        <f>I1862*$E1863/$E1862*(1-(I$1+I$5+IF(AND(WEEKDAY(A1863)&lt;&gt;1,WEEKDAY(A1863)&lt;&gt;7),IF(A1863&lt;J$2,J$1,J$3),0)))^($A1863-$A1862)</f>
        <v>6516.7536273286505</v>
      </c>
      <c r="J1863" t="e">
        <f>VLOOKUP(A1863,'VIXY-IV'!A$1:E$2000,4,0)</f>
        <v>#N/A</v>
      </c>
      <c r="K1863">
        <f>ROW()</f>
        <v>1863</v>
      </c>
      <c r="L1863">
        <f>B1863/C1863</f>
        <v>1.1284196974573544</v>
      </c>
    </row>
    <row r="1864" spans="1:12" x14ac:dyDescent="0.25">
      <c r="A1864" s="1">
        <v>40765</v>
      </c>
      <c r="B1864" s="9">
        <v>42.99</v>
      </c>
      <c r="C1864" s="9">
        <v>36.58</v>
      </c>
      <c r="D1864">
        <v>14236.95</v>
      </c>
      <c r="E1864">
        <v>12716.14</v>
      </c>
      <c r="F1864">
        <v>134182.22</v>
      </c>
      <c r="G1864">
        <v>119865.84</v>
      </c>
      <c r="H1864">
        <f>(1/(1-91/360*VLOOKUP($A1864,Tbills!$B$4:$C$974,2,1)/100))^((1)/91)-1</f>
        <v>1.2500718804542288E-6</v>
      </c>
      <c r="I1864">
        <f>I1863*$E1864/$E1863*(1-(I$1+I$5+IF(AND(WEEKDAY(A1864)&lt;&gt;1,WEEKDAY(A1864)&lt;&gt;7),IF(A1864&lt;J$2,J$1,J$3),0)))^($A1864-$A1863)</f>
        <v>7466.2610563285862</v>
      </c>
      <c r="J1864" t="e">
        <f>VLOOKUP(A1864,'VIXY-IV'!A$1:E$2000,4,0)</f>
        <v>#N/A</v>
      </c>
      <c r="K1864">
        <f>ROW()</f>
        <v>1864</v>
      </c>
      <c r="L1864">
        <f>B1864/C1864</f>
        <v>1.1752323674138874</v>
      </c>
    </row>
    <row r="1865" spans="1:12" x14ac:dyDescent="0.25">
      <c r="A1865" s="1">
        <v>40766</v>
      </c>
      <c r="B1865" s="9">
        <v>39</v>
      </c>
      <c r="C1865" s="9">
        <v>33.82</v>
      </c>
      <c r="D1865">
        <v>13741.97</v>
      </c>
      <c r="E1865">
        <v>12274.02</v>
      </c>
      <c r="F1865">
        <v>130662.1</v>
      </c>
      <c r="G1865">
        <v>116721.14</v>
      </c>
      <c r="H1865">
        <f>(1/(1-91/360*VLOOKUP($A1865,Tbills!$B$4:$C$974,2,1)/100))^((1)/91)-1</f>
        <v>1.2500718804542288E-6</v>
      </c>
      <c r="I1865">
        <f>I1864*$E1865/$E1864*(1-(I$1+I$5+IF(AND(WEEKDAY(A1865)&lt;&gt;1,WEEKDAY(A1865)&lt;&gt;7),IF(A1865&lt;J$2,J$1,J$3),0)))^($A1865-$A1864)</f>
        <v>7206.4636974406803</v>
      </c>
      <c r="J1865" t="e">
        <f>VLOOKUP(A1865,'VIXY-IV'!A$1:E$2000,4,0)</f>
        <v>#N/A</v>
      </c>
      <c r="K1865">
        <f>ROW()</f>
        <v>1865</v>
      </c>
      <c r="L1865">
        <f>B1865/C1865</f>
        <v>1.1531638083973981</v>
      </c>
    </row>
    <row r="1866" spans="1:12" x14ac:dyDescent="0.25">
      <c r="A1866" s="1">
        <v>40767</v>
      </c>
      <c r="B1866" s="9">
        <v>36.36</v>
      </c>
      <c r="C1866" s="9">
        <v>32.75</v>
      </c>
      <c r="D1866">
        <v>13812.43</v>
      </c>
      <c r="E1866">
        <v>12336.94</v>
      </c>
      <c r="F1866">
        <v>129630.42</v>
      </c>
      <c r="G1866">
        <v>115799.39</v>
      </c>
      <c r="H1866">
        <f>(1/(1-91/360*VLOOKUP($A1866,Tbills!$B$4:$C$974,2,1)/100))^((1)/91)-1</f>
        <v>1.2500718804542288E-6</v>
      </c>
      <c r="I1866">
        <f>I1865*$E1866/$E1865*(1-(I$1+I$5+IF(AND(WEEKDAY(A1866)&lt;&gt;1,WEEKDAY(A1866)&lt;&gt;7),IF(A1866&lt;J$2,J$1,J$3),0)))^($A1866-$A1865)</f>
        <v>7243.1976390763712</v>
      </c>
      <c r="J1866" t="e">
        <f>VLOOKUP(A1866,'VIXY-IV'!A$1:E$2000,4,0)</f>
        <v>#N/A</v>
      </c>
      <c r="K1866">
        <f>ROW()</f>
        <v>1866</v>
      </c>
      <c r="L1866">
        <f>B1866/C1866</f>
        <v>1.1102290076335877</v>
      </c>
    </row>
    <row r="1867" spans="1:12" x14ac:dyDescent="0.25">
      <c r="A1867" s="1">
        <v>40770</v>
      </c>
      <c r="B1867" s="9">
        <v>31.87</v>
      </c>
      <c r="C1867" s="9">
        <v>30.08</v>
      </c>
      <c r="D1867">
        <v>13171.79</v>
      </c>
      <c r="E1867">
        <v>11764.69</v>
      </c>
      <c r="F1867">
        <v>124880.01</v>
      </c>
      <c r="G1867">
        <v>111555.39</v>
      </c>
      <c r="H1867">
        <f>(1/(1-91/360*VLOOKUP($A1867,Tbills!$B$4:$C$974,2,1)/100))^((1)/91)-1</f>
        <v>9.7226570483499586E-7</v>
      </c>
      <c r="I1867">
        <f>I1866*$E1867/$E1866*(1-(I$1+I$5+IF(AND(WEEKDAY(A1867)&lt;&gt;1,WEEKDAY(A1867)&lt;&gt;7),IF(A1867&lt;J$2,J$1,J$3),0)))^($A1867-$A1866)</f>
        <v>6906.6252215913873</v>
      </c>
      <c r="J1867" t="e">
        <f>VLOOKUP(A1867,'VIXY-IV'!A$1:E$2000,4,0)</f>
        <v>#N/A</v>
      </c>
      <c r="K1867">
        <f>ROW()</f>
        <v>1867</v>
      </c>
      <c r="L1867">
        <f>B1867/C1867</f>
        <v>1.0595079787234043</v>
      </c>
    </row>
    <row r="1868" spans="1:12" x14ac:dyDescent="0.25">
      <c r="A1868" s="1">
        <v>40771</v>
      </c>
      <c r="B1868" s="9">
        <v>32.85</v>
      </c>
      <c r="C1868" s="9">
        <v>30.44</v>
      </c>
      <c r="D1868">
        <v>13302.45</v>
      </c>
      <c r="E1868">
        <v>11881.38</v>
      </c>
      <c r="F1868">
        <v>125866.25</v>
      </c>
      <c r="G1868">
        <v>112436.29</v>
      </c>
      <c r="H1868">
        <f>(1/(1-91/360*VLOOKUP($A1868,Tbills!$B$4:$C$974,2,1)/100))^((1)/91)-1</f>
        <v>9.7226570483499586E-7</v>
      </c>
      <c r="I1868">
        <f>I1867*$E1868/$E1867*(1-(I$1+I$5+IF(AND(WEEKDAY(A1868)&lt;&gt;1,WEEKDAY(A1868)&lt;&gt;7),IF(A1868&lt;J$2,J$1,J$3),0)))^($A1868-$A1867)</f>
        <v>6974.9290579102044</v>
      </c>
      <c r="J1868" t="e">
        <f>VLOOKUP(A1868,'VIXY-IV'!A$1:E$2000,4,0)</f>
        <v>#N/A</v>
      </c>
      <c r="K1868">
        <f>ROW()</f>
        <v>1868</v>
      </c>
      <c r="L1868">
        <f>B1868/C1868</f>
        <v>1.0791721419185283</v>
      </c>
    </row>
    <row r="1869" spans="1:12" x14ac:dyDescent="0.25">
      <c r="A1869" s="1">
        <v>40772</v>
      </c>
      <c r="B1869" s="9">
        <v>31.58</v>
      </c>
      <c r="C1869" s="9">
        <v>30.03</v>
      </c>
      <c r="D1869">
        <v>13821.7</v>
      </c>
      <c r="E1869">
        <v>12345.15</v>
      </c>
      <c r="F1869">
        <v>126852.27</v>
      </c>
      <c r="G1869">
        <v>113316.99</v>
      </c>
      <c r="H1869">
        <f>(1/(1-91/360*VLOOKUP($A1869,Tbills!$B$4:$C$974,2,1)/100))^((1)/91)-1</f>
        <v>9.7226570483499586E-7</v>
      </c>
      <c r="I1869">
        <f>I1868*$E1869/$E1868*(1-(I$1+I$5+IF(AND(WEEKDAY(A1869)&lt;&gt;1,WEEKDAY(A1869)&lt;&gt;7),IF(A1869&lt;J$2,J$1,J$3),0)))^($A1869-$A1868)</f>
        <v>7246.975386836466</v>
      </c>
      <c r="J1869" t="e">
        <f>VLOOKUP(A1869,'VIXY-IV'!A$1:E$2000,4,0)</f>
        <v>#N/A</v>
      </c>
      <c r="K1869">
        <f>ROW()</f>
        <v>1869</v>
      </c>
      <c r="L1869">
        <f>B1869/C1869</f>
        <v>1.0516150516150515</v>
      </c>
    </row>
    <row r="1870" spans="1:12" x14ac:dyDescent="0.25">
      <c r="A1870" s="1">
        <v>40773</v>
      </c>
      <c r="B1870" s="9">
        <v>42.67</v>
      </c>
      <c r="C1870" s="9">
        <v>36.6</v>
      </c>
      <c r="D1870">
        <v>16479.14</v>
      </c>
      <c r="E1870">
        <v>14718.69</v>
      </c>
      <c r="F1870">
        <v>140470.1</v>
      </c>
      <c r="G1870">
        <v>125481.67</v>
      </c>
      <c r="H1870">
        <f>(1/(1-91/360*VLOOKUP($A1870,Tbills!$B$4:$C$974,2,1)/100))^((1)/91)-1</f>
        <v>9.7226570483499586E-7</v>
      </c>
      <c r="I1870">
        <f>I1869*$E1870/$E1869*(1-(I$1+I$5+IF(AND(WEEKDAY(A1870)&lt;&gt;1,WEEKDAY(A1870)&lt;&gt;7),IF(A1870&lt;J$2,J$1,J$3),0)))^($A1870-$A1869)</f>
        <v>8640.0663971648137</v>
      </c>
      <c r="J1870" t="e">
        <f>VLOOKUP(A1870,'VIXY-IV'!A$1:E$2000,4,0)</f>
        <v>#N/A</v>
      </c>
      <c r="K1870">
        <f>ROW()</f>
        <v>1870</v>
      </c>
      <c r="L1870">
        <f>B1870/C1870</f>
        <v>1.1658469945355192</v>
      </c>
    </row>
    <row r="1871" spans="1:12" x14ac:dyDescent="0.25">
      <c r="A1871" s="1">
        <v>40774</v>
      </c>
      <c r="B1871" s="9">
        <v>43.05</v>
      </c>
      <c r="C1871" s="9">
        <v>37.9</v>
      </c>
      <c r="D1871">
        <v>17426.21</v>
      </c>
      <c r="E1871">
        <v>15564.57</v>
      </c>
      <c r="F1871">
        <v>144613.57</v>
      </c>
      <c r="G1871">
        <v>129182.91</v>
      </c>
      <c r="H1871">
        <f>(1/(1-91/360*VLOOKUP($A1871,Tbills!$B$4:$C$974,2,1)/100))^((1)/91)-1</f>
        <v>9.7226570483499586E-7</v>
      </c>
      <c r="I1871">
        <f>I1870*$E1871/$E1870*(1-(I$1+I$5+IF(AND(WEEKDAY(A1871)&lt;&gt;1,WEEKDAY(A1871)&lt;&gt;7),IF(A1871&lt;J$2,J$1,J$3),0)))^($A1871-$A1870)</f>
        <v>9136.3463509115845</v>
      </c>
      <c r="J1871" t="e">
        <f>VLOOKUP(A1871,'VIXY-IV'!A$1:E$2000,4,0)</f>
        <v>#N/A</v>
      </c>
      <c r="K1871">
        <f>ROW()</f>
        <v>1871</v>
      </c>
      <c r="L1871">
        <f>B1871/C1871</f>
        <v>1.1358839050131926</v>
      </c>
    </row>
    <row r="1872" spans="1:12" x14ac:dyDescent="0.25">
      <c r="A1872" s="1">
        <v>40777</v>
      </c>
      <c r="B1872" s="9">
        <v>42.44</v>
      </c>
      <c r="C1872" s="9">
        <v>38.26</v>
      </c>
      <c r="D1872">
        <v>17972.68</v>
      </c>
      <c r="E1872">
        <v>16052.62</v>
      </c>
      <c r="F1872">
        <v>146213.18</v>
      </c>
      <c r="G1872">
        <v>130611.46</v>
      </c>
      <c r="H1872">
        <f>(1/(1-91/360*VLOOKUP($A1872,Tbills!$B$4:$C$974,2,1)/100))^((1)/91)-1</f>
        <v>4.1667465300321282E-7</v>
      </c>
      <c r="I1872">
        <f>I1871*$E1872/$E1871*(1-(I$1+I$5+IF(AND(WEEKDAY(A1872)&lt;&gt;1,WEEKDAY(A1872)&lt;&gt;7),IF(A1872&lt;J$2,J$1,J$3),0)))^($A1872-$A1871)</f>
        <v>9422.0167577138982</v>
      </c>
      <c r="J1872" t="e">
        <f>VLOOKUP(A1872,'VIXY-IV'!A$1:E$2000,4,0)</f>
        <v>#N/A</v>
      </c>
      <c r="K1872">
        <f>ROW()</f>
        <v>1872</v>
      </c>
      <c r="L1872">
        <f>B1872/C1872</f>
        <v>1.1092524830109776</v>
      </c>
    </row>
    <row r="1873" spans="1:12" x14ac:dyDescent="0.25">
      <c r="A1873" s="1">
        <v>40778</v>
      </c>
      <c r="B1873" s="9">
        <v>36.270000000000003</v>
      </c>
      <c r="C1873" s="9">
        <v>34.79</v>
      </c>
      <c r="D1873">
        <v>16998.37</v>
      </c>
      <c r="E1873">
        <v>15182.39</v>
      </c>
      <c r="F1873">
        <v>145598.38</v>
      </c>
      <c r="G1873">
        <v>130062.21</v>
      </c>
      <c r="H1873">
        <f>(1/(1-91/360*VLOOKUP($A1873,Tbills!$B$4:$C$974,2,1)/100))^((1)/91)-1</f>
        <v>4.1667465300321282E-7</v>
      </c>
      <c r="I1873">
        <f>I1872*$E1873/$E1872*(1-(I$1+I$5+IF(AND(WEEKDAY(A1873)&lt;&gt;1,WEEKDAY(A1873)&lt;&gt;7),IF(A1873&lt;J$2,J$1,J$3),0)))^($A1873-$A1872)</f>
        <v>8910.9826247434667</v>
      </c>
      <c r="J1873" t="e">
        <f>VLOOKUP(A1873,'VIXY-IV'!A$1:E$2000,4,0)</f>
        <v>#N/A</v>
      </c>
      <c r="K1873">
        <f>ROW()</f>
        <v>1873</v>
      </c>
      <c r="L1873">
        <f>B1873/C1873</f>
        <v>1.0425409600459903</v>
      </c>
    </row>
    <row r="1874" spans="1:12" x14ac:dyDescent="0.25">
      <c r="A1874" s="1">
        <v>40779</v>
      </c>
      <c r="B1874" s="9">
        <v>35.9</v>
      </c>
      <c r="C1874" s="9">
        <v>34.799999999999997</v>
      </c>
      <c r="D1874">
        <v>16668.04</v>
      </c>
      <c r="E1874">
        <v>14887.34</v>
      </c>
      <c r="F1874">
        <v>147551.5</v>
      </c>
      <c r="G1874">
        <v>131806.87</v>
      </c>
      <c r="H1874">
        <f>(1/(1-91/360*VLOOKUP($A1874,Tbills!$B$4:$C$974,2,1)/100))^((1)/91)-1</f>
        <v>4.1667465300321282E-7</v>
      </c>
      <c r="I1874">
        <f>I1873*$E1874/$E1873*(1-(I$1+I$5+IF(AND(WEEKDAY(A1874)&lt;&gt;1,WEEKDAY(A1874)&lt;&gt;7),IF(A1874&lt;J$2,J$1,J$3),0)))^($A1874-$A1873)</f>
        <v>8737.5579074343295</v>
      </c>
      <c r="J1874" t="e">
        <f>VLOOKUP(A1874,'VIXY-IV'!A$1:E$2000,4,0)</f>
        <v>#N/A</v>
      </c>
      <c r="K1874">
        <f>ROW()</f>
        <v>1874</v>
      </c>
      <c r="L1874">
        <f>B1874/C1874</f>
        <v>1.0316091954022988</v>
      </c>
    </row>
    <row r="1875" spans="1:12" x14ac:dyDescent="0.25">
      <c r="A1875" s="1">
        <v>40780</v>
      </c>
      <c r="B1875" s="9">
        <v>39.76</v>
      </c>
      <c r="C1875" s="9">
        <v>36.61</v>
      </c>
      <c r="D1875">
        <v>17160.14</v>
      </c>
      <c r="E1875">
        <v>15326.86</v>
      </c>
      <c r="F1875">
        <v>150438.71</v>
      </c>
      <c r="G1875">
        <v>134385.94</v>
      </c>
      <c r="H1875">
        <f>(1/(1-91/360*VLOOKUP($A1875,Tbills!$B$4:$C$974,2,1)/100))^((1)/91)-1</f>
        <v>4.1667465300321282E-7</v>
      </c>
      <c r="I1875">
        <f>I1874*$E1875/$E1874*(1-(I$1+I$5+IF(AND(WEEKDAY(A1875)&lt;&gt;1,WEEKDAY(A1875)&lt;&gt;7),IF(A1875&lt;J$2,J$1,J$3),0)))^($A1875-$A1874)</f>
        <v>8995.2586771951574</v>
      </c>
      <c r="J1875" t="e">
        <f>VLOOKUP(A1875,'VIXY-IV'!A$1:E$2000,4,0)</f>
        <v>#N/A</v>
      </c>
      <c r="K1875">
        <f>ROW()</f>
        <v>1875</v>
      </c>
      <c r="L1875">
        <f>B1875/C1875</f>
        <v>1.0860420650095601</v>
      </c>
    </row>
    <row r="1876" spans="1:12" x14ac:dyDescent="0.25">
      <c r="A1876" s="1">
        <v>40781</v>
      </c>
      <c r="B1876" s="9">
        <v>35.590000000000003</v>
      </c>
      <c r="C1876" s="9">
        <v>34.409999999999997</v>
      </c>
      <c r="D1876">
        <v>16780.22</v>
      </c>
      <c r="E1876">
        <v>14987.52</v>
      </c>
      <c r="F1876">
        <v>148545.71</v>
      </c>
      <c r="G1876">
        <v>132694.88</v>
      </c>
      <c r="H1876">
        <f>(1/(1-91/360*VLOOKUP($A1876,Tbills!$B$4:$C$974,2,1)/100))^((1)/91)-1</f>
        <v>4.1667465300321282E-7</v>
      </c>
      <c r="I1876">
        <f>I1875*$E1876/$E1875*(1-(I$1+I$5+IF(AND(WEEKDAY(A1876)&lt;&gt;1,WEEKDAY(A1876)&lt;&gt;7),IF(A1876&lt;J$2,J$1,J$3),0)))^($A1876-$A1875)</f>
        <v>8795.8486632830536</v>
      </c>
      <c r="J1876" t="e">
        <f>VLOOKUP(A1876,'VIXY-IV'!A$1:E$2000,4,0)</f>
        <v>#N/A</v>
      </c>
      <c r="K1876">
        <f>ROW()</f>
        <v>1876</v>
      </c>
      <c r="L1876">
        <f>B1876/C1876</f>
        <v>1.0342923568730022</v>
      </c>
    </row>
    <row r="1877" spans="1:12" x14ac:dyDescent="0.25">
      <c r="A1877" s="1">
        <v>40784</v>
      </c>
      <c r="B1877" s="9">
        <v>32.28</v>
      </c>
      <c r="C1877" s="9">
        <v>31.98</v>
      </c>
      <c r="D1877">
        <v>15763.26</v>
      </c>
      <c r="E1877">
        <v>14079.19</v>
      </c>
      <c r="F1877">
        <v>144264.32999999999</v>
      </c>
      <c r="G1877">
        <v>128870.19</v>
      </c>
      <c r="H1877">
        <f>(1/(1-91/360*VLOOKUP($A1877,Tbills!$B$4:$C$974,2,1)/100))^((1)/91)-1</f>
        <v>4.1667465300321282E-7</v>
      </c>
      <c r="I1877">
        <f>I1876*$E1877/$E1876*(1-(I$1+I$5+IF(AND(WEEKDAY(A1877)&lt;&gt;1,WEEKDAY(A1877)&lt;&gt;7),IF(A1877&lt;J$2,J$1,J$3),0)))^($A1877-$A1876)</f>
        <v>8262.0565259210362</v>
      </c>
      <c r="J1877" t="e">
        <f>VLOOKUP(A1877,'VIXY-IV'!A$1:E$2000,4,0)</f>
        <v>#N/A</v>
      </c>
      <c r="K1877">
        <f>ROW()</f>
        <v>1877</v>
      </c>
      <c r="L1877">
        <f>B1877/C1877</f>
        <v>1.0093808630393997</v>
      </c>
    </row>
    <row r="1878" spans="1:12" x14ac:dyDescent="0.25">
      <c r="A1878" s="1">
        <v>40785</v>
      </c>
      <c r="B1878" s="9">
        <v>32.89</v>
      </c>
      <c r="C1878" s="9">
        <v>32.47</v>
      </c>
      <c r="D1878">
        <v>16196.62</v>
      </c>
      <c r="E1878">
        <v>14466.25</v>
      </c>
      <c r="F1878">
        <v>148076.15</v>
      </c>
      <c r="G1878">
        <v>132275.20000000001</v>
      </c>
      <c r="H1878">
        <f>(1/(1-91/360*VLOOKUP($A1878,Tbills!$B$4:$C$974,2,1)/100))^((1)/91)-1</f>
        <v>4.1667465300321282E-7</v>
      </c>
      <c r="I1878">
        <f>I1877*$E1878/$E1877*(1-(I$1+I$5+IF(AND(WEEKDAY(A1878)&lt;&gt;1,WEEKDAY(A1878)&lt;&gt;7),IF(A1878&lt;J$2,J$1,J$3),0)))^($A1878-$A1877)</f>
        <v>8488.9497864206405</v>
      </c>
      <c r="J1878" t="e">
        <f>VLOOKUP(A1878,'VIXY-IV'!A$1:E$2000,4,0)</f>
        <v>#N/A</v>
      </c>
      <c r="K1878">
        <f>ROW()</f>
        <v>1878</v>
      </c>
      <c r="L1878">
        <f>B1878/C1878</f>
        <v>1.0129350169387128</v>
      </c>
    </row>
    <row r="1879" spans="1:12" x14ac:dyDescent="0.25">
      <c r="A1879" s="1">
        <v>40786</v>
      </c>
      <c r="B1879" s="9">
        <v>31.62</v>
      </c>
      <c r="C1879" s="9">
        <v>31.67</v>
      </c>
      <c r="D1879">
        <v>15868.65</v>
      </c>
      <c r="E1879">
        <v>14173.31</v>
      </c>
      <c r="F1879">
        <v>144828.75</v>
      </c>
      <c r="G1879">
        <v>129374.27</v>
      </c>
      <c r="H1879">
        <f>(1/(1-91/360*VLOOKUP($A1879,Tbills!$B$4:$C$974,2,1)/100))^((1)/91)-1</f>
        <v>4.1667465300321282E-7</v>
      </c>
      <c r="I1879">
        <f>I1878*$E1879/$E1878*(1-(I$1+I$5+IF(AND(WEEKDAY(A1879)&lt;&gt;1,WEEKDAY(A1879)&lt;&gt;7),IF(A1879&lt;J$2,J$1,J$3),0)))^($A1879-$A1878)</f>
        <v>8316.8102125497899</v>
      </c>
      <c r="J1879" t="e">
        <f>VLOOKUP(A1879,'VIXY-IV'!A$1:E$2000,4,0)</f>
        <v>#N/A</v>
      </c>
      <c r="K1879">
        <f>ROW()</f>
        <v>1879</v>
      </c>
      <c r="L1879">
        <f>B1879/C1879</f>
        <v>0.99842121881907164</v>
      </c>
    </row>
    <row r="1880" spans="1:12" x14ac:dyDescent="0.25">
      <c r="A1880" s="1">
        <v>40787</v>
      </c>
      <c r="B1880" s="9">
        <v>31.82</v>
      </c>
      <c r="C1880" s="9">
        <v>31.99</v>
      </c>
      <c r="D1880">
        <v>16124.72</v>
      </c>
      <c r="E1880">
        <v>14402.02</v>
      </c>
      <c r="F1880">
        <v>145971.69</v>
      </c>
      <c r="G1880">
        <v>130395.19</v>
      </c>
      <c r="H1880">
        <f>(1/(1-91/360*VLOOKUP($A1880,Tbills!$B$4:$C$974,2,1)/100))^((1)/91)-1</f>
        <v>4.1667465300321282E-7</v>
      </c>
      <c r="I1880">
        <f>I1879*$E1880/$E1879*(1-(I$1+I$5+IF(AND(WEEKDAY(A1880)&lt;&gt;1,WEEKDAY(A1880)&lt;&gt;7),IF(A1880&lt;J$2,J$1,J$3),0)))^($A1880-$A1879)</f>
        <v>8450.7727075687744</v>
      </c>
      <c r="J1880" t="e">
        <f>VLOOKUP(A1880,'VIXY-IV'!A$1:E$2000,4,0)</f>
        <v>#N/A</v>
      </c>
      <c r="K1880">
        <f>ROW()</f>
        <v>1880</v>
      </c>
      <c r="L1880">
        <f>B1880/C1880</f>
        <v>0.99468583932478905</v>
      </c>
    </row>
    <row r="1881" spans="1:12" x14ac:dyDescent="0.25">
      <c r="A1881" s="1">
        <v>40788</v>
      </c>
      <c r="B1881" s="9">
        <v>33.92</v>
      </c>
      <c r="C1881" s="9">
        <v>33.79</v>
      </c>
      <c r="D1881">
        <v>17073.990000000002</v>
      </c>
      <c r="E1881">
        <v>15249.87</v>
      </c>
      <c r="F1881">
        <v>148255.74</v>
      </c>
      <c r="G1881">
        <v>132435.46</v>
      </c>
      <c r="H1881">
        <f>(1/(1-91/360*VLOOKUP($A1881,Tbills!$B$4:$C$974,2,1)/100))^((1)/91)-1</f>
        <v>4.1667465300321282E-7</v>
      </c>
      <c r="I1881">
        <f>I1880*$E1881/$E1880*(1-(I$1+I$5+IF(AND(WEEKDAY(A1881)&lt;&gt;1,WEEKDAY(A1881)&lt;&gt;7),IF(A1881&lt;J$2,J$1,J$3),0)))^($A1881-$A1880)</f>
        <v>8948.0140896322173</v>
      </c>
      <c r="J1881" t="e">
        <f>VLOOKUP(A1881,'VIXY-IV'!A$1:E$2000,4,0)</f>
        <v>#N/A</v>
      </c>
      <c r="K1881">
        <f>ROW()</f>
        <v>1881</v>
      </c>
      <c r="L1881">
        <f>B1881/C1881</f>
        <v>1.003847292098254</v>
      </c>
    </row>
    <row r="1882" spans="1:12" x14ac:dyDescent="0.25">
      <c r="A1882" s="1">
        <v>40792</v>
      </c>
      <c r="B1882" s="9">
        <v>37</v>
      </c>
      <c r="C1882" s="9">
        <v>35.380000000000003</v>
      </c>
      <c r="D1882">
        <v>17591.93</v>
      </c>
      <c r="E1882">
        <v>15712.45</v>
      </c>
      <c r="F1882">
        <v>150939.26</v>
      </c>
      <c r="G1882">
        <v>134832.4</v>
      </c>
      <c r="H1882">
        <f>(1/(1-91/360*VLOOKUP($A1882,Tbills!$B$4:$C$974,2,1)/100))^((1)/91)-1</f>
        <v>8.3336527945121475E-7</v>
      </c>
      <c r="I1882">
        <f>I1881*$E1882/$E1881*(1-(I$1+I$5+IF(AND(WEEKDAY(A1882)&lt;&gt;1,WEEKDAY(A1882)&lt;&gt;7),IF(A1882&lt;J$2,J$1,J$3),0)))^($A1882-$A1881)</f>
        <v>9218.3767205986496</v>
      </c>
      <c r="J1882" t="e">
        <f>VLOOKUP(A1882,'VIXY-IV'!A$1:E$2000,4,0)</f>
        <v>#N/A</v>
      </c>
      <c r="K1882">
        <f>ROW()</f>
        <v>1882</v>
      </c>
      <c r="L1882">
        <f>B1882/C1882</f>
        <v>1.0457885811192764</v>
      </c>
    </row>
    <row r="1883" spans="1:12" x14ac:dyDescent="0.25">
      <c r="A1883" s="1">
        <v>40793</v>
      </c>
      <c r="B1883" s="9">
        <v>33.380000000000003</v>
      </c>
      <c r="C1883" s="9">
        <v>32.96</v>
      </c>
      <c r="D1883">
        <v>16681.57</v>
      </c>
      <c r="E1883">
        <v>14899.34</v>
      </c>
      <c r="F1883">
        <v>147307.28</v>
      </c>
      <c r="G1883">
        <v>131587.88</v>
      </c>
      <c r="H1883">
        <f>(1/(1-91/360*VLOOKUP($A1883,Tbills!$B$4:$C$974,2,1)/100))^((1)/91)-1</f>
        <v>8.3336527945121475E-7</v>
      </c>
      <c r="I1883">
        <f>I1882*$E1883/$E1882*(1-(I$1+I$5+IF(AND(WEEKDAY(A1883)&lt;&gt;1,WEEKDAY(A1883)&lt;&gt;7),IF(A1883&lt;J$2,J$1,J$3),0)))^($A1883-$A1882)</f>
        <v>8741.0797112627624</v>
      </c>
      <c r="J1883" t="e">
        <f>VLOOKUP(A1883,'VIXY-IV'!A$1:E$2000,4,0)</f>
        <v>#N/A</v>
      </c>
      <c r="K1883">
        <f>ROW()</f>
        <v>1883</v>
      </c>
      <c r="L1883">
        <f>B1883/C1883</f>
        <v>1.012742718446602</v>
      </c>
    </row>
    <row r="1884" spans="1:12" x14ac:dyDescent="0.25">
      <c r="A1884" s="1">
        <v>40794</v>
      </c>
      <c r="B1884" s="9">
        <v>34.32</v>
      </c>
      <c r="C1884" s="9">
        <v>33.71</v>
      </c>
      <c r="D1884">
        <v>17128.32</v>
      </c>
      <c r="E1884">
        <v>15298.35</v>
      </c>
      <c r="F1884">
        <v>149363.23000000001</v>
      </c>
      <c r="G1884">
        <v>133424.32999999999</v>
      </c>
      <c r="H1884">
        <f>(1/(1-91/360*VLOOKUP($A1884,Tbills!$B$4:$C$974,2,1)/100))^((1)/91)-1</f>
        <v>8.3336527945121475E-7</v>
      </c>
      <c r="I1884">
        <f>I1883*$E1884/$E1883*(1-(I$1+I$5+IF(AND(WEEKDAY(A1884)&lt;&gt;1,WEEKDAY(A1884)&lt;&gt;7),IF(A1884&lt;J$2,J$1,J$3),0)))^($A1884-$A1883)</f>
        <v>8974.9109653996402</v>
      </c>
      <c r="J1884" t="e">
        <f>VLOOKUP(A1884,'VIXY-IV'!A$1:E$2000,4,0)</f>
        <v>#N/A</v>
      </c>
      <c r="K1884">
        <f>ROW()</f>
        <v>1884</v>
      </c>
      <c r="L1884">
        <f>B1884/C1884</f>
        <v>1.0180955206170275</v>
      </c>
    </row>
    <row r="1885" spans="1:12" x14ac:dyDescent="0.25">
      <c r="A1885" s="1">
        <v>40795</v>
      </c>
      <c r="B1885" s="9">
        <v>38.520000000000003</v>
      </c>
      <c r="C1885" s="9">
        <v>36.64</v>
      </c>
      <c r="D1885">
        <v>18643.73</v>
      </c>
      <c r="E1885">
        <v>16651.84</v>
      </c>
      <c r="F1885">
        <v>154814.96</v>
      </c>
      <c r="G1885">
        <v>138294.18</v>
      </c>
      <c r="H1885">
        <f>(1/(1-91/360*VLOOKUP($A1885,Tbills!$B$4:$C$974,2,1)/100))^((1)/91)-1</f>
        <v>8.3336527945121475E-7</v>
      </c>
      <c r="I1885">
        <f>I1884*$E1885/$E1884*(1-(I$1+I$5+IF(AND(WEEKDAY(A1885)&lt;&gt;1,WEEKDAY(A1885)&lt;&gt;7),IF(A1885&lt;J$2,J$1,J$3),0)))^($A1885-$A1884)</f>
        <v>9768.6666992558221</v>
      </c>
      <c r="J1885" t="e">
        <f>VLOOKUP(A1885,'VIXY-IV'!A$1:E$2000,4,0)</f>
        <v>#N/A</v>
      </c>
      <c r="K1885">
        <f>ROW()</f>
        <v>1885</v>
      </c>
      <c r="L1885">
        <f>B1885/C1885</f>
        <v>1.0513100436681224</v>
      </c>
    </row>
    <row r="1886" spans="1:12" x14ac:dyDescent="0.25">
      <c r="A1886" s="1">
        <v>40798</v>
      </c>
      <c r="B1886" s="9">
        <v>38.590000000000003</v>
      </c>
      <c r="C1886" s="9">
        <v>37.06</v>
      </c>
      <c r="D1886">
        <v>18790.59</v>
      </c>
      <c r="E1886">
        <v>16782.96</v>
      </c>
      <c r="F1886">
        <v>156570.68</v>
      </c>
      <c r="G1886">
        <v>139862.20000000001</v>
      </c>
      <c r="H1886">
        <f>(1/(1-91/360*VLOOKUP($A1886,Tbills!$B$4:$C$974,2,1)/100))^((1)/91)-1</f>
        <v>2.7778132727362959E-7</v>
      </c>
      <c r="I1886">
        <f>I1885*$E1886/$E1885*(1-(I$1+I$5+IF(AND(WEEKDAY(A1886)&lt;&gt;1,WEEKDAY(A1886)&lt;&gt;7),IF(A1886&lt;J$2,J$1,J$3),0)))^($A1886-$A1885)</f>
        <v>9844.7375191558785</v>
      </c>
      <c r="J1886" t="e">
        <f>VLOOKUP(A1886,'VIXY-IV'!A$1:E$2000,4,0)</f>
        <v>#N/A</v>
      </c>
      <c r="K1886">
        <f>ROW()</f>
        <v>1886</v>
      </c>
      <c r="L1886">
        <f>B1886/C1886</f>
        <v>1.0412844036697249</v>
      </c>
    </row>
    <row r="1887" spans="1:12" x14ac:dyDescent="0.25">
      <c r="A1887" s="1">
        <v>40799</v>
      </c>
      <c r="B1887" s="9">
        <v>36.909999999999997</v>
      </c>
      <c r="C1887" s="9">
        <v>36.06</v>
      </c>
      <c r="D1887">
        <v>18770.95</v>
      </c>
      <c r="E1887">
        <v>16765.41</v>
      </c>
      <c r="F1887">
        <v>156448.78</v>
      </c>
      <c r="G1887">
        <v>139753.26999999999</v>
      </c>
      <c r="H1887">
        <f>(1/(1-91/360*VLOOKUP($A1887,Tbills!$B$4:$C$974,2,1)/100))^((1)/91)-1</f>
        <v>2.7778132727362959E-7</v>
      </c>
      <c r="I1887">
        <f>I1886*$E1887/$E1886*(1-(I$1+I$5+IF(AND(WEEKDAY(A1887)&lt;&gt;1,WEEKDAY(A1887)&lt;&gt;7),IF(A1887&lt;J$2,J$1,J$3),0)))^($A1887-$A1886)</f>
        <v>9834.1599340530465</v>
      </c>
      <c r="J1887" t="e">
        <f>VLOOKUP(A1887,'VIXY-IV'!A$1:E$2000,4,0)</f>
        <v>#N/A</v>
      </c>
      <c r="K1887">
        <f>ROW()</f>
        <v>1887</v>
      </c>
      <c r="L1887">
        <f>B1887/C1887</f>
        <v>1.02357182473655</v>
      </c>
    </row>
    <row r="1888" spans="1:12" x14ac:dyDescent="0.25">
      <c r="A1888" s="1">
        <v>40800</v>
      </c>
      <c r="B1888" s="9">
        <v>34.6</v>
      </c>
      <c r="C1888" s="9">
        <v>34.96</v>
      </c>
      <c r="D1888">
        <v>18104.080000000002</v>
      </c>
      <c r="E1888">
        <v>16169.79</v>
      </c>
      <c r="F1888">
        <v>154220.9</v>
      </c>
      <c r="G1888">
        <v>137763.1</v>
      </c>
      <c r="H1888">
        <f>(1/(1-91/360*VLOOKUP($A1888,Tbills!$B$4:$C$974,2,1)/100))^((1)/91)-1</f>
        <v>2.7778132727362959E-7</v>
      </c>
      <c r="I1888">
        <f>I1887*$E1888/$E1887*(1-(I$1+I$5+IF(AND(WEEKDAY(A1888)&lt;&gt;1,WEEKDAY(A1888)&lt;&gt;7),IF(A1888&lt;J$2,J$1,J$3),0)))^($A1888-$A1887)</f>
        <v>9484.5116533694782</v>
      </c>
      <c r="J1888" t="e">
        <f>VLOOKUP(A1888,'VIXY-IV'!A$1:E$2000,4,0)</f>
        <v>#N/A</v>
      </c>
      <c r="K1888">
        <f>ROW()</f>
        <v>1888</v>
      </c>
      <c r="L1888">
        <f>B1888/C1888</f>
        <v>0.98970251716247137</v>
      </c>
    </row>
    <row r="1889" spans="1:12" x14ac:dyDescent="0.25">
      <c r="A1889" s="1">
        <v>40801</v>
      </c>
      <c r="B1889" s="9">
        <v>31.97</v>
      </c>
      <c r="C1889" s="9">
        <v>33.520000000000003</v>
      </c>
      <c r="D1889">
        <v>17199.98</v>
      </c>
      <c r="E1889">
        <v>15362.28</v>
      </c>
      <c r="F1889">
        <v>151066.67000000001</v>
      </c>
      <c r="G1889">
        <v>134945.44</v>
      </c>
      <c r="H1889">
        <f>(1/(1-91/360*VLOOKUP($A1889,Tbills!$B$4:$C$974,2,1)/100))^((1)/91)-1</f>
        <v>2.7778132727362959E-7</v>
      </c>
      <c r="I1889">
        <f>I1888*$E1889/$E1888*(1-(I$1+I$5+IF(AND(WEEKDAY(A1889)&lt;&gt;1,WEEKDAY(A1889)&lt;&gt;7),IF(A1889&lt;J$2,J$1,J$3),0)))^($A1889-$A1888)</f>
        <v>9010.6013872376971</v>
      </c>
      <c r="J1889" t="e">
        <f>VLOOKUP(A1889,'VIXY-IV'!A$1:E$2000,4,0)</f>
        <v>#N/A</v>
      </c>
      <c r="K1889">
        <f>ROW()</f>
        <v>1889</v>
      </c>
      <c r="L1889">
        <f>B1889/C1889</f>
        <v>0.95375894988066812</v>
      </c>
    </row>
    <row r="1890" spans="1:12" x14ac:dyDescent="0.25">
      <c r="A1890" s="1">
        <v>40802</v>
      </c>
      <c r="B1890" s="9">
        <v>30.98</v>
      </c>
      <c r="C1890" s="9">
        <v>32.950000000000003</v>
      </c>
      <c r="D1890">
        <v>16801.36</v>
      </c>
      <c r="E1890">
        <v>15006.25</v>
      </c>
      <c r="F1890">
        <v>150315.79</v>
      </c>
      <c r="G1890">
        <v>134274.66</v>
      </c>
      <c r="H1890">
        <f>(1/(1-91/360*VLOOKUP($A1890,Tbills!$B$4:$C$974,2,1)/100))^((1)/91)-1</f>
        <v>2.7778132727362959E-7</v>
      </c>
      <c r="I1890">
        <f>I1889*$E1890/$E1889*(1-(I$1+I$5+IF(AND(WEEKDAY(A1890)&lt;&gt;1,WEEKDAY(A1890)&lt;&gt;7),IF(A1890&lt;J$2,J$1,J$3),0)))^($A1890-$A1889)</f>
        <v>8801.5221250337745</v>
      </c>
      <c r="J1890" t="e">
        <f>VLOOKUP(A1890,'VIXY-IV'!A$1:E$2000,4,0)</f>
        <v>#N/A</v>
      </c>
      <c r="K1890">
        <f>ROW()</f>
        <v>1890</v>
      </c>
      <c r="L1890">
        <f>B1890/C1890</f>
        <v>0.94021244309559937</v>
      </c>
    </row>
    <row r="1891" spans="1:12" x14ac:dyDescent="0.25">
      <c r="A1891" s="1">
        <v>40805</v>
      </c>
      <c r="B1891" s="9">
        <v>32.729999999999997</v>
      </c>
      <c r="C1891" s="9">
        <v>33.81</v>
      </c>
      <c r="D1891">
        <v>17478</v>
      </c>
      <c r="E1891">
        <v>15610.58</v>
      </c>
      <c r="F1891">
        <v>153256.92000000001</v>
      </c>
      <c r="G1891">
        <v>136901.81</v>
      </c>
      <c r="H1891">
        <f>(1/(1-91/360*VLOOKUP($A1891,Tbills!$B$4:$C$974,2,1)/100))^((1)/91)-1</f>
        <v>2.7778132727362959E-7</v>
      </c>
      <c r="I1891">
        <f>I1890*$E1891/$E1890*(1-(I$1+I$5+IF(AND(WEEKDAY(A1891)&lt;&gt;1,WEEKDAY(A1891)&lt;&gt;7),IF(A1891&lt;J$2,J$1,J$3),0)))^($A1891-$A1890)</f>
        <v>9155.1858764199806</v>
      </c>
      <c r="J1891" t="e">
        <f>VLOOKUP(A1891,'VIXY-IV'!A$1:E$2000,4,0)</f>
        <v>#N/A</v>
      </c>
      <c r="K1891">
        <f>ROW()</f>
        <v>1891</v>
      </c>
      <c r="L1891">
        <f>B1891/C1891</f>
        <v>0.96805678793256422</v>
      </c>
    </row>
    <row r="1892" spans="1:12" x14ac:dyDescent="0.25">
      <c r="A1892" s="1">
        <v>40806</v>
      </c>
      <c r="B1892" s="9">
        <v>32.86</v>
      </c>
      <c r="C1892" s="9">
        <v>33.619999999999997</v>
      </c>
      <c r="D1892">
        <v>17397.759999999998</v>
      </c>
      <c r="E1892">
        <v>15538.91</v>
      </c>
      <c r="F1892">
        <v>152287.28</v>
      </c>
      <c r="G1892">
        <v>136035.60999999999</v>
      </c>
      <c r="H1892">
        <f>(1/(1-91/360*VLOOKUP($A1892,Tbills!$B$4:$C$974,2,1)/100))^((1)/91)-1</f>
        <v>2.7778132727362959E-7</v>
      </c>
      <c r="I1892">
        <f>I1891*$E1892/$E1891*(1-(I$1+I$5+IF(AND(WEEKDAY(A1892)&lt;&gt;1,WEEKDAY(A1892)&lt;&gt;7),IF(A1892&lt;J$2,J$1,J$3),0)))^($A1892-$A1891)</f>
        <v>9112.8911872400295</v>
      </c>
      <c r="J1892" t="e">
        <f>VLOOKUP(A1892,'VIXY-IV'!A$1:E$2000,4,0)</f>
        <v>#N/A</v>
      </c>
      <c r="K1892">
        <f>ROW()</f>
        <v>1892</v>
      </c>
      <c r="L1892">
        <f>B1892/C1892</f>
        <v>0.97739440809042244</v>
      </c>
    </row>
    <row r="1893" spans="1:12" x14ac:dyDescent="0.25">
      <c r="A1893" s="1">
        <v>40807</v>
      </c>
      <c r="B1893" s="9">
        <v>37.32</v>
      </c>
      <c r="C1893" s="9">
        <v>36.19</v>
      </c>
      <c r="D1893">
        <v>18876.18</v>
      </c>
      <c r="E1893">
        <v>16859.36</v>
      </c>
      <c r="F1893">
        <v>156420.72</v>
      </c>
      <c r="G1893">
        <v>139727.9</v>
      </c>
      <c r="H1893">
        <f>(1/(1-91/360*VLOOKUP($A1893,Tbills!$B$4:$C$974,2,1)/100))^((1)/91)-1</f>
        <v>2.7778132727362959E-7</v>
      </c>
      <c r="I1893">
        <f>I1892*$E1893/$E1892*(1-(I$1+I$5+IF(AND(WEEKDAY(A1893)&lt;&gt;1,WEEKDAY(A1893)&lt;&gt;7),IF(A1893&lt;J$2,J$1,J$3),0)))^($A1893-$A1892)</f>
        <v>9886.9929394805804</v>
      </c>
      <c r="J1893" t="e">
        <f>VLOOKUP(A1893,'VIXY-IV'!A$1:E$2000,4,0)</f>
        <v>#N/A</v>
      </c>
      <c r="K1893">
        <f>ROW()</f>
        <v>1893</v>
      </c>
      <c r="L1893">
        <f>B1893/C1893</f>
        <v>1.0312240950538825</v>
      </c>
    </row>
    <row r="1894" spans="1:12" x14ac:dyDescent="0.25">
      <c r="A1894" s="1">
        <v>40808</v>
      </c>
      <c r="B1894" s="9">
        <v>41.35</v>
      </c>
      <c r="C1894" s="9">
        <v>39.15</v>
      </c>
      <c r="D1894">
        <v>20337.57</v>
      </c>
      <c r="E1894">
        <v>18164.599999999999</v>
      </c>
      <c r="F1894">
        <v>162701.91</v>
      </c>
      <c r="G1894">
        <v>145338.74</v>
      </c>
      <c r="H1894">
        <f>(1/(1-91/360*VLOOKUP($A1894,Tbills!$B$4:$C$974,2,1)/100))^((1)/91)-1</f>
        <v>2.7778132727362959E-7</v>
      </c>
      <c r="I1894">
        <f>I1893*$E1894/$E1893*(1-(I$1+I$5+IF(AND(WEEKDAY(A1894)&lt;&gt;1,WEEKDAY(A1894)&lt;&gt;7),IF(A1894&lt;J$2,J$1,J$3),0)))^($A1894-$A1893)</f>
        <v>10652.13066016107</v>
      </c>
      <c r="J1894" t="e">
        <f>VLOOKUP(A1894,'VIXY-IV'!A$1:E$2000,4,0)</f>
        <v>#N/A</v>
      </c>
      <c r="K1894">
        <f>ROW()</f>
        <v>1894</v>
      </c>
      <c r="L1894">
        <f>B1894/C1894</f>
        <v>1.0561941251596425</v>
      </c>
    </row>
    <row r="1895" spans="1:12" x14ac:dyDescent="0.25">
      <c r="A1895" s="1">
        <v>40809</v>
      </c>
      <c r="B1895" s="9">
        <v>41.25</v>
      </c>
      <c r="C1895" s="9">
        <v>39.549999999999997</v>
      </c>
      <c r="D1895">
        <v>20608.599999999999</v>
      </c>
      <c r="E1895">
        <v>18406.669999999998</v>
      </c>
      <c r="F1895">
        <v>163415.35</v>
      </c>
      <c r="G1895">
        <v>145976</v>
      </c>
      <c r="H1895">
        <f>(1/(1-91/360*VLOOKUP($A1895,Tbills!$B$4:$C$974,2,1)/100))^((1)/91)-1</f>
        <v>2.7778132727362959E-7</v>
      </c>
      <c r="I1895">
        <f>I1894*$E1895/$E1894*(1-(I$1+I$5+IF(AND(WEEKDAY(A1895)&lt;&gt;1,WEEKDAY(A1895)&lt;&gt;7),IF(A1895&lt;J$2,J$1,J$3),0)))^($A1895-$A1894)</f>
        <v>10793.775446819702</v>
      </c>
      <c r="J1895" t="e">
        <f>VLOOKUP(A1895,'VIXY-IV'!A$1:E$2000,4,0)</f>
        <v>#N/A</v>
      </c>
      <c r="K1895">
        <f>ROW()</f>
        <v>1895</v>
      </c>
      <c r="L1895">
        <f>B1895/C1895</f>
        <v>1.042983565107459</v>
      </c>
    </row>
    <row r="1896" spans="1:12" x14ac:dyDescent="0.25">
      <c r="A1896" s="1">
        <v>40812</v>
      </c>
      <c r="B1896" s="9">
        <v>39.020000000000003</v>
      </c>
      <c r="C1896" s="9">
        <v>38.03</v>
      </c>
      <c r="D1896">
        <v>19786.830000000002</v>
      </c>
      <c r="E1896">
        <v>17672.689999999999</v>
      </c>
      <c r="F1896">
        <v>160358.34</v>
      </c>
      <c r="G1896">
        <v>143245.10999999999</v>
      </c>
      <c r="H1896">
        <f>(1/(1-91/360*VLOOKUP($A1896,Tbills!$B$4:$C$974,2,1)/100))^((1)/91)-1</f>
        <v>5.5556975353532323E-7</v>
      </c>
      <c r="I1896">
        <f>I1895*$E1896/$E1895*(1-(I$1+I$5+IF(AND(WEEKDAY(A1896)&lt;&gt;1,WEEKDAY(A1896)&lt;&gt;7),IF(A1896&lt;J$2,J$1,J$3),0)))^($A1896-$A1895)</f>
        <v>10362.471074503374</v>
      </c>
      <c r="J1896" t="e">
        <f>VLOOKUP(A1896,'VIXY-IV'!A$1:E$2000,4,0)</f>
        <v>#N/A</v>
      </c>
      <c r="K1896">
        <f>ROW()</f>
        <v>1896</v>
      </c>
      <c r="L1896">
        <f>B1896/C1896</f>
        <v>1.026032079936892</v>
      </c>
    </row>
    <row r="1897" spans="1:12" x14ac:dyDescent="0.25">
      <c r="A1897" s="1">
        <v>40813</v>
      </c>
      <c r="B1897" s="9">
        <v>37.71</v>
      </c>
      <c r="C1897" s="9">
        <v>37.21</v>
      </c>
      <c r="D1897">
        <v>19422.599999999999</v>
      </c>
      <c r="E1897">
        <v>17347.37</v>
      </c>
      <c r="F1897">
        <v>159060.64000000001</v>
      </c>
      <c r="G1897">
        <v>142085.82</v>
      </c>
      <c r="H1897">
        <f>(1/(1-91/360*VLOOKUP($A1897,Tbills!$B$4:$C$974,2,1)/100))^((1)/91)-1</f>
        <v>5.5556975353532323E-7</v>
      </c>
      <c r="I1897">
        <f>I1896*$E1897/$E1896*(1-(I$1+I$5+IF(AND(WEEKDAY(A1897)&lt;&gt;1,WEEKDAY(A1897)&lt;&gt;7),IF(A1897&lt;J$2,J$1,J$3),0)))^($A1897-$A1896)</f>
        <v>10171.425437724938</v>
      </c>
      <c r="J1897" t="e">
        <f>VLOOKUP(A1897,'VIXY-IV'!A$1:E$2000,4,0)</f>
        <v>#N/A</v>
      </c>
      <c r="K1897">
        <f>ROW()</f>
        <v>1897</v>
      </c>
      <c r="L1897">
        <f>B1897/C1897</f>
        <v>1.013437248051599</v>
      </c>
    </row>
    <row r="1898" spans="1:12" x14ac:dyDescent="0.25">
      <c r="A1898" s="1">
        <v>40814</v>
      </c>
      <c r="B1898" s="9">
        <v>41.08</v>
      </c>
      <c r="C1898" s="9">
        <v>39.520000000000003</v>
      </c>
      <c r="D1898">
        <v>20746.12</v>
      </c>
      <c r="E1898">
        <v>18529.46</v>
      </c>
      <c r="F1898">
        <v>164009.82</v>
      </c>
      <c r="G1898">
        <v>146506.75</v>
      </c>
      <c r="H1898">
        <f>(1/(1-91/360*VLOOKUP($A1898,Tbills!$B$4:$C$974,2,1)/100))^((1)/91)-1</f>
        <v>5.5556975353532323E-7</v>
      </c>
      <c r="I1898">
        <f>I1897*$E1898/$E1897*(1-(I$1+I$5+IF(AND(WEEKDAY(A1898)&lt;&gt;1,WEEKDAY(A1898)&lt;&gt;7),IF(A1898&lt;J$2,J$1,J$3),0)))^($A1898-$A1897)</f>
        <v>10864.217401382197</v>
      </c>
      <c r="J1898" t="e">
        <f>VLOOKUP(A1898,'VIXY-IV'!A$1:E$2000,4,0)</f>
        <v>#N/A</v>
      </c>
      <c r="K1898">
        <f>ROW()</f>
        <v>1898</v>
      </c>
      <c r="L1898">
        <f>B1898/C1898</f>
        <v>1.0394736842105261</v>
      </c>
    </row>
    <row r="1899" spans="1:12" x14ac:dyDescent="0.25">
      <c r="A1899" s="1">
        <v>40815</v>
      </c>
      <c r="B1899" s="9">
        <v>38.840000000000003</v>
      </c>
      <c r="C1899" s="9">
        <v>38.18</v>
      </c>
      <c r="D1899">
        <v>20303.46</v>
      </c>
      <c r="E1899">
        <v>18134.09</v>
      </c>
      <c r="F1899">
        <v>162053.74</v>
      </c>
      <c r="G1899">
        <v>144759.34</v>
      </c>
      <c r="H1899">
        <f>(1/(1-91/360*VLOOKUP($A1899,Tbills!$B$4:$C$974,2,1)/100))^((1)/91)-1</f>
        <v>5.5556975353532323E-7</v>
      </c>
      <c r="I1899">
        <f>I1898*$E1899/$E1898*(1-(I$1+I$5+IF(AND(WEEKDAY(A1899)&lt;&gt;1,WEEKDAY(A1899)&lt;&gt;7),IF(A1899&lt;J$2,J$1,J$3),0)))^($A1899-$A1898)</f>
        <v>10632.097678384147</v>
      </c>
      <c r="J1899" t="e">
        <f>VLOOKUP(A1899,'VIXY-IV'!A$1:E$2000,4,0)</f>
        <v>#N/A</v>
      </c>
      <c r="K1899">
        <f>ROW()</f>
        <v>1899</v>
      </c>
      <c r="L1899">
        <f>B1899/C1899</f>
        <v>1.0172865374541646</v>
      </c>
    </row>
    <row r="1900" spans="1:12" x14ac:dyDescent="0.25">
      <c r="A1900" s="1">
        <v>40816</v>
      </c>
      <c r="B1900" s="9">
        <v>42.96</v>
      </c>
      <c r="C1900" s="9">
        <v>41.24</v>
      </c>
      <c r="D1900">
        <v>22019.599999999999</v>
      </c>
      <c r="E1900">
        <v>19666.86</v>
      </c>
      <c r="F1900">
        <v>168972.02</v>
      </c>
      <c r="G1900">
        <v>150939.22</v>
      </c>
      <c r="H1900">
        <f>(1/(1-91/360*VLOOKUP($A1900,Tbills!$B$4:$C$974,2,1)/100))^((1)/91)-1</f>
        <v>5.5556975353532323E-7</v>
      </c>
      <c r="I1900">
        <f>I1899*$E1900/$E1899*(1-(I$1+I$5+IF(AND(WEEKDAY(A1900)&lt;&gt;1,WEEKDAY(A1900)&lt;&gt;7),IF(A1900&lt;J$2,J$1,J$3),0)))^($A1900-$A1899)</f>
        <v>11530.435844440019</v>
      </c>
      <c r="J1900" t="e">
        <f>VLOOKUP(A1900,'VIXY-IV'!A$1:E$2000,4,0)</f>
        <v>#N/A</v>
      </c>
      <c r="K1900">
        <f>ROW()</f>
        <v>1900</v>
      </c>
      <c r="L1900">
        <f>B1900/C1900</f>
        <v>1.0417070805043647</v>
      </c>
    </row>
    <row r="1901" spans="1:12" x14ac:dyDescent="0.25">
      <c r="A1901" s="1">
        <v>40819</v>
      </c>
      <c r="B1901" s="9">
        <v>45.45</v>
      </c>
      <c r="C1901" s="9">
        <v>43.38</v>
      </c>
      <c r="D1901">
        <v>23578.84</v>
      </c>
      <c r="E1901">
        <v>21059.46</v>
      </c>
      <c r="F1901">
        <v>174025.7</v>
      </c>
      <c r="G1901">
        <v>155453.32</v>
      </c>
      <c r="H1901">
        <f>(1/(1-91/360*VLOOKUP($A1901,Tbills!$B$4:$C$974,2,1)/100))^((1)/91)-1</f>
        <v>5.5556975353532323E-7</v>
      </c>
      <c r="I1901">
        <f>I1900*$E1901/$E1900*(1-(I$1+I$5+IF(AND(WEEKDAY(A1901)&lt;&gt;1,WEEKDAY(A1901)&lt;&gt;7),IF(A1901&lt;J$2,J$1,J$3),0)))^($A1901-$A1900)</f>
        <v>12345.834410913536</v>
      </c>
      <c r="J1901" t="e">
        <f>VLOOKUP(A1901,'VIXY-IV'!A$1:E$2000,4,0)</f>
        <v>#N/A</v>
      </c>
      <c r="K1901">
        <f>ROW()</f>
        <v>1901</v>
      </c>
      <c r="L1901">
        <f>B1901/C1901</f>
        <v>1.0477178423236515</v>
      </c>
    </row>
    <row r="1902" spans="1:12" x14ac:dyDescent="0.25">
      <c r="A1902" s="1">
        <v>40820</v>
      </c>
      <c r="B1902" s="9">
        <v>40.82</v>
      </c>
      <c r="C1902" s="9">
        <v>40.450000000000003</v>
      </c>
      <c r="D1902">
        <v>21693.64</v>
      </c>
      <c r="E1902">
        <v>19375.68</v>
      </c>
      <c r="F1902">
        <v>168431.61</v>
      </c>
      <c r="G1902">
        <v>150456.15</v>
      </c>
      <c r="H1902">
        <f>(1/(1-91/360*VLOOKUP($A1902,Tbills!$B$4:$C$974,2,1)/100))^((1)/91)-1</f>
        <v>5.5556975353532323E-7</v>
      </c>
      <c r="I1902">
        <f>I1901*$E1902/$E1901*(1-(I$1+I$5+IF(AND(WEEKDAY(A1902)&lt;&gt;1,WEEKDAY(A1902)&lt;&gt;7),IF(A1902&lt;J$2,J$1,J$3),0)))^($A1902-$A1901)</f>
        <v>11358.413536048431</v>
      </c>
      <c r="J1902" t="e">
        <f>VLOOKUP(A1902,'VIXY-IV'!A$1:E$2000,4,0)</f>
        <v>#N/A</v>
      </c>
      <c r="K1902">
        <f>ROW()</f>
        <v>1902</v>
      </c>
      <c r="L1902">
        <f>B1902/C1902</f>
        <v>1.0091470951792336</v>
      </c>
    </row>
    <row r="1903" spans="1:12" x14ac:dyDescent="0.25">
      <c r="A1903" s="1">
        <v>40821</v>
      </c>
      <c r="B1903" s="9">
        <v>37.81</v>
      </c>
      <c r="C1903" s="9">
        <v>38.31</v>
      </c>
      <c r="D1903">
        <v>20552.61</v>
      </c>
      <c r="E1903">
        <v>18356.55</v>
      </c>
      <c r="F1903">
        <v>167292.28</v>
      </c>
      <c r="G1903">
        <v>149438.32999999999</v>
      </c>
      <c r="H1903">
        <f>(1/(1-91/360*VLOOKUP($A1903,Tbills!$B$4:$C$974,2,1)/100))^((1)/91)-1</f>
        <v>5.5556975353532323E-7</v>
      </c>
      <c r="I1903">
        <f>I1902*$E1903/$E1902*(1-(I$1+I$5+IF(AND(WEEKDAY(A1903)&lt;&gt;1,WEEKDAY(A1903)&lt;&gt;7),IF(A1903&lt;J$2,J$1,J$3),0)))^($A1903-$A1902)</f>
        <v>10760.669458462875</v>
      </c>
      <c r="J1903" t="e">
        <f>VLOOKUP(A1903,'VIXY-IV'!A$1:E$2000,4,0)</f>
        <v>#N/A</v>
      </c>
      <c r="K1903">
        <f>ROW()</f>
        <v>1903</v>
      </c>
      <c r="L1903">
        <f>B1903/C1903</f>
        <v>0.98694857739493602</v>
      </c>
    </row>
    <row r="1904" spans="1:12" x14ac:dyDescent="0.25">
      <c r="A1904" s="1">
        <v>40822</v>
      </c>
      <c r="B1904" s="9">
        <v>36.270000000000003</v>
      </c>
      <c r="C1904" s="9">
        <v>37.04</v>
      </c>
      <c r="D1904">
        <v>20282.39</v>
      </c>
      <c r="E1904">
        <v>18115.189999999999</v>
      </c>
      <c r="F1904">
        <v>165500.84</v>
      </c>
      <c r="G1904">
        <v>147838</v>
      </c>
      <c r="H1904">
        <f>(1/(1-91/360*VLOOKUP($A1904,Tbills!$B$4:$C$974,2,1)/100))^((1)/91)-1</f>
        <v>5.5556975353532323E-7</v>
      </c>
      <c r="I1904">
        <f>I1903*$E1904/$E1903*(1-(I$1+I$5+IF(AND(WEEKDAY(A1904)&lt;&gt;1,WEEKDAY(A1904)&lt;&gt;7),IF(A1904&lt;J$2,J$1,J$3),0)))^($A1904-$A1903)</f>
        <v>10618.877956189719</v>
      </c>
      <c r="J1904" t="e">
        <f>VLOOKUP(A1904,'VIXY-IV'!A$1:E$2000,4,0)</f>
        <v>#N/A</v>
      </c>
      <c r="K1904">
        <f>ROW()</f>
        <v>1904</v>
      </c>
      <c r="L1904">
        <f>B1904/C1904</f>
        <v>0.97921166306695473</v>
      </c>
    </row>
    <row r="1905" spans="1:12" x14ac:dyDescent="0.25">
      <c r="A1905" s="1">
        <v>40823</v>
      </c>
      <c r="B1905" s="9">
        <v>36.200000000000003</v>
      </c>
      <c r="C1905" s="9">
        <v>37.31</v>
      </c>
      <c r="D1905">
        <v>20321.11</v>
      </c>
      <c r="E1905">
        <v>18149.759999999998</v>
      </c>
      <c r="F1905">
        <v>166739.42000000001</v>
      </c>
      <c r="G1905">
        <v>148944.31</v>
      </c>
      <c r="H1905">
        <f>(1/(1-91/360*VLOOKUP($A1905,Tbills!$B$4:$C$974,2,1)/100))^((1)/91)-1</f>
        <v>5.5556975353532323E-7</v>
      </c>
      <c r="I1905">
        <f>I1904*$E1905/$E1904*(1-(I$1+I$5+IF(AND(WEEKDAY(A1905)&lt;&gt;1,WEEKDAY(A1905)&lt;&gt;7),IF(A1905&lt;J$2,J$1,J$3),0)))^($A1905-$A1904)</f>
        <v>10638.836362410659</v>
      </c>
      <c r="J1905" t="e">
        <f>VLOOKUP(A1905,'VIXY-IV'!A$1:E$2000,4,0)</f>
        <v>#N/A</v>
      </c>
      <c r="K1905">
        <f>ROW()</f>
        <v>1905</v>
      </c>
      <c r="L1905">
        <f>B1905/C1905</f>
        <v>0.97024926293218983</v>
      </c>
    </row>
    <row r="1906" spans="1:12" x14ac:dyDescent="0.25">
      <c r="A1906" s="1">
        <v>40826</v>
      </c>
      <c r="B1906" s="9">
        <v>33.020000000000003</v>
      </c>
      <c r="C1906" s="9">
        <v>34.79</v>
      </c>
      <c r="D1906">
        <v>18861.52</v>
      </c>
      <c r="E1906">
        <v>16846.099999999999</v>
      </c>
      <c r="F1906">
        <v>159549.53</v>
      </c>
      <c r="G1906">
        <v>142521.5</v>
      </c>
      <c r="H1906">
        <f>(1/(1-91/360*VLOOKUP($A1906,Tbills!$B$4:$C$974,2,1)/100))^((1)/91)-1</f>
        <v>5.5556975353532323E-7</v>
      </c>
      <c r="I1906">
        <f>I1905*$E1906/$E1905*(1-(I$1+I$5+IF(AND(WEEKDAY(A1906)&lt;&gt;1,WEEKDAY(A1906)&lt;&gt;7),IF(A1906&lt;J$2,J$1,J$3),0)))^($A1906-$A1905)</f>
        <v>9873.8184145608539</v>
      </c>
      <c r="J1906" t="e">
        <f>VLOOKUP(A1906,'VIXY-IV'!A$1:E$2000,4,0)</f>
        <v>#N/A</v>
      </c>
      <c r="K1906">
        <f>ROW()</f>
        <v>1906</v>
      </c>
      <c r="L1906">
        <f>B1906/C1906</f>
        <v>0.94912331129634964</v>
      </c>
    </row>
    <row r="1907" spans="1:12" x14ac:dyDescent="0.25">
      <c r="A1907" s="1">
        <v>40827</v>
      </c>
      <c r="B1907" s="9">
        <v>32.86</v>
      </c>
      <c r="C1907" s="9">
        <v>34.06</v>
      </c>
      <c r="D1907">
        <v>18769.900000000001</v>
      </c>
      <c r="E1907">
        <v>16764.259999999998</v>
      </c>
      <c r="F1907">
        <v>159199</v>
      </c>
      <c r="G1907">
        <v>142208.29999999999</v>
      </c>
      <c r="H1907">
        <f>(1/(1-91/360*VLOOKUP($A1907,Tbills!$B$4:$C$974,2,1)/100))^((1)/91)-1</f>
        <v>4.1667465300321282E-7</v>
      </c>
      <c r="I1907">
        <f>I1906*$E1907/$E1906*(1-(I$1+I$5+IF(AND(WEEKDAY(A1907)&lt;&gt;1,WEEKDAY(A1907)&lt;&gt;7),IF(A1907&lt;J$2,J$1,J$3),0)))^($A1907-$A1906)</f>
        <v>9825.567778382896</v>
      </c>
      <c r="J1907" t="e">
        <f>VLOOKUP(A1907,'VIXY-IV'!A$1:E$2000,4,0)</f>
        <v>#N/A</v>
      </c>
      <c r="K1907">
        <f>ROW()</f>
        <v>1907</v>
      </c>
      <c r="L1907">
        <f>B1907/C1907</f>
        <v>0.96476805637110974</v>
      </c>
    </row>
    <row r="1908" spans="1:12" x14ac:dyDescent="0.25">
      <c r="A1908" s="1">
        <v>40828</v>
      </c>
      <c r="B1908" s="9">
        <v>31.26</v>
      </c>
      <c r="C1908" s="9">
        <v>32.97</v>
      </c>
      <c r="D1908">
        <v>17602</v>
      </c>
      <c r="E1908">
        <v>15721.15</v>
      </c>
      <c r="F1908">
        <v>153693.98000000001</v>
      </c>
      <c r="G1908">
        <v>137290.75</v>
      </c>
      <c r="H1908">
        <f>(1/(1-91/360*VLOOKUP($A1908,Tbills!$B$4:$C$974,2,1)/100))^((1)/91)-1</f>
        <v>4.1667465300321282E-7</v>
      </c>
      <c r="I1908">
        <f>I1907*$E1908/$E1907*(1-(I$1+I$5+IF(AND(WEEKDAY(A1908)&lt;&gt;1,WEEKDAY(A1908)&lt;&gt;7),IF(A1908&lt;J$2,J$1,J$3),0)))^($A1908-$A1907)</f>
        <v>9213.9337640843078</v>
      </c>
      <c r="J1908" t="e">
        <f>VLOOKUP(A1908,'VIXY-IV'!A$1:E$2000,4,0)</f>
        <v>#N/A</v>
      </c>
      <c r="K1908">
        <f>ROW()</f>
        <v>1908</v>
      </c>
      <c r="L1908">
        <f>B1908/C1908</f>
        <v>0.94813466787989087</v>
      </c>
    </row>
    <row r="1909" spans="1:12" x14ac:dyDescent="0.25">
      <c r="A1909" s="1">
        <v>40829</v>
      </c>
      <c r="B1909" s="9">
        <v>30.7</v>
      </c>
      <c r="C1909" s="9">
        <v>32.71</v>
      </c>
      <c r="D1909">
        <v>17473.93</v>
      </c>
      <c r="E1909">
        <v>15606.76</v>
      </c>
      <c r="F1909">
        <v>153547.23000000001</v>
      </c>
      <c r="G1909">
        <v>137159.60999999999</v>
      </c>
      <c r="H1909">
        <f>(1/(1-91/360*VLOOKUP($A1909,Tbills!$B$4:$C$974,2,1)/100))^((1)/91)-1</f>
        <v>4.1667465300321282E-7</v>
      </c>
      <c r="I1909">
        <f>I1908*$E1909/$E1908*(1-(I$1+I$5+IF(AND(WEEKDAY(A1909)&lt;&gt;1,WEEKDAY(A1909)&lt;&gt;7),IF(A1909&lt;J$2,J$1,J$3),0)))^($A1909-$A1908)</f>
        <v>9146.6283452302396</v>
      </c>
      <c r="J1909" t="e">
        <f>VLOOKUP(A1909,'VIXY-IV'!A$1:E$2000,4,0)</f>
        <v>#N/A</v>
      </c>
      <c r="K1909">
        <f>ROW()</f>
        <v>1909</v>
      </c>
      <c r="L1909">
        <f>B1909/C1909</f>
        <v>0.93855090186487311</v>
      </c>
    </row>
    <row r="1910" spans="1:12" x14ac:dyDescent="0.25">
      <c r="A1910" s="1">
        <v>40830</v>
      </c>
      <c r="B1910" s="9">
        <v>28.24</v>
      </c>
      <c r="C1910" s="9">
        <v>30.39</v>
      </c>
      <c r="D1910">
        <v>16400.46</v>
      </c>
      <c r="E1910">
        <v>14647.99</v>
      </c>
      <c r="F1910">
        <v>148082.98000000001</v>
      </c>
      <c r="G1910">
        <v>132278.49</v>
      </c>
      <c r="H1910">
        <f>(1/(1-91/360*VLOOKUP($A1910,Tbills!$B$4:$C$974,2,1)/100))^((1)/91)-1</f>
        <v>4.1667465300321282E-7</v>
      </c>
      <c r="I1910">
        <f>I1909*$E1910/$E1909*(1-(I$1+I$5+IF(AND(WEEKDAY(A1910)&lt;&gt;1,WEEKDAY(A1910)&lt;&gt;7),IF(A1910&lt;J$2,J$1,J$3),0)))^($A1910-$A1909)</f>
        <v>8584.4766193310097</v>
      </c>
      <c r="J1910" t="e">
        <f>VLOOKUP(A1910,'VIXY-IV'!A$1:E$2000,4,0)</f>
        <v>#N/A</v>
      </c>
      <c r="K1910">
        <f>ROW()</f>
        <v>1910</v>
      </c>
      <c r="L1910">
        <f>B1910/C1910</f>
        <v>0.9292530437643961</v>
      </c>
    </row>
    <row r="1911" spans="1:12" x14ac:dyDescent="0.25">
      <c r="A1911" s="1">
        <v>40833</v>
      </c>
      <c r="B1911" s="9">
        <v>33.39</v>
      </c>
      <c r="C1911" s="9">
        <v>33.6</v>
      </c>
      <c r="D1911">
        <v>18456.82</v>
      </c>
      <c r="E1911">
        <v>16484.599999999999</v>
      </c>
      <c r="F1911">
        <v>155170.07</v>
      </c>
      <c r="G1911">
        <v>138609.03</v>
      </c>
      <c r="H1911">
        <f>(1/(1-91/360*VLOOKUP($A1911,Tbills!$B$4:$C$974,2,1)/100))^((1)/91)-1</f>
        <v>8.3336527945121475E-7</v>
      </c>
      <c r="I1911">
        <f>I1910*$E1911/$E1910*(1-(I$1+I$5+IF(AND(WEEKDAY(A1911)&lt;&gt;1,WEEKDAY(A1911)&lt;&gt;7),IF(A1911&lt;J$2,J$1,J$3),0)))^($A1911-$A1910)</f>
        <v>9659.9909598484719</v>
      </c>
      <c r="J1911" t="e">
        <f>VLOOKUP(A1911,'VIXY-IV'!A$1:E$2000,4,0)</f>
        <v>#N/A</v>
      </c>
      <c r="K1911">
        <f>ROW()</f>
        <v>1911</v>
      </c>
      <c r="L1911">
        <f>B1911/C1911</f>
        <v>0.99375000000000002</v>
      </c>
    </row>
    <row r="1912" spans="1:12" x14ac:dyDescent="0.25">
      <c r="A1912" s="1">
        <v>40834</v>
      </c>
      <c r="B1912" s="9">
        <v>31.56</v>
      </c>
      <c r="C1912" s="9">
        <v>31.98</v>
      </c>
      <c r="D1912">
        <v>17363.82</v>
      </c>
      <c r="E1912">
        <v>15508.38</v>
      </c>
      <c r="F1912">
        <v>151552.68</v>
      </c>
      <c r="G1912">
        <v>135377.60000000001</v>
      </c>
      <c r="H1912">
        <f>(1/(1-91/360*VLOOKUP($A1912,Tbills!$B$4:$C$974,2,1)/100))^((1)/91)-1</f>
        <v>8.3336527945121475E-7</v>
      </c>
      <c r="I1912">
        <f>I1911*$E1912/$E1911*(1-(I$1+I$5+IF(AND(WEEKDAY(A1912)&lt;&gt;1,WEEKDAY(A1912)&lt;&gt;7),IF(A1912&lt;J$2,J$1,J$3),0)))^($A1912-$A1911)</f>
        <v>9087.6636967737413</v>
      </c>
      <c r="J1912" t="e">
        <f>VLOOKUP(A1912,'VIXY-IV'!A$1:E$2000,4,0)</f>
        <v>#N/A</v>
      </c>
      <c r="K1912">
        <f>ROW()</f>
        <v>1912</v>
      </c>
      <c r="L1912">
        <f>B1912/C1912</f>
        <v>0.98686679174484049</v>
      </c>
    </row>
    <row r="1913" spans="1:12" x14ac:dyDescent="0.25">
      <c r="A1913" s="1">
        <v>40835</v>
      </c>
      <c r="B1913" s="9">
        <v>34.44</v>
      </c>
      <c r="C1913" s="9">
        <v>34.39</v>
      </c>
      <c r="D1913">
        <v>18960.189999999999</v>
      </c>
      <c r="E1913">
        <v>16934.150000000001</v>
      </c>
      <c r="F1913">
        <v>156202.16</v>
      </c>
      <c r="G1913">
        <v>139530.73000000001</v>
      </c>
      <c r="H1913">
        <f>(1/(1-91/360*VLOOKUP($A1913,Tbills!$B$4:$C$974,2,1)/100))^((1)/91)-1</f>
        <v>8.3336527945121475E-7</v>
      </c>
      <c r="I1913">
        <f>I1912*$E1913/$E1912*(1-(I$1+I$5+IF(AND(WEEKDAY(A1913)&lt;&gt;1,WEEKDAY(A1913)&lt;&gt;7),IF(A1913&lt;J$2,J$1,J$3),0)))^($A1913-$A1912)</f>
        <v>9922.8567500026438</v>
      </c>
      <c r="J1913" t="e">
        <f>VLOOKUP(A1913,'VIXY-IV'!A$1:E$2000,4,0)</f>
        <v>#N/A</v>
      </c>
      <c r="K1913">
        <f>ROW()</f>
        <v>1913</v>
      </c>
      <c r="L1913">
        <f>B1913/C1913</f>
        <v>1.0014539110206455</v>
      </c>
    </row>
    <row r="1914" spans="1:12" x14ac:dyDescent="0.25">
      <c r="A1914" s="1">
        <v>40836</v>
      </c>
      <c r="B1914" s="9">
        <v>34.78</v>
      </c>
      <c r="C1914" s="9">
        <v>34.200000000000003</v>
      </c>
      <c r="D1914">
        <v>19093.689999999999</v>
      </c>
      <c r="E1914">
        <v>17053.37</v>
      </c>
      <c r="F1914">
        <v>156283.85</v>
      </c>
      <c r="G1914">
        <v>139603.59</v>
      </c>
      <c r="H1914">
        <f>(1/(1-91/360*VLOOKUP($A1914,Tbills!$B$4:$C$974,2,1)/100))^((1)/91)-1</f>
        <v>8.3336527945121475E-7</v>
      </c>
      <c r="I1914">
        <f>I1913*$E1914/$E1913*(1-(I$1+I$5+IF(AND(WEEKDAY(A1914)&lt;&gt;1,WEEKDAY(A1914)&lt;&gt;7),IF(A1914&lt;J$2,J$1,J$3),0)))^($A1914-$A1913)</f>
        <v>9992.4282999428742</v>
      </c>
      <c r="J1914" t="e">
        <f>VLOOKUP(A1914,'VIXY-IV'!A$1:E$2000,4,0)</f>
        <v>#N/A</v>
      </c>
      <c r="K1914">
        <f>ROW()</f>
        <v>1914</v>
      </c>
      <c r="L1914">
        <f>B1914/C1914</f>
        <v>1.0169590643274853</v>
      </c>
    </row>
    <row r="1915" spans="1:12" x14ac:dyDescent="0.25">
      <c r="A1915" s="1">
        <v>40837</v>
      </c>
      <c r="B1915" s="9">
        <v>31.32</v>
      </c>
      <c r="C1915" s="9">
        <v>31.97</v>
      </c>
      <c r="D1915">
        <v>17736.919999999998</v>
      </c>
      <c r="E1915">
        <v>15841.57</v>
      </c>
      <c r="F1915">
        <v>150264.91</v>
      </c>
      <c r="G1915">
        <v>134226.94</v>
      </c>
      <c r="H1915">
        <f>(1/(1-91/360*VLOOKUP($A1915,Tbills!$B$4:$C$974,2,1)/100))^((1)/91)-1</f>
        <v>8.3336527945121475E-7</v>
      </c>
      <c r="I1915">
        <f>I1914*$E1915/$E1914*(1-(I$1+I$5+IF(AND(WEEKDAY(A1915)&lt;&gt;1,WEEKDAY(A1915)&lt;&gt;7),IF(A1915&lt;J$2,J$1,J$3),0)))^($A1915-$A1914)</f>
        <v>9282.1066258517403</v>
      </c>
      <c r="J1915" t="e">
        <f>VLOOKUP(A1915,'VIXY-IV'!A$1:E$2000,4,0)</f>
        <v>#N/A</v>
      </c>
      <c r="K1915">
        <f>ROW()</f>
        <v>1915</v>
      </c>
      <c r="L1915">
        <f>B1915/C1915</f>
        <v>0.9796684391617142</v>
      </c>
    </row>
    <row r="1916" spans="1:12" x14ac:dyDescent="0.25">
      <c r="A1916" s="1">
        <v>40840</v>
      </c>
      <c r="B1916" s="9">
        <v>29.26</v>
      </c>
      <c r="C1916" s="9">
        <v>30.47</v>
      </c>
      <c r="D1916">
        <v>16750.009999999998</v>
      </c>
      <c r="E1916">
        <v>14960.08</v>
      </c>
      <c r="F1916">
        <v>146526.20000000001</v>
      </c>
      <c r="G1916">
        <v>130886.93</v>
      </c>
      <c r="H1916">
        <f>(1/(1-91/360*VLOOKUP($A1916,Tbills!$B$4:$C$974,2,1)/100))^((1)/91)-1</f>
        <v>5.5556975353532323E-7</v>
      </c>
      <c r="I1916">
        <f>I1915*$E1916/$E1915*(1-(I$1+I$5+IF(AND(WEEKDAY(A1916)&lt;&gt;1,WEEKDAY(A1916)&lt;&gt;7),IF(A1916&lt;J$2,J$1,J$3),0)))^($A1916-$A1915)</f>
        <v>8764.8556384570293</v>
      </c>
      <c r="J1916" t="e">
        <f>VLOOKUP(A1916,'VIXY-IV'!A$1:E$2000,4,0)</f>
        <v>#N/A</v>
      </c>
      <c r="K1916">
        <f>ROW()</f>
        <v>1916</v>
      </c>
      <c r="L1916">
        <f>B1916/C1916</f>
        <v>0.96028880866426003</v>
      </c>
    </row>
    <row r="1917" spans="1:12" x14ac:dyDescent="0.25">
      <c r="A1917" s="1">
        <v>40841</v>
      </c>
      <c r="B1917" s="9">
        <v>32.22</v>
      </c>
      <c r="C1917" s="9">
        <v>32.36</v>
      </c>
      <c r="D1917">
        <v>18109.509999999998</v>
      </c>
      <c r="E1917">
        <v>16174.29</v>
      </c>
      <c r="F1917">
        <v>151076.18</v>
      </c>
      <c r="G1917">
        <v>134951.20000000001</v>
      </c>
      <c r="H1917">
        <f>(1/(1-91/360*VLOOKUP($A1917,Tbills!$B$4:$C$974,2,1)/100))^((1)/91)-1</f>
        <v>5.5556975353532323E-7</v>
      </c>
      <c r="I1917">
        <f>I1916*$E1917/$E1916*(1-(I$1+I$5+IF(AND(WEEKDAY(A1917)&lt;&gt;1,WEEKDAY(A1917)&lt;&gt;7),IF(A1917&lt;J$2,J$1,J$3),0)))^($A1917-$A1916)</f>
        <v>9475.9679576706694</v>
      </c>
      <c r="J1917" t="e">
        <f>VLOOKUP(A1917,'VIXY-IV'!A$1:E$2000,4,0)</f>
        <v>#N/A</v>
      </c>
      <c r="K1917">
        <f>ROW()</f>
        <v>1917</v>
      </c>
      <c r="L1917">
        <f>B1917/C1917</f>
        <v>0.99567367119901107</v>
      </c>
    </row>
    <row r="1918" spans="1:12" x14ac:dyDescent="0.25">
      <c r="A1918" s="1">
        <v>40842</v>
      </c>
      <c r="B1918" s="9">
        <v>29.86</v>
      </c>
      <c r="C1918" s="9">
        <v>30.94</v>
      </c>
      <c r="D1918">
        <v>17150.41</v>
      </c>
      <c r="E1918">
        <v>15317.67</v>
      </c>
      <c r="F1918">
        <v>146836.1</v>
      </c>
      <c r="G1918">
        <v>131163.60999999999</v>
      </c>
      <c r="H1918">
        <f>(1/(1-91/360*VLOOKUP($A1918,Tbills!$B$4:$C$974,2,1)/100))^((1)/91)-1</f>
        <v>5.5556975353532323E-7</v>
      </c>
      <c r="I1918">
        <f>I1917*$E1918/$E1917*(1-(I$1+I$5+IF(AND(WEEKDAY(A1918)&lt;&gt;1,WEEKDAY(A1918)&lt;&gt;7),IF(A1918&lt;J$2,J$1,J$3),0)))^($A1918-$A1917)</f>
        <v>8973.8451929214061</v>
      </c>
      <c r="J1918" t="e">
        <f>VLOOKUP(A1918,'VIXY-IV'!A$1:E$2000,4,0)</f>
        <v>#N/A</v>
      </c>
      <c r="K1918">
        <f>ROW()</f>
        <v>1918</v>
      </c>
      <c r="L1918">
        <f>B1918/C1918</f>
        <v>0.96509372979961205</v>
      </c>
    </row>
    <row r="1919" spans="1:12" x14ac:dyDescent="0.25">
      <c r="A1919" s="1">
        <v>40843</v>
      </c>
      <c r="B1919" s="9">
        <v>25.46</v>
      </c>
      <c r="C1919" s="9">
        <v>27.03</v>
      </c>
      <c r="D1919">
        <v>14854.96</v>
      </c>
      <c r="E1919">
        <v>13267.51</v>
      </c>
      <c r="F1919">
        <v>134149.35999999999</v>
      </c>
      <c r="G1919">
        <v>119830.91</v>
      </c>
      <c r="H1919">
        <f>(1/(1-91/360*VLOOKUP($A1919,Tbills!$B$4:$C$974,2,1)/100))^((1)/91)-1</f>
        <v>5.5556975353532323E-7</v>
      </c>
      <c r="I1919">
        <f>I1918*$E1919/$E1918*(1-(I$1+I$5+IF(AND(WEEKDAY(A1919)&lt;&gt;1,WEEKDAY(A1919)&lt;&gt;7),IF(A1919&lt;J$2,J$1,J$3),0)))^($A1919-$A1918)</f>
        <v>7772.5369331712382</v>
      </c>
      <c r="J1919" t="e">
        <f>VLOOKUP(A1919,'VIXY-IV'!A$1:E$2000,4,0)</f>
        <v>#N/A</v>
      </c>
      <c r="K1919">
        <f>ROW()</f>
        <v>1919</v>
      </c>
      <c r="L1919">
        <f>B1919/C1919</f>
        <v>0.94191638919718834</v>
      </c>
    </row>
    <row r="1920" spans="1:12" x14ac:dyDescent="0.25">
      <c r="A1920" s="1">
        <v>40844</v>
      </c>
      <c r="B1920" s="9">
        <v>24.53</v>
      </c>
      <c r="C1920" s="9">
        <v>26.52</v>
      </c>
      <c r="D1920">
        <v>14823.62</v>
      </c>
      <c r="E1920">
        <v>13239.51</v>
      </c>
      <c r="F1920">
        <v>133497.37</v>
      </c>
      <c r="G1920">
        <v>119248.45</v>
      </c>
      <c r="H1920">
        <f>(1/(1-91/360*VLOOKUP($A1920,Tbills!$B$4:$C$974,2,1)/100))^((1)/91)-1</f>
        <v>5.5556975353532323E-7</v>
      </c>
      <c r="I1920">
        <f>I1919*$E1920/$E1919*(1-(I$1+I$5+IF(AND(WEEKDAY(A1920)&lt;&gt;1,WEEKDAY(A1920)&lt;&gt;7),IF(A1920&lt;J$2,J$1,J$3),0)))^($A1920-$A1919)</f>
        <v>7755.9105049355303</v>
      </c>
      <c r="J1920" t="e">
        <f>VLOOKUP(A1920,'VIXY-IV'!A$1:E$2000,4,0)</f>
        <v>#N/A</v>
      </c>
      <c r="K1920">
        <f>ROW()</f>
        <v>1920</v>
      </c>
      <c r="L1920">
        <f>B1920/C1920</f>
        <v>0.92496229260935148</v>
      </c>
    </row>
    <row r="1921" spans="1:12" x14ac:dyDescent="0.25">
      <c r="A1921" s="1">
        <v>40847</v>
      </c>
      <c r="B1921" s="9">
        <v>29.96</v>
      </c>
      <c r="C1921" s="9">
        <v>30.37</v>
      </c>
      <c r="D1921">
        <v>16695.86</v>
      </c>
      <c r="E1921">
        <v>14911.65</v>
      </c>
      <c r="F1921">
        <v>142004.14000000001</v>
      </c>
      <c r="G1921">
        <v>126847.05</v>
      </c>
      <c r="H1921">
        <f>(1/(1-91/360*VLOOKUP($A1921,Tbills!$B$4:$C$974,2,1)/100))^((1)/91)-1</f>
        <v>2.7778132727362959E-7</v>
      </c>
      <c r="I1921">
        <f>I1920*$E1921/$E1920*(1-(I$1+I$5+IF(AND(WEEKDAY(A1921)&lt;&gt;1,WEEKDAY(A1921)&lt;&gt;7),IF(A1921&lt;J$2,J$1,J$3),0)))^($A1921-$A1920)</f>
        <v>8734.7222154914525</v>
      </c>
      <c r="J1921" t="e">
        <f>VLOOKUP(A1921,'VIXY-IV'!A$1:E$2000,4,0)</f>
        <v>#N/A</v>
      </c>
      <c r="K1921">
        <f>ROW()</f>
        <v>1921</v>
      </c>
      <c r="L1921">
        <f>B1921/C1921</f>
        <v>0.98649983536384589</v>
      </c>
    </row>
    <row r="1922" spans="1:12" x14ac:dyDescent="0.25">
      <c r="A1922" s="1">
        <v>40848</v>
      </c>
      <c r="B1922" s="9">
        <v>34.770000000000003</v>
      </c>
      <c r="C1922" s="9">
        <v>34.020000000000003</v>
      </c>
      <c r="D1922">
        <v>18741.16</v>
      </c>
      <c r="E1922">
        <v>16738.38</v>
      </c>
      <c r="F1922">
        <v>152147.91</v>
      </c>
      <c r="G1922">
        <v>135908.07</v>
      </c>
      <c r="H1922">
        <f>(1/(1-91/360*VLOOKUP($A1922,Tbills!$B$4:$C$974,2,1)/100))^((1)/91)-1</f>
        <v>2.7778132727362959E-7</v>
      </c>
      <c r="I1922">
        <f>I1921*$E1922/$E1921*(1-(I$1+I$5+IF(AND(WEEKDAY(A1922)&lt;&gt;1,WEEKDAY(A1922)&lt;&gt;7),IF(A1922&lt;J$2,J$1,J$3),0)))^($A1922-$A1921)</f>
        <v>9804.474604568326</v>
      </c>
      <c r="J1922" t="e">
        <f>VLOOKUP(A1922,'VIXY-IV'!A$1:E$2000,4,0)</f>
        <v>#N/A</v>
      </c>
      <c r="K1922">
        <f>ROW()</f>
        <v>1922</v>
      </c>
      <c r="L1922">
        <f>B1922/C1922</f>
        <v>1.0220458553791887</v>
      </c>
    </row>
    <row r="1923" spans="1:12" x14ac:dyDescent="0.25">
      <c r="A1923" s="1">
        <v>40849</v>
      </c>
      <c r="B1923" s="9">
        <v>32.74</v>
      </c>
      <c r="C1923" s="9">
        <v>32.880000000000003</v>
      </c>
      <c r="D1923">
        <v>18137.54</v>
      </c>
      <c r="E1923">
        <v>16199.26</v>
      </c>
      <c r="F1923">
        <v>150029.13</v>
      </c>
      <c r="G1923">
        <v>134015.4</v>
      </c>
      <c r="H1923">
        <f>(1/(1-91/360*VLOOKUP($A1923,Tbills!$B$4:$C$974,2,1)/100))^((1)/91)-1</f>
        <v>2.7778132727362959E-7</v>
      </c>
      <c r="I1923">
        <f>I1922*$E1923/$E1922*(1-(I$1+I$5+IF(AND(WEEKDAY(A1923)&lt;&gt;1,WEEKDAY(A1923)&lt;&gt;7),IF(A1923&lt;J$2,J$1,J$3),0)))^($A1923-$A1922)</f>
        <v>9488.4131163071015</v>
      </c>
      <c r="J1923" t="e">
        <f>VLOOKUP(A1923,'VIXY-IV'!A$1:E$2000,4,0)</f>
        <v>#N/A</v>
      </c>
      <c r="K1923">
        <f>ROW()</f>
        <v>1923</v>
      </c>
      <c r="L1923">
        <f>B1923/C1923</f>
        <v>0.99574209245742096</v>
      </c>
    </row>
    <row r="1924" spans="1:12" x14ac:dyDescent="0.25">
      <c r="A1924" s="1">
        <v>40850</v>
      </c>
      <c r="B1924" s="9">
        <v>30.5</v>
      </c>
      <c r="C1924" s="9">
        <v>31.62</v>
      </c>
      <c r="D1924">
        <v>17318.23</v>
      </c>
      <c r="E1924">
        <v>15467.5</v>
      </c>
      <c r="F1924">
        <v>146830.39000000001</v>
      </c>
      <c r="G1924">
        <v>131158.04999999999</v>
      </c>
      <c r="H1924">
        <f>(1/(1-91/360*VLOOKUP($A1924,Tbills!$B$4:$C$974,2,1)/100))^((1)/91)-1</f>
        <v>2.7778132727362959E-7</v>
      </c>
      <c r="I1924">
        <f>I1923*$E1924/$E1923*(1-(I$1+I$5+IF(AND(WEEKDAY(A1924)&lt;&gt;1,WEEKDAY(A1924)&lt;&gt;7),IF(A1924&lt;J$2,J$1,J$3),0)))^($A1924-$A1923)</f>
        <v>9059.5377785820274</v>
      </c>
      <c r="J1924" t="e">
        <f>VLOOKUP(A1924,'VIXY-IV'!A$1:E$2000,4,0)</f>
        <v>#N/A</v>
      </c>
      <c r="K1924">
        <f>ROW()</f>
        <v>1924</v>
      </c>
      <c r="L1924">
        <f>B1924/C1924</f>
        <v>0.96457938013915245</v>
      </c>
    </row>
    <row r="1925" spans="1:12" x14ac:dyDescent="0.25">
      <c r="A1925" s="1">
        <v>40851</v>
      </c>
      <c r="B1925" s="9">
        <v>30.16</v>
      </c>
      <c r="C1925" s="9">
        <v>31.23</v>
      </c>
      <c r="D1925">
        <v>17630.689999999999</v>
      </c>
      <c r="E1925">
        <v>15746.57</v>
      </c>
      <c r="F1925">
        <v>147694.23000000001</v>
      </c>
      <c r="G1925">
        <v>131929.65</v>
      </c>
      <c r="H1925">
        <f>(1/(1-91/360*VLOOKUP($A1925,Tbills!$B$4:$C$974,2,1)/100))^((1)/91)-1</f>
        <v>2.7778132727362959E-7</v>
      </c>
      <c r="I1925">
        <f>I1924*$E1925/$E1924*(1-(I$1+I$5+IF(AND(WEEKDAY(A1925)&lt;&gt;1,WEEKDAY(A1925)&lt;&gt;7),IF(A1925&lt;J$2,J$1,J$3),0)))^($A1925-$A1924)</f>
        <v>9222.727782561431</v>
      </c>
      <c r="J1925" t="e">
        <f>VLOOKUP(A1925,'VIXY-IV'!A$1:E$2000,4,0)</f>
        <v>#N/A</v>
      </c>
      <c r="K1925">
        <f>ROW()</f>
        <v>1925</v>
      </c>
      <c r="L1925">
        <f>B1925/C1925</f>
        <v>0.96573807236631448</v>
      </c>
    </row>
    <row r="1926" spans="1:12" x14ac:dyDescent="0.25">
      <c r="A1926" s="1">
        <v>40854</v>
      </c>
      <c r="B1926" s="9">
        <v>29.85</v>
      </c>
      <c r="C1926" s="9">
        <v>31.38</v>
      </c>
      <c r="D1926">
        <v>17532.09</v>
      </c>
      <c r="E1926">
        <v>15658.49</v>
      </c>
      <c r="F1926">
        <v>148016.25</v>
      </c>
      <c r="G1926">
        <v>132217.19</v>
      </c>
      <c r="H1926">
        <f>(1/(1-91/360*VLOOKUP($A1926,Tbills!$B$4:$C$974,2,1)/100))^((1)/91)-1</f>
        <v>1.3888977634657351E-7</v>
      </c>
      <c r="I1926">
        <f>I1925*$E1926/$E1925*(1-(I$1+I$5+IF(AND(WEEKDAY(A1926)&lt;&gt;1,WEEKDAY(A1926)&lt;&gt;7),IF(A1926&lt;J$2,J$1,J$3),0)))^($A1926-$A1925)</f>
        <v>9170.3480814714276</v>
      </c>
      <c r="J1926" t="e">
        <f>VLOOKUP(A1926,'VIXY-IV'!A$1:E$2000,4,0)</f>
        <v>#N/A</v>
      </c>
      <c r="K1926">
        <f>ROW()</f>
        <v>1926</v>
      </c>
      <c r="L1926">
        <f>B1926/C1926</f>
        <v>0.95124282982791597</v>
      </c>
    </row>
    <row r="1927" spans="1:12" x14ac:dyDescent="0.25">
      <c r="A1927" s="1">
        <v>40855</v>
      </c>
      <c r="B1927" s="9">
        <v>27.48</v>
      </c>
      <c r="C1927" s="9">
        <v>29.52</v>
      </c>
      <c r="D1927">
        <v>16578.599999999999</v>
      </c>
      <c r="E1927">
        <v>14806.89</v>
      </c>
      <c r="F1927">
        <v>145530.85999999999</v>
      </c>
      <c r="G1927">
        <v>129997.07</v>
      </c>
      <c r="H1927">
        <f>(1/(1-91/360*VLOOKUP($A1927,Tbills!$B$4:$C$974,2,1)/100))^((1)/91)-1</f>
        <v>1.3888977634657351E-7</v>
      </c>
      <c r="I1927">
        <f>I1926*$E1927/$E1926*(1-(I$1+I$5+IF(AND(WEEKDAY(A1927)&lt;&gt;1,WEEKDAY(A1927)&lt;&gt;7),IF(A1927&lt;J$2,J$1,J$3),0)))^($A1927-$A1926)</f>
        <v>8671.3616178408156</v>
      </c>
      <c r="J1927" t="e">
        <f>VLOOKUP(A1927,'VIXY-IV'!A$1:E$2000,4,0)</f>
        <v>#N/A</v>
      </c>
      <c r="K1927">
        <f>ROW()</f>
        <v>1927</v>
      </c>
      <c r="L1927">
        <f>B1927/C1927</f>
        <v>0.93089430894308944</v>
      </c>
    </row>
    <row r="1928" spans="1:12" x14ac:dyDescent="0.25">
      <c r="A1928" s="1">
        <v>40856</v>
      </c>
      <c r="B1928" s="9">
        <v>36.159999999999997</v>
      </c>
      <c r="C1928" s="9">
        <v>35.49</v>
      </c>
      <c r="D1928">
        <v>19903.05</v>
      </c>
      <c r="E1928">
        <v>17776.060000000001</v>
      </c>
      <c r="F1928">
        <v>159238.69</v>
      </c>
      <c r="G1928">
        <v>142241.72</v>
      </c>
      <c r="H1928">
        <f>(1/(1-91/360*VLOOKUP($A1928,Tbills!$B$4:$C$974,2,1)/100))^((1)/91)-1</f>
        <v>1.3888977634657351E-7</v>
      </c>
      <c r="I1928">
        <f>I1927*$E1928/$E1927*(1-(I$1+I$5+IF(AND(WEEKDAY(A1928)&lt;&gt;1,WEEKDAY(A1928)&lt;&gt;7),IF(A1928&lt;J$2,J$1,J$3),0)))^($A1928-$A1927)</f>
        <v>10409.897700326001</v>
      </c>
      <c r="J1928" t="e">
        <f>VLOOKUP(A1928,'VIXY-IV'!A$1:E$2000,4,0)</f>
        <v>#N/A</v>
      </c>
      <c r="K1928">
        <f>ROW()</f>
        <v>1928</v>
      </c>
      <c r="L1928">
        <f>B1928/C1928</f>
        <v>1.0188785573400956</v>
      </c>
    </row>
    <row r="1929" spans="1:12" x14ac:dyDescent="0.25">
      <c r="A1929" s="1">
        <v>40857</v>
      </c>
      <c r="B1929" s="9">
        <v>32.81</v>
      </c>
      <c r="C1929" s="9">
        <v>33.75</v>
      </c>
      <c r="D1929">
        <v>18640.48</v>
      </c>
      <c r="E1929">
        <v>16648.419999999998</v>
      </c>
      <c r="F1929">
        <v>155815.63</v>
      </c>
      <c r="G1929">
        <v>139184.01</v>
      </c>
      <c r="H1929">
        <f>(1/(1-91/360*VLOOKUP($A1929,Tbills!$B$4:$C$974,2,1)/100))^((1)/91)-1</f>
        <v>1.3888977634657351E-7</v>
      </c>
      <c r="I1929">
        <f>I1928*$E1929/$E1928*(1-(I$1+I$5+IF(AND(WEEKDAY(A1929)&lt;&gt;1,WEEKDAY(A1929)&lt;&gt;7),IF(A1929&lt;J$2,J$1,J$3),0)))^($A1929-$A1928)</f>
        <v>9749.2562181617759</v>
      </c>
      <c r="J1929" t="e">
        <f>VLOOKUP(A1929,'VIXY-IV'!A$1:E$2000,4,0)</f>
        <v>#N/A</v>
      </c>
      <c r="K1929">
        <f>ROW()</f>
        <v>1929</v>
      </c>
      <c r="L1929">
        <f>B1929/C1929</f>
        <v>0.97214814814814821</v>
      </c>
    </row>
    <row r="1930" spans="1:12" x14ac:dyDescent="0.25">
      <c r="A1930" s="1">
        <v>40858</v>
      </c>
      <c r="B1930" s="9">
        <v>30.04</v>
      </c>
      <c r="C1930" s="9">
        <v>31.6</v>
      </c>
      <c r="D1930">
        <v>17812.310000000001</v>
      </c>
      <c r="E1930">
        <v>15908.75</v>
      </c>
      <c r="F1930">
        <v>152122.74</v>
      </c>
      <c r="G1930">
        <v>135885.28</v>
      </c>
      <c r="H1930">
        <f>(1/(1-91/360*VLOOKUP($A1930,Tbills!$B$4:$C$974,2,1)/100))^((1)/91)-1</f>
        <v>1.3888977634657351E-7</v>
      </c>
      <c r="I1930">
        <f>I1929*$E1930/$E1929*(1-(I$1+I$5+IF(AND(WEEKDAY(A1930)&lt;&gt;1,WEEKDAY(A1930)&lt;&gt;7),IF(A1930&lt;J$2,J$1,J$3),0)))^($A1930-$A1929)</f>
        <v>9315.8400691230327</v>
      </c>
      <c r="J1930" t="e">
        <f>VLOOKUP(A1930,'VIXY-IV'!A$1:E$2000,4,0)</f>
        <v>#N/A</v>
      </c>
      <c r="K1930">
        <f>ROW()</f>
        <v>1930</v>
      </c>
      <c r="L1930">
        <f>B1930/C1930</f>
        <v>0.95063291139240502</v>
      </c>
    </row>
    <row r="1931" spans="1:12" x14ac:dyDescent="0.25">
      <c r="A1931" s="1">
        <v>40861</v>
      </c>
      <c r="B1931" s="9">
        <v>31.13</v>
      </c>
      <c r="C1931" s="9">
        <v>32.72</v>
      </c>
      <c r="D1931">
        <v>18144.240000000002</v>
      </c>
      <c r="E1931">
        <v>16205.2</v>
      </c>
      <c r="F1931">
        <v>153598.60999999999</v>
      </c>
      <c r="G1931">
        <v>137203.56</v>
      </c>
      <c r="H1931">
        <f>(1/(1-91/360*VLOOKUP($A1931,Tbills!$B$4:$C$974,2,1)/100))^((1)/91)-1</f>
        <v>2.7778132727362959E-7</v>
      </c>
      <c r="I1931">
        <f>I1930*$E1931/$E1930*(1-(I$1+I$5+IF(AND(WEEKDAY(A1931)&lt;&gt;1,WEEKDAY(A1931)&lt;&gt;7),IF(A1931&lt;J$2,J$1,J$3),0)))^($A1931-$A1930)</f>
        <v>9488.6162251714486</v>
      </c>
      <c r="J1931" t="e">
        <f>VLOOKUP(A1931,'VIXY-IV'!A$1:E$2000,4,0)</f>
        <v>#N/A</v>
      </c>
      <c r="K1931">
        <f>ROW()</f>
        <v>1931</v>
      </c>
      <c r="L1931">
        <f>B1931/C1931</f>
        <v>0.95140586797066018</v>
      </c>
    </row>
    <row r="1932" spans="1:12" x14ac:dyDescent="0.25">
      <c r="A1932" s="1">
        <v>40862</v>
      </c>
      <c r="B1932" s="10">
        <v>31.22</v>
      </c>
      <c r="C1932" s="9">
        <v>32.520000000000003</v>
      </c>
      <c r="D1932">
        <v>18114.810000000001</v>
      </c>
      <c r="E1932">
        <v>16178.91</v>
      </c>
      <c r="F1932">
        <v>154083.9</v>
      </c>
      <c r="G1932">
        <v>137637.01</v>
      </c>
      <c r="H1932">
        <f>(1/(1-91/360*VLOOKUP($A1932,Tbills!$B$4:$C$974,2,1)/100))^((1)/91)-1</f>
        <v>2.7778132727362959E-7</v>
      </c>
      <c r="I1932">
        <f>I1931*$E1932/$E1931*(1-(I$1+I$5+IF(AND(WEEKDAY(A1932)&lt;&gt;1,WEEKDAY(A1932)&lt;&gt;7),IF(A1932&lt;J$2,J$1,J$3),0)))^($A1932-$A1931)</f>
        <v>9472.9501476807454</v>
      </c>
      <c r="J1932" t="e">
        <f>VLOOKUP(A1932,'VIXY-IV'!A$1:E$2000,4,0)</f>
        <v>#N/A</v>
      </c>
      <c r="K1932">
        <f>ROW()</f>
        <v>1932</v>
      </c>
      <c r="L1932">
        <f>B1932/C1932</f>
        <v>0.96002460024600234</v>
      </c>
    </row>
    <row r="1933" spans="1:12" x14ac:dyDescent="0.25">
      <c r="A1933" s="1">
        <v>40863</v>
      </c>
      <c r="B1933" s="10">
        <v>33.51</v>
      </c>
      <c r="C1933" s="9">
        <v>34.39</v>
      </c>
      <c r="D1933">
        <v>19265.43</v>
      </c>
      <c r="E1933">
        <v>17206.560000000001</v>
      </c>
      <c r="F1933">
        <v>157591.41</v>
      </c>
      <c r="G1933">
        <v>140770.09</v>
      </c>
      <c r="H1933">
        <f>(1/(1-91/360*VLOOKUP($A1933,Tbills!$B$4:$C$974,2,1)/100))^((1)/91)-1</f>
        <v>2.7778132727362959E-7</v>
      </c>
      <c r="I1933">
        <f>I1932*$E1933/$E1932*(1-(I$1+I$5+IF(AND(WEEKDAY(A1933)&lt;&gt;1,WEEKDAY(A1933)&lt;&gt;7),IF(A1933&lt;J$2,J$1,J$3),0)))^($A1933-$A1932)</f>
        <v>10074.362002235543</v>
      </c>
      <c r="J1933" t="e">
        <f>VLOOKUP(A1933,'VIXY-IV'!A$1:E$2000,4,0)</f>
        <v>#N/A</v>
      </c>
      <c r="K1933">
        <f>ROW()</f>
        <v>1933</v>
      </c>
      <c r="L1933">
        <f>B1933/C1933</f>
        <v>0.97441116603663847</v>
      </c>
    </row>
    <row r="1934" spans="1:12" x14ac:dyDescent="0.25">
      <c r="A1934" s="1">
        <v>40864</v>
      </c>
      <c r="B1934" s="10">
        <v>34.51</v>
      </c>
      <c r="C1934" s="9">
        <v>35.32</v>
      </c>
      <c r="D1934">
        <v>19912.490000000002</v>
      </c>
      <c r="E1934">
        <v>17784.46</v>
      </c>
      <c r="F1934">
        <v>162210.79999999999</v>
      </c>
      <c r="G1934">
        <v>144896.37</v>
      </c>
      <c r="H1934">
        <f>(1/(1-91/360*VLOOKUP($A1934,Tbills!$B$4:$C$974,2,1)/100))^((1)/91)-1</f>
        <v>2.7778132727362959E-7</v>
      </c>
      <c r="I1934">
        <f>I1933*$E1934/$E1933*(1-(I$1+I$5+IF(AND(WEEKDAY(A1934)&lt;&gt;1,WEEKDAY(A1934)&lt;&gt;7),IF(A1934&lt;J$2,J$1,J$3),0)))^($A1934-$A1933)</f>
        <v>10412.420259050426</v>
      </c>
      <c r="J1934" t="e">
        <f>VLOOKUP(A1934,'VIXY-IV'!A$1:E$2000,4,0)</f>
        <v>#N/A</v>
      </c>
      <c r="K1934">
        <f>ROW()</f>
        <v>1934</v>
      </c>
      <c r="L1934">
        <f>B1934/C1934</f>
        <v>0.97706681766704406</v>
      </c>
    </row>
    <row r="1935" spans="1:12" x14ac:dyDescent="0.25">
      <c r="A1935" s="1">
        <v>40865</v>
      </c>
      <c r="B1935" s="10">
        <v>32</v>
      </c>
      <c r="C1935" s="9">
        <v>34.200000000000003</v>
      </c>
      <c r="D1935">
        <v>19112.86</v>
      </c>
      <c r="E1935">
        <v>17070.28</v>
      </c>
      <c r="F1935">
        <v>161422.03</v>
      </c>
      <c r="G1935">
        <v>144191.75</v>
      </c>
      <c r="H1935">
        <f>(1/(1-91/360*VLOOKUP($A1935,Tbills!$B$4:$C$974,2,1)/100))^((1)/91)-1</f>
        <v>2.7778132727362959E-7</v>
      </c>
      <c r="I1935">
        <f>I1934*$E1935/$E1934*(1-(I$1+I$5+IF(AND(WEEKDAY(A1935)&lt;&gt;1,WEEKDAY(A1935)&lt;&gt;7),IF(A1935&lt;J$2,J$1,J$3),0)))^($A1935-$A1934)</f>
        <v>9993.9956651426382</v>
      </c>
      <c r="J1935" t="e">
        <f>VLOOKUP(A1935,'VIXY-IV'!A$1:E$2000,4,0)</f>
        <v>#N/A</v>
      </c>
      <c r="K1935">
        <f>ROW()</f>
        <v>1935</v>
      </c>
      <c r="L1935">
        <f>B1935/C1935</f>
        <v>0.93567251461988299</v>
      </c>
    </row>
    <row r="1936" spans="1:12" x14ac:dyDescent="0.25">
      <c r="A1936" s="1">
        <v>40868</v>
      </c>
      <c r="B1936" s="9">
        <v>32.909999999999997</v>
      </c>
      <c r="C1936" s="9">
        <v>34.78</v>
      </c>
      <c r="D1936">
        <v>19465.46</v>
      </c>
      <c r="E1936">
        <v>17385.18</v>
      </c>
      <c r="F1936">
        <v>163350.41</v>
      </c>
      <c r="G1936">
        <v>145914.18</v>
      </c>
      <c r="H1936">
        <f>(1/(1-91/360*VLOOKUP($A1936,Tbills!$B$4:$C$974,2,1)/100))^((1)/91)-1</f>
        <v>4.1667465300321282E-7</v>
      </c>
      <c r="I1936">
        <f>I1935*$E1936/$E1935*(1-(I$1+I$5+IF(AND(WEEKDAY(A1936)&lt;&gt;1,WEEKDAY(A1936)&lt;&gt;7),IF(A1936&lt;J$2,J$1,J$3),0)))^($A1936-$A1935)</f>
        <v>10177.479183075662</v>
      </c>
      <c r="J1936" t="e">
        <f>VLOOKUP(A1936,'VIXY-IV'!A$1:E$2000,4,0)</f>
        <v>#N/A</v>
      </c>
      <c r="K1936">
        <f>ROW()</f>
        <v>1936</v>
      </c>
      <c r="L1936">
        <f>B1936/C1936</f>
        <v>0.9462334675100631</v>
      </c>
    </row>
    <row r="1937" spans="1:12" x14ac:dyDescent="0.25">
      <c r="A1937" s="1">
        <v>40869</v>
      </c>
      <c r="B1937" s="9">
        <v>31.97</v>
      </c>
      <c r="C1937" s="9">
        <v>34.24</v>
      </c>
      <c r="D1937">
        <v>19098.84</v>
      </c>
      <c r="E1937">
        <v>17057.73</v>
      </c>
      <c r="F1937">
        <v>162085.25</v>
      </c>
      <c r="G1937">
        <v>144784</v>
      </c>
      <c r="H1937">
        <f>(1/(1-91/360*VLOOKUP($A1937,Tbills!$B$4:$C$974,2,1)/100))^((1)/91)-1</f>
        <v>4.1667465300321282E-7</v>
      </c>
      <c r="I1937">
        <f>I1936*$E1937/$E1936*(1-(I$1+I$5+IF(AND(WEEKDAY(A1937)&lt;&gt;1,WEEKDAY(A1937)&lt;&gt;7),IF(A1937&lt;J$2,J$1,J$3),0)))^($A1937-$A1936)</f>
        <v>9985.4990214623922</v>
      </c>
      <c r="J1937" t="e">
        <f>VLOOKUP(A1937,'VIXY-IV'!A$1:E$2000,4,0)</f>
        <v>#N/A</v>
      </c>
      <c r="K1937">
        <f>ROW()</f>
        <v>1937</v>
      </c>
      <c r="L1937">
        <f>B1937/C1937</f>
        <v>0.9337032710280373</v>
      </c>
    </row>
    <row r="1938" spans="1:12" x14ac:dyDescent="0.25">
      <c r="A1938" s="1">
        <v>40870</v>
      </c>
      <c r="B1938" s="9">
        <v>33.979999999999997</v>
      </c>
      <c r="C1938" s="9">
        <v>35.869999999999997</v>
      </c>
      <c r="D1938">
        <v>19847.73</v>
      </c>
      <c r="E1938">
        <v>17726.580000000002</v>
      </c>
      <c r="F1938">
        <v>166017.21</v>
      </c>
      <c r="G1938">
        <v>148296.20000000001</v>
      </c>
      <c r="H1938">
        <f>(1/(1-91/360*VLOOKUP($A1938,Tbills!$B$4:$C$974,2,1)/100))^((1)/91)-1</f>
        <v>4.1667465300321282E-7</v>
      </c>
      <c r="I1938">
        <f>I1937*$E1938/$E1937*(1-(I$1+I$5+IF(AND(WEEKDAY(A1938)&lt;&gt;1,WEEKDAY(A1938)&lt;&gt;7),IF(A1938&lt;J$2,J$1,J$3),0)))^($A1938-$A1937)</f>
        <v>10376.741524893398</v>
      </c>
      <c r="J1938" t="e">
        <f>VLOOKUP(A1938,'VIXY-IV'!A$1:E$2000,4,0)</f>
        <v>#N/A</v>
      </c>
      <c r="K1938">
        <f>ROW()</f>
        <v>1938</v>
      </c>
      <c r="L1938">
        <f>B1938/C1938</f>
        <v>0.94730972957903536</v>
      </c>
    </row>
    <row r="1939" spans="1:12" x14ac:dyDescent="0.25">
      <c r="A1939" s="1">
        <v>40872</v>
      </c>
      <c r="B1939" s="9">
        <v>34.47</v>
      </c>
      <c r="C1939" s="9">
        <v>36.450000000000003</v>
      </c>
      <c r="D1939">
        <v>20322.57</v>
      </c>
      <c r="E1939">
        <v>18150.66</v>
      </c>
      <c r="F1939">
        <v>168589.04</v>
      </c>
      <c r="G1939">
        <v>150593.39000000001</v>
      </c>
      <c r="H1939">
        <f>(1/(1-91/360*VLOOKUP($A1939,Tbills!$B$4:$C$974,2,1)/100))^((1)/91)-1</f>
        <v>4.1667465300321282E-7</v>
      </c>
      <c r="I1939">
        <f>I1938*$E1939/$E1938*(1-(I$1+I$5+IF(AND(WEEKDAY(A1939)&lt;&gt;1,WEEKDAY(A1939)&lt;&gt;7),IF(A1939&lt;J$2,J$1,J$3),0)))^($A1939-$A1938)</f>
        <v>10624.377133730999</v>
      </c>
      <c r="J1939" t="e">
        <f>VLOOKUP(A1939,'VIXY-IV'!A$1:E$2000,4,0)</f>
        <v>#N/A</v>
      </c>
      <c r="K1939">
        <f>ROW()</f>
        <v>1939</v>
      </c>
      <c r="L1939">
        <f>B1939/C1939</f>
        <v>0.94567901234567886</v>
      </c>
    </row>
    <row r="1940" spans="1:12" x14ac:dyDescent="0.25">
      <c r="A1940" s="1">
        <v>40875</v>
      </c>
      <c r="B1940" s="9">
        <v>32.130000000000003</v>
      </c>
      <c r="C1940" s="9">
        <v>33.94</v>
      </c>
      <c r="D1940">
        <v>18965.650000000001</v>
      </c>
      <c r="E1940">
        <v>16938.73</v>
      </c>
      <c r="F1940">
        <v>161618.01</v>
      </c>
      <c r="G1940">
        <v>144366.28</v>
      </c>
      <c r="H1940">
        <f>(1/(1-91/360*VLOOKUP($A1940,Tbills!$B$4:$C$974,2,1)/100))^((1)/91)-1</f>
        <v>8.3336527945121475E-7</v>
      </c>
      <c r="I1940">
        <f>I1939*$E1940/$E1939*(1-(I$1+I$5+IF(AND(WEEKDAY(A1940)&lt;&gt;1,WEEKDAY(A1940)&lt;&gt;7),IF(A1940&lt;J$2,J$1,J$3),0)))^($A1940-$A1939)</f>
        <v>9914.1257144628798</v>
      </c>
      <c r="J1940" t="e">
        <f>VLOOKUP(A1940,'VIXY-IV'!A$1:E$2000,4,0)</f>
        <v>#N/A</v>
      </c>
      <c r="K1940">
        <f>ROW()</f>
        <v>1940</v>
      </c>
      <c r="L1940">
        <f>B1940/C1940</f>
        <v>0.94667059516794361</v>
      </c>
    </row>
    <row r="1941" spans="1:12" x14ac:dyDescent="0.25">
      <c r="A1941" s="1">
        <v>40876</v>
      </c>
      <c r="B1941" s="9">
        <v>30.64</v>
      </c>
      <c r="C1941" s="9">
        <v>33.21</v>
      </c>
      <c r="D1941">
        <v>18616.25</v>
      </c>
      <c r="E1941">
        <v>16626.66</v>
      </c>
      <c r="F1941">
        <v>160284.48000000001</v>
      </c>
      <c r="G1941">
        <v>143174.98000000001</v>
      </c>
      <c r="H1941">
        <f>(1/(1-91/360*VLOOKUP($A1941,Tbills!$B$4:$C$974,2,1)/100))^((1)/91)-1</f>
        <v>8.3336527945121475E-7</v>
      </c>
      <c r="I1941">
        <f>I1940*$E1941/$E1940*(1-(I$1+I$5+IF(AND(WEEKDAY(A1941)&lt;&gt;1,WEEKDAY(A1941)&lt;&gt;7),IF(A1941&lt;J$2,J$1,J$3),0)))^($A1941-$A1940)</f>
        <v>9731.19327798616</v>
      </c>
      <c r="J1941" t="e">
        <f>VLOOKUP(A1941,'VIXY-IV'!A$1:E$2000,4,0)</f>
        <v>#N/A</v>
      </c>
      <c r="K1941">
        <f>ROW()</f>
        <v>1941</v>
      </c>
      <c r="L1941">
        <f>B1941/C1941</f>
        <v>0.92261367058115029</v>
      </c>
    </row>
    <row r="1942" spans="1:12" x14ac:dyDescent="0.25">
      <c r="A1942" s="1">
        <v>40877</v>
      </c>
      <c r="B1942" s="9">
        <v>27.8</v>
      </c>
      <c r="C1942" s="9">
        <v>30.58</v>
      </c>
      <c r="D1942">
        <v>17025.88</v>
      </c>
      <c r="E1942">
        <v>15206.24</v>
      </c>
      <c r="F1942">
        <v>152731.73000000001</v>
      </c>
      <c r="G1942">
        <v>136428.32</v>
      </c>
      <c r="H1942">
        <f>(1/(1-91/360*VLOOKUP($A1942,Tbills!$B$4:$C$974,2,1)/100))^((1)/91)-1</f>
        <v>8.3336527945121475E-7</v>
      </c>
      <c r="I1942">
        <f>I1941*$E1942/$E1941*(1-(I$1+I$5+IF(AND(WEEKDAY(A1942)&lt;&gt;1,WEEKDAY(A1942)&lt;&gt;7),IF(A1942&lt;J$2,J$1,J$3),0)))^($A1942-$A1941)</f>
        <v>8899.5988166227962</v>
      </c>
      <c r="J1942" t="e">
        <f>VLOOKUP(A1942,'VIXY-IV'!A$1:E$2000,4,0)</f>
        <v>#N/A</v>
      </c>
      <c r="K1942">
        <f>ROW()</f>
        <v>1942</v>
      </c>
      <c r="L1942">
        <f>B1942/C1942</f>
        <v>0.90909090909090917</v>
      </c>
    </row>
    <row r="1943" spans="1:12" x14ac:dyDescent="0.25">
      <c r="A1943" s="1">
        <v>40878</v>
      </c>
      <c r="B1943" s="9">
        <v>27.41</v>
      </c>
      <c r="C1943" s="9">
        <v>30.03</v>
      </c>
      <c r="D1943">
        <v>16693.05</v>
      </c>
      <c r="E1943">
        <v>14908.97</v>
      </c>
      <c r="F1943">
        <v>151336.82999999999</v>
      </c>
      <c r="G1943">
        <v>135182.20000000001</v>
      </c>
      <c r="H1943">
        <f>(1/(1-91/360*VLOOKUP($A1943,Tbills!$B$4:$C$974,2,1)/100))^((1)/91)-1</f>
        <v>8.3336527945121475E-7</v>
      </c>
      <c r="I1943">
        <f>I1942*$E1943/$E1942*(1-(I$1+I$5+IF(AND(WEEKDAY(A1943)&lt;&gt;1,WEEKDAY(A1943)&lt;&gt;7),IF(A1943&lt;J$2,J$1,J$3),0)))^($A1943-$A1942)</f>
        <v>8725.3676672433576</v>
      </c>
      <c r="J1943" t="e">
        <f>VLOOKUP(A1943,'VIXY-IV'!A$1:E$2000,4,0)</f>
        <v>#N/A</v>
      </c>
      <c r="K1943">
        <f>ROW()</f>
        <v>1943</v>
      </c>
      <c r="L1943">
        <f>B1943/C1943</f>
        <v>0.91275391275391271</v>
      </c>
    </row>
    <row r="1944" spans="1:12" x14ac:dyDescent="0.25">
      <c r="A1944" s="1">
        <v>40879</v>
      </c>
      <c r="B1944" s="9">
        <v>27.52</v>
      </c>
      <c r="C1944" s="9">
        <v>29.85</v>
      </c>
      <c r="D1944">
        <v>16595.7</v>
      </c>
      <c r="E1944">
        <v>14822.01</v>
      </c>
      <c r="F1944">
        <v>150721.14000000001</v>
      </c>
      <c r="G1944">
        <v>134632.12</v>
      </c>
      <c r="H1944">
        <f>(1/(1-91/360*VLOOKUP($A1944,Tbills!$B$4:$C$974,2,1)/100))^((1)/91)-1</f>
        <v>8.3336527945121475E-7</v>
      </c>
      <c r="I1944">
        <f>I1943*$E1944/$E1943*(1-(I$1+I$5+IF(AND(WEEKDAY(A1944)&lt;&gt;1,WEEKDAY(A1944)&lt;&gt;7),IF(A1944&lt;J$2,J$1,J$3),0)))^($A1944-$A1943)</f>
        <v>8674.225411802423</v>
      </c>
      <c r="J1944" t="e">
        <f>VLOOKUP(A1944,'VIXY-IV'!A$1:E$2000,4,0)</f>
        <v>#N/A</v>
      </c>
      <c r="K1944">
        <f>ROW()</f>
        <v>1944</v>
      </c>
      <c r="L1944">
        <f>B1944/C1944</f>
        <v>0.92194304857621434</v>
      </c>
    </row>
    <row r="1945" spans="1:12" x14ac:dyDescent="0.25">
      <c r="A1945" s="1">
        <v>40882</v>
      </c>
      <c r="B1945" s="9">
        <v>27.84</v>
      </c>
      <c r="C1945" s="9">
        <v>29.9</v>
      </c>
      <c r="D1945">
        <v>16538.22</v>
      </c>
      <c r="E1945">
        <v>14770.63</v>
      </c>
      <c r="F1945">
        <v>148925.26999999999</v>
      </c>
      <c r="G1945">
        <v>133027.62</v>
      </c>
      <c r="H1945">
        <f>(1/(1-91/360*VLOOKUP($A1945,Tbills!$B$4:$C$974,2,1)/100))^((1)/91)-1</f>
        <v>1.3888977634657351E-7</v>
      </c>
      <c r="I1945">
        <f>I1944*$E1945/$E1944*(1-(I$1+I$5+IF(AND(WEEKDAY(A1945)&lt;&gt;1,WEEKDAY(A1945)&lt;&gt;7),IF(A1945&lt;J$2,J$1,J$3),0)))^($A1945-$A1944)</f>
        <v>8643.410519571722</v>
      </c>
      <c r="J1945" t="e">
        <f>VLOOKUP(A1945,'VIXY-IV'!A$1:E$2000,4,0)</f>
        <v>#N/A</v>
      </c>
      <c r="K1945">
        <f>ROW()</f>
        <v>1945</v>
      </c>
      <c r="L1945">
        <f>B1945/C1945</f>
        <v>0.93110367892976598</v>
      </c>
    </row>
    <row r="1946" spans="1:12" x14ac:dyDescent="0.25">
      <c r="A1946" s="1">
        <v>40883</v>
      </c>
      <c r="B1946" s="9">
        <v>28.13</v>
      </c>
      <c r="C1946" s="9">
        <v>30.16</v>
      </c>
      <c r="D1946">
        <v>16694.78</v>
      </c>
      <c r="E1946">
        <v>14910.46</v>
      </c>
      <c r="F1946">
        <v>148881.07</v>
      </c>
      <c r="G1946">
        <v>132988.12</v>
      </c>
      <c r="H1946">
        <f>(1/(1-91/360*VLOOKUP($A1946,Tbills!$B$4:$C$974,2,1)/100))^((1)/91)-1</f>
        <v>1.3888977634657351E-7</v>
      </c>
      <c r="I1946">
        <f>I1945*$E1946/$E1945*(1-(I$1+I$5+IF(AND(WEEKDAY(A1946)&lt;&gt;1,WEEKDAY(A1946)&lt;&gt;7),IF(A1946&lt;J$2,J$1,J$3),0)))^($A1946-$A1945)</f>
        <v>8724.9846071955344</v>
      </c>
      <c r="J1946" t="e">
        <f>VLOOKUP(A1946,'VIXY-IV'!A$1:E$2000,4,0)</f>
        <v>#N/A</v>
      </c>
      <c r="K1946">
        <f>ROW()</f>
        <v>1946</v>
      </c>
      <c r="L1946">
        <f>B1946/C1946</f>
        <v>0.93269230769230771</v>
      </c>
    </row>
    <row r="1947" spans="1:12" x14ac:dyDescent="0.25">
      <c r="A1947" s="1">
        <v>40884</v>
      </c>
      <c r="B1947" s="9">
        <v>28.67</v>
      </c>
      <c r="C1947" s="9">
        <v>30.62</v>
      </c>
      <c r="D1947">
        <v>17030.919999999998</v>
      </c>
      <c r="E1947">
        <v>15210.67</v>
      </c>
      <c r="F1947">
        <v>150595.26</v>
      </c>
      <c r="G1947">
        <v>134519.29999999999</v>
      </c>
      <c r="H1947">
        <f>(1/(1-91/360*VLOOKUP($A1947,Tbills!$B$4:$C$974,2,1)/100))^((1)/91)-1</f>
        <v>1.3888977634657351E-7</v>
      </c>
      <c r="I1947">
        <f>I1946*$E1947/$E1946*(1-(I$1+I$5+IF(AND(WEEKDAY(A1947)&lt;&gt;1,WEEKDAY(A1947)&lt;&gt;7),IF(A1947&lt;J$2,J$1,J$3),0)))^($A1947-$A1946)</f>
        <v>8900.3990385191992</v>
      </c>
      <c r="J1947" t="e">
        <f>VLOOKUP(A1947,'VIXY-IV'!A$1:E$2000,4,0)</f>
        <v>#N/A</v>
      </c>
      <c r="K1947">
        <f>ROW()</f>
        <v>1947</v>
      </c>
      <c r="L1947">
        <f>B1947/C1947</f>
        <v>0.9363161332462443</v>
      </c>
    </row>
    <row r="1948" spans="1:12" x14ac:dyDescent="0.25">
      <c r="A1948" s="1">
        <v>40885</v>
      </c>
      <c r="B1948" s="9">
        <v>30.59</v>
      </c>
      <c r="C1948" s="9">
        <v>32.090000000000003</v>
      </c>
      <c r="D1948">
        <v>17897.45</v>
      </c>
      <c r="E1948">
        <v>15984.58</v>
      </c>
      <c r="F1948">
        <v>154768</v>
      </c>
      <c r="G1948">
        <v>138246.57999999999</v>
      </c>
      <c r="H1948">
        <f>(1/(1-91/360*VLOOKUP($A1948,Tbills!$B$4:$C$974,2,1)/100))^((1)/91)-1</f>
        <v>1.3888977634657351E-7</v>
      </c>
      <c r="I1948">
        <f>I1947*$E1948/$E1947*(1-(I$1+I$5+IF(AND(WEEKDAY(A1948)&lt;&gt;1,WEEKDAY(A1948)&lt;&gt;7),IF(A1948&lt;J$2,J$1,J$3),0)))^($A1948-$A1947)</f>
        <v>9352.9770739375381</v>
      </c>
      <c r="J1948" t="e">
        <f>VLOOKUP(A1948,'VIXY-IV'!A$1:E$2000,4,0)</f>
        <v>#N/A</v>
      </c>
      <c r="K1948">
        <f>ROW()</f>
        <v>1948</v>
      </c>
      <c r="L1948">
        <f>B1948/C1948</f>
        <v>0.95325646618884374</v>
      </c>
    </row>
    <row r="1949" spans="1:12" x14ac:dyDescent="0.25">
      <c r="A1949" s="1">
        <v>40886</v>
      </c>
      <c r="B1949" s="9">
        <v>26.38</v>
      </c>
      <c r="C1949" s="9">
        <v>29.53</v>
      </c>
      <c r="D1949">
        <v>16370.43</v>
      </c>
      <c r="E1949">
        <v>14620.77</v>
      </c>
      <c r="F1949">
        <v>150823.32999999999</v>
      </c>
      <c r="G1949">
        <v>134722.98000000001</v>
      </c>
      <c r="H1949">
        <f>(1/(1-91/360*VLOOKUP($A1949,Tbills!$B$4:$C$974,2,1)/100))^((1)/91)-1</f>
        <v>1.3888977634657351E-7</v>
      </c>
      <c r="I1949">
        <f>I1948*$E1949/$E1948*(1-(I$1+I$5+IF(AND(WEEKDAY(A1949)&lt;&gt;1,WEEKDAY(A1949)&lt;&gt;7),IF(A1949&lt;J$2,J$1,J$3),0)))^($A1949-$A1948)</f>
        <v>8554.7316710606683</v>
      </c>
      <c r="J1949" t="e">
        <f>VLOOKUP(A1949,'VIXY-IV'!A$1:E$2000,4,0)</f>
        <v>#N/A</v>
      </c>
      <c r="K1949">
        <f>ROW()</f>
        <v>1949</v>
      </c>
      <c r="L1949">
        <f>B1949/C1949</f>
        <v>0.89332881815103282</v>
      </c>
    </row>
    <row r="1950" spans="1:12" x14ac:dyDescent="0.25">
      <c r="A1950" s="1">
        <v>40889</v>
      </c>
      <c r="B1950" s="9">
        <v>25.67</v>
      </c>
      <c r="C1950" s="9">
        <v>30.17</v>
      </c>
      <c r="D1950">
        <v>16657.55</v>
      </c>
      <c r="E1950">
        <v>14877.2</v>
      </c>
      <c r="F1950">
        <v>153294.96</v>
      </c>
      <c r="G1950">
        <v>136930.71</v>
      </c>
      <c r="H1950">
        <f>(1/(1-91/360*VLOOKUP($A1950,Tbills!$B$4:$C$974,2,1)/100))^((1)/91)-1</f>
        <v>2.7778132727362959E-7</v>
      </c>
      <c r="I1950">
        <f>I1949*$E1950/$E1949*(1-(I$1+I$5+IF(AND(WEEKDAY(A1950)&lt;&gt;1,WEEKDAY(A1950)&lt;&gt;7),IF(A1950&lt;J$2,J$1,J$3),0)))^($A1950-$A1949)</f>
        <v>8704.0197416512947</v>
      </c>
      <c r="J1950" t="e">
        <f>VLOOKUP(A1950,'VIXY-IV'!A$1:E$2000,4,0)</f>
        <v>#N/A</v>
      </c>
      <c r="K1950">
        <f>ROW()</f>
        <v>1950</v>
      </c>
      <c r="L1950">
        <f>B1950/C1950</f>
        <v>0.85084521047398076</v>
      </c>
    </row>
    <row r="1951" spans="1:12" x14ac:dyDescent="0.25">
      <c r="A1951" s="1">
        <v>40890</v>
      </c>
      <c r="B1951" s="9">
        <v>25.41</v>
      </c>
      <c r="C1951" s="9">
        <v>30.17</v>
      </c>
      <c r="D1951">
        <v>16502.14</v>
      </c>
      <c r="E1951">
        <v>14738.4</v>
      </c>
      <c r="F1951">
        <v>154498.20000000001</v>
      </c>
      <c r="G1951">
        <v>138005.46</v>
      </c>
      <c r="H1951">
        <f>(1/(1-91/360*VLOOKUP($A1951,Tbills!$B$4:$C$974,2,1)/100))^((1)/91)-1</f>
        <v>2.7778132727362959E-7</v>
      </c>
      <c r="I1951">
        <f>I1950*$E1951/$E1950*(1-(I$1+I$5+IF(AND(WEEKDAY(A1951)&lt;&gt;1,WEEKDAY(A1951)&lt;&gt;7),IF(A1951&lt;J$2,J$1,J$3),0)))^($A1951-$A1950)</f>
        <v>8622.5656856222977</v>
      </c>
      <c r="J1951" t="e">
        <f>VLOOKUP(A1951,'VIXY-IV'!A$1:E$2000,4,0)</f>
        <v>#N/A</v>
      </c>
      <c r="K1951">
        <f>ROW()</f>
        <v>1951</v>
      </c>
      <c r="L1951">
        <f>B1951/C1951</f>
        <v>0.84222737819025517</v>
      </c>
    </row>
    <row r="1952" spans="1:12" x14ac:dyDescent="0.25">
      <c r="A1952" s="1">
        <v>40891</v>
      </c>
      <c r="B1952" s="9">
        <v>26.04</v>
      </c>
      <c r="C1952" s="9">
        <v>30.42</v>
      </c>
      <c r="D1952">
        <v>16591.27</v>
      </c>
      <c r="E1952">
        <v>14818</v>
      </c>
      <c r="F1952">
        <v>155150.65</v>
      </c>
      <c r="G1952">
        <v>138588.22</v>
      </c>
      <c r="H1952">
        <f>(1/(1-91/360*VLOOKUP($A1952,Tbills!$B$4:$C$974,2,1)/100))^((1)/91)-1</f>
        <v>2.7778132727362959E-7</v>
      </c>
      <c r="I1952">
        <f>I1951*$E1952/$E1951*(1-(I$1+I$5+IF(AND(WEEKDAY(A1952)&lt;&gt;1,WEEKDAY(A1952)&lt;&gt;7),IF(A1952&lt;J$2,J$1,J$3),0)))^($A1952-$A1951)</f>
        <v>8668.8855491671984</v>
      </c>
      <c r="J1952" t="e">
        <f>VLOOKUP(A1952,'VIXY-IV'!A$1:E$2000,4,0)</f>
        <v>#N/A</v>
      </c>
      <c r="K1952">
        <f>ROW()</f>
        <v>1952</v>
      </c>
      <c r="L1952">
        <f>B1952/C1952</f>
        <v>0.8560157790927021</v>
      </c>
    </row>
    <row r="1953" spans="1:12" x14ac:dyDescent="0.25">
      <c r="A1953" s="1">
        <v>40892</v>
      </c>
      <c r="B1953" s="9">
        <v>25.11</v>
      </c>
      <c r="C1953" s="9">
        <v>29.46</v>
      </c>
      <c r="D1953">
        <v>15960.69</v>
      </c>
      <c r="E1953">
        <v>14254.82</v>
      </c>
      <c r="F1953">
        <v>152324.34</v>
      </c>
      <c r="G1953">
        <v>136063.57999999999</v>
      </c>
      <c r="H1953">
        <f>(1/(1-91/360*VLOOKUP($A1953,Tbills!$B$4:$C$974,2,1)/100))^((1)/91)-1</f>
        <v>2.7778132727362959E-7</v>
      </c>
      <c r="I1953">
        <f>I1952*$E1953/$E1952*(1-(I$1+I$5+IF(AND(WEEKDAY(A1953)&lt;&gt;1,WEEKDAY(A1953)&lt;&gt;7),IF(A1953&lt;J$2,J$1,J$3),0)))^($A1953-$A1952)</f>
        <v>8339.1718351098261</v>
      </c>
      <c r="J1953" t="e">
        <f>VLOOKUP(A1953,'VIXY-IV'!A$1:E$2000,4,0)</f>
        <v>#N/A</v>
      </c>
      <c r="K1953">
        <f>ROW()</f>
        <v>1953</v>
      </c>
      <c r="L1953">
        <f>B1953/C1953</f>
        <v>0.8523421588594704</v>
      </c>
    </row>
    <row r="1954" spans="1:12" x14ac:dyDescent="0.25">
      <c r="A1954" s="1">
        <v>40893</v>
      </c>
      <c r="B1954" s="9">
        <v>24.29</v>
      </c>
      <c r="C1954" s="9">
        <v>29.03</v>
      </c>
      <c r="D1954">
        <v>15918.81</v>
      </c>
      <c r="E1954">
        <v>14217.41</v>
      </c>
      <c r="F1954">
        <v>151967.82</v>
      </c>
      <c r="G1954">
        <v>135745.07999999999</v>
      </c>
      <c r="H1954">
        <f>(1/(1-91/360*VLOOKUP($A1954,Tbills!$B$4:$C$974,2,1)/100))^((1)/91)-1</f>
        <v>2.7778132727362959E-7</v>
      </c>
      <c r="I1954">
        <f>I1953*$E1954/$E1953*(1-(I$1+I$5+IF(AND(WEEKDAY(A1954)&lt;&gt;1,WEEKDAY(A1954)&lt;&gt;7),IF(A1954&lt;J$2,J$1,J$3),0)))^($A1954-$A1953)</f>
        <v>8317.0474526565395</v>
      </c>
      <c r="J1954" t="e">
        <f>VLOOKUP(A1954,'VIXY-IV'!A$1:E$2000,4,0)</f>
        <v>#N/A</v>
      </c>
      <c r="K1954">
        <f>ROW()</f>
        <v>1954</v>
      </c>
      <c r="L1954">
        <f>B1954/C1954</f>
        <v>0.8367206338270754</v>
      </c>
    </row>
    <row r="1955" spans="1:12" x14ac:dyDescent="0.25">
      <c r="A1955" s="1">
        <v>40896</v>
      </c>
      <c r="B1955" s="9">
        <v>24.92</v>
      </c>
      <c r="C1955" s="9">
        <v>28.74</v>
      </c>
      <c r="D1955">
        <v>15640.72</v>
      </c>
      <c r="E1955">
        <v>13969.03</v>
      </c>
      <c r="F1955">
        <v>150813.85</v>
      </c>
      <c r="G1955">
        <v>134714.18</v>
      </c>
      <c r="H1955">
        <f>(1/(1-91/360*VLOOKUP($A1955,Tbills!$B$4:$C$974,2,1)/100))^((1)/91)-1</f>
        <v>1.3888977634657351E-7</v>
      </c>
      <c r="I1955">
        <f>I1954*$E1955/$E1954*(1-(I$1+I$5+IF(AND(WEEKDAY(A1955)&lt;&gt;1,WEEKDAY(A1955)&lt;&gt;7),IF(A1955&lt;J$2,J$1,J$3),0)))^($A1955-$A1954)</f>
        <v>8171.042340285313</v>
      </c>
      <c r="J1955" t="e">
        <f>VLOOKUP(A1955,'VIXY-IV'!A$1:E$2000,4,0)</f>
        <v>#N/A</v>
      </c>
      <c r="K1955">
        <f>ROW()</f>
        <v>1955</v>
      </c>
      <c r="L1955">
        <f>B1955/C1955</f>
        <v>0.86708420320111357</v>
      </c>
    </row>
    <row r="1956" spans="1:12" x14ac:dyDescent="0.25">
      <c r="A1956" s="1">
        <v>40897</v>
      </c>
      <c r="B1956" s="9">
        <v>23.22</v>
      </c>
      <c r="C1956" s="9">
        <v>26.87</v>
      </c>
      <c r="D1956">
        <v>14644.78</v>
      </c>
      <c r="E1956">
        <v>13079.54</v>
      </c>
      <c r="F1956">
        <v>145650.01</v>
      </c>
      <c r="G1956">
        <v>130101.57</v>
      </c>
      <c r="H1956">
        <f>(1/(1-91/360*VLOOKUP($A1956,Tbills!$B$4:$C$974,2,1)/100))^((1)/91)-1</f>
        <v>1.3888977634657351E-7</v>
      </c>
      <c r="I1956">
        <f>I1955*$E1956/$E1955*(1-(I$1+I$5+IF(AND(WEEKDAY(A1956)&lt;&gt;1,WEEKDAY(A1956)&lt;&gt;7),IF(A1956&lt;J$2,J$1,J$3),0)))^($A1956-$A1955)</f>
        <v>7650.5241014601652</v>
      </c>
      <c r="J1956" t="e">
        <f>VLOOKUP(A1956,'VIXY-IV'!A$1:E$2000,4,0)</f>
        <v>#N/A</v>
      </c>
      <c r="K1956">
        <f>ROW()</f>
        <v>1956</v>
      </c>
      <c r="L1956">
        <f>B1956/C1956</f>
        <v>0.86416077409750647</v>
      </c>
    </row>
    <row r="1957" spans="1:12" x14ac:dyDescent="0.25">
      <c r="A1957" s="1">
        <v>40898</v>
      </c>
      <c r="B1957" s="9">
        <v>21.43</v>
      </c>
      <c r="C1957" s="9">
        <v>25.56</v>
      </c>
      <c r="D1957">
        <v>13514.02</v>
      </c>
      <c r="E1957">
        <v>12069.63</v>
      </c>
      <c r="F1957">
        <v>138489.57999999999</v>
      </c>
      <c r="G1957">
        <v>123705.52</v>
      </c>
      <c r="H1957">
        <f>(1/(1-91/360*VLOOKUP($A1957,Tbills!$B$4:$C$974,2,1)/100))^((1)/91)-1</f>
        <v>1.3888977634657351E-7</v>
      </c>
      <c r="I1957">
        <f>I1956*$E1957/$E1956*(1-(I$1+I$5+IF(AND(WEEKDAY(A1957)&lt;&gt;1,WEEKDAY(A1957)&lt;&gt;7),IF(A1957&lt;J$2,J$1,J$3),0)))^($A1957-$A1956)</f>
        <v>7059.6013990895053</v>
      </c>
      <c r="J1957" t="e">
        <f>VLOOKUP(A1957,'VIXY-IV'!A$1:E$2000,4,0)</f>
        <v>#N/A</v>
      </c>
      <c r="K1957">
        <f>ROW()</f>
        <v>1957</v>
      </c>
      <c r="L1957">
        <f>B1957/C1957</f>
        <v>0.83841940532081383</v>
      </c>
    </row>
    <row r="1958" spans="1:12" x14ac:dyDescent="0.25">
      <c r="A1958" s="1">
        <v>40899</v>
      </c>
      <c r="B1958" s="9">
        <v>21.16</v>
      </c>
      <c r="C1958" s="9">
        <v>25.28</v>
      </c>
      <c r="D1958">
        <v>13829.35</v>
      </c>
      <c r="E1958">
        <v>12351.26</v>
      </c>
      <c r="F1958">
        <v>139049.04999999999</v>
      </c>
      <c r="G1958">
        <v>124205.25</v>
      </c>
      <c r="H1958">
        <f>(1/(1-91/360*VLOOKUP($A1958,Tbills!$B$4:$C$974,2,1)/100))^((1)/91)-1</f>
        <v>1.3888977634657351E-7</v>
      </c>
      <c r="I1958">
        <f>I1957*$E1958/$E1957*(1-(I$1+I$5+IF(AND(WEEKDAY(A1958)&lt;&gt;1,WEEKDAY(A1958)&lt;&gt;7),IF(A1958&lt;J$2,J$1,J$3),0)))^($A1958-$A1957)</f>
        <v>7224.1207085882361</v>
      </c>
      <c r="J1958" t="e">
        <f>VLOOKUP(A1958,'VIXY-IV'!A$1:E$2000,4,0)</f>
        <v>#N/A</v>
      </c>
      <c r="K1958">
        <f>ROW()</f>
        <v>1958</v>
      </c>
      <c r="L1958">
        <f>B1958/C1958</f>
        <v>0.83702531645569622</v>
      </c>
    </row>
    <row r="1959" spans="1:12" x14ac:dyDescent="0.25">
      <c r="A1959" s="1">
        <v>40900</v>
      </c>
      <c r="B1959" s="9">
        <v>20.73</v>
      </c>
      <c r="C1959" s="9">
        <v>25.22</v>
      </c>
      <c r="D1959">
        <v>14145.64</v>
      </c>
      <c r="E1959">
        <v>12633.74</v>
      </c>
      <c r="F1959">
        <v>139393.03</v>
      </c>
      <c r="G1959">
        <v>124512.49</v>
      </c>
      <c r="H1959">
        <f>(1/(1-91/360*VLOOKUP($A1959,Tbills!$B$4:$C$974,2,1)/100))^((1)/91)-1</f>
        <v>1.3888977634657351E-7</v>
      </c>
      <c r="I1959">
        <f>I1958*$E1959/$E1958*(1-(I$1+I$5+IF(AND(WEEKDAY(A1959)&lt;&gt;1,WEEKDAY(A1959)&lt;&gt;7),IF(A1959&lt;J$2,J$1,J$3),0)))^($A1959-$A1958)</f>
        <v>7389.1276884150057</v>
      </c>
      <c r="J1959" t="e">
        <f>VLOOKUP(A1959,'VIXY-IV'!A$1:E$2000,4,0)</f>
        <v>#N/A</v>
      </c>
      <c r="K1959">
        <f>ROW()</f>
        <v>1959</v>
      </c>
      <c r="L1959">
        <f>B1959/C1959</f>
        <v>0.8219666931007138</v>
      </c>
    </row>
    <row r="1960" spans="1:12" x14ac:dyDescent="0.25">
      <c r="A1960" s="1">
        <v>40904</v>
      </c>
      <c r="B1960" s="9">
        <v>21.91</v>
      </c>
      <c r="C1960" s="9">
        <v>25.54</v>
      </c>
      <c r="D1960">
        <v>14013.54</v>
      </c>
      <c r="E1960">
        <v>12515.75</v>
      </c>
      <c r="F1960">
        <v>138176.14000000001</v>
      </c>
      <c r="G1960">
        <v>123425.44</v>
      </c>
      <c r="H1960">
        <f>(1/(1-91/360*VLOOKUP($A1960,Tbills!$B$4:$C$974,2,1)/100))^((1)/91)-1</f>
        <v>6.9446662909200541E-7</v>
      </c>
      <c r="I1960">
        <f>I1959*$E1960/$E1959*(1-(I$1+I$5+IF(AND(WEEKDAY(A1960)&lt;&gt;1,WEEKDAY(A1960)&lt;&gt;7),IF(A1960&lt;J$2,J$1,J$3),0)))^($A1960-$A1959)</f>
        <v>7319.2762979588324</v>
      </c>
      <c r="J1960" t="e">
        <f>VLOOKUP(A1960,'VIXY-IV'!A$1:E$2000,4,0)</f>
        <v>#N/A</v>
      </c>
      <c r="K1960">
        <f>ROW()</f>
        <v>1960</v>
      </c>
      <c r="L1960">
        <f>B1960/C1960</f>
        <v>0.85787000783085354</v>
      </c>
    </row>
    <row r="1961" spans="1:12" x14ac:dyDescent="0.25">
      <c r="A1961" s="1">
        <v>40905</v>
      </c>
      <c r="B1961" s="9">
        <v>23.52</v>
      </c>
      <c r="C1961" s="9">
        <v>26.75</v>
      </c>
      <c r="D1961">
        <v>14652.06</v>
      </c>
      <c r="E1961">
        <v>13086.02</v>
      </c>
      <c r="F1961">
        <v>140850.89000000001</v>
      </c>
      <c r="G1961">
        <v>125814.57</v>
      </c>
      <c r="H1961">
        <f>(1/(1-91/360*VLOOKUP($A1961,Tbills!$B$4:$C$974,2,1)/100))^((1)/91)-1</f>
        <v>6.9446662909200541E-7</v>
      </c>
      <c r="I1961">
        <f>I1960*$E1961/$E1960*(1-(I$1+I$5+IF(AND(WEEKDAY(A1961)&lt;&gt;1,WEEKDAY(A1961)&lt;&gt;7),IF(A1961&lt;J$2,J$1,J$3),0)))^($A1961-$A1960)</f>
        <v>7652.5530391632792</v>
      </c>
      <c r="J1961" t="e">
        <f>VLOOKUP(A1961,'VIXY-IV'!A$1:E$2000,4,0)</f>
        <v>#N/A</v>
      </c>
      <c r="K1961">
        <f>ROW()</f>
        <v>1961</v>
      </c>
      <c r="L1961">
        <f>B1961/C1961</f>
        <v>0.87925233644859813</v>
      </c>
    </row>
    <row r="1962" spans="1:12" x14ac:dyDescent="0.25">
      <c r="A1962" s="1">
        <v>40906</v>
      </c>
      <c r="B1962" s="9">
        <v>22.65</v>
      </c>
      <c r="C1962" s="9">
        <v>26.25</v>
      </c>
      <c r="D1962">
        <v>14274.44</v>
      </c>
      <c r="E1962">
        <v>12748.75</v>
      </c>
      <c r="F1962">
        <v>138988.66</v>
      </c>
      <c r="G1962">
        <v>124151.05</v>
      </c>
      <c r="H1962">
        <f>(1/(1-91/360*VLOOKUP($A1962,Tbills!$B$4:$C$974,2,1)/100))^((1)/91)-1</f>
        <v>6.9446662909200541E-7</v>
      </c>
      <c r="I1962">
        <f>I1961*$E1962/$E1961*(1-(I$1+I$5+IF(AND(WEEKDAY(A1962)&lt;&gt;1,WEEKDAY(A1962)&lt;&gt;7),IF(A1962&lt;J$2,J$1,J$3),0)))^($A1962-$A1961)</f>
        <v>7455.1069785554955</v>
      </c>
      <c r="J1962" t="e">
        <f>VLOOKUP(A1962,'VIXY-IV'!A$1:E$2000,4,0)</f>
        <v>#N/A</v>
      </c>
      <c r="K1962">
        <f>ROW()</f>
        <v>1962</v>
      </c>
      <c r="L1962">
        <f>B1962/C1962</f>
        <v>0.86285714285714277</v>
      </c>
    </row>
    <row r="1963" spans="1:12" x14ac:dyDescent="0.25">
      <c r="A1963" s="1">
        <v>40907</v>
      </c>
      <c r="B1963" s="9">
        <v>23.4</v>
      </c>
      <c r="C1963" s="9">
        <v>26.86</v>
      </c>
      <c r="D1963">
        <v>14654.78</v>
      </c>
      <c r="E1963">
        <v>13088.43</v>
      </c>
      <c r="F1963">
        <v>140225.9</v>
      </c>
      <c r="G1963">
        <v>125256.13</v>
      </c>
      <c r="H1963">
        <f>(1/(1-91/360*VLOOKUP($A1963,Tbills!$B$4:$C$974,2,1)/100))^((1)/91)-1</f>
        <v>6.9446662909200541E-7</v>
      </c>
      <c r="I1963">
        <f>I1962*$E1963/$E1962*(1-(I$1+I$5+IF(AND(WEEKDAY(A1963)&lt;&gt;1,WEEKDAY(A1963)&lt;&gt;7),IF(A1963&lt;J$2,J$1,J$3),0)))^($A1963-$A1962)</f>
        <v>7653.5220206452877</v>
      </c>
      <c r="J1963" t="e">
        <f>VLOOKUP(A1963,'VIXY-IV'!A$1:E$2000,4,0)</f>
        <v>#N/A</v>
      </c>
      <c r="K1963">
        <f>ROW()</f>
        <v>1963</v>
      </c>
      <c r="L1963">
        <f>B1963/C1963</f>
        <v>0.87118391660461647</v>
      </c>
    </row>
    <row r="1964" spans="1:12" x14ac:dyDescent="0.25">
      <c r="A1964" s="1">
        <v>40911</v>
      </c>
      <c r="B1964" s="9">
        <v>22.97</v>
      </c>
      <c r="C1964" s="9">
        <v>26.05</v>
      </c>
      <c r="D1964">
        <v>13742.6</v>
      </c>
      <c r="E1964">
        <v>12273.71</v>
      </c>
      <c r="F1964">
        <v>136042.85</v>
      </c>
      <c r="G1964">
        <v>121519.3</v>
      </c>
      <c r="H1964">
        <f>(1/(1-91/360*VLOOKUP($A1964,Tbills!$B$4:$C$974,2,1)/100))^((1)/91)-1</f>
        <v>4.1667465300321282E-7</v>
      </c>
      <c r="I1964">
        <f>I1963*$E1964/$E1963*(1-(I$1+I$5+IF(AND(WEEKDAY(A1964)&lt;&gt;1,WEEKDAY(A1964)&lt;&gt;7),IF(A1964&lt;J$2,J$1,J$3),0)))^($A1964-$A1963)</f>
        <v>7176.284781655153</v>
      </c>
      <c r="J1964" t="e">
        <f>VLOOKUP(A1964,'VIXY-IV'!A$1:E$2000,4,0)</f>
        <v>#N/A</v>
      </c>
      <c r="K1964">
        <f>ROW()</f>
        <v>1964</v>
      </c>
      <c r="L1964">
        <f>B1964/C1964</f>
        <v>0.88176583493282146</v>
      </c>
    </row>
    <row r="1965" spans="1:12" x14ac:dyDescent="0.25">
      <c r="A1965" s="1">
        <v>40912</v>
      </c>
      <c r="B1965" s="9">
        <v>22.22</v>
      </c>
      <c r="C1965" s="9">
        <v>25.31</v>
      </c>
      <c r="D1965">
        <v>13441.91</v>
      </c>
      <c r="E1965">
        <v>12005.15</v>
      </c>
      <c r="F1965">
        <v>134665.71</v>
      </c>
      <c r="G1965">
        <v>120289.13</v>
      </c>
      <c r="H1965">
        <f>(1/(1-91/360*VLOOKUP($A1965,Tbills!$B$4:$C$974,2,1)/100))^((1)/91)-1</f>
        <v>4.1667465300321282E-7</v>
      </c>
      <c r="I1965">
        <f>I1964*$E1965/$E1964*(1-(I$1+I$5+IF(AND(WEEKDAY(A1965)&lt;&gt;1,WEEKDAY(A1965)&lt;&gt;7),IF(A1965&lt;J$2,J$1,J$3),0)))^($A1965-$A1964)</f>
        <v>7019.0591834487805</v>
      </c>
      <c r="J1965" t="e">
        <f>VLOOKUP(A1965,'VIXY-IV'!A$1:E$2000,4,0)</f>
        <v>#N/A</v>
      </c>
      <c r="K1965">
        <f>ROW()</f>
        <v>1965</v>
      </c>
      <c r="L1965">
        <f>B1965/C1965</f>
        <v>0.8779138680363493</v>
      </c>
    </row>
    <row r="1966" spans="1:12" x14ac:dyDescent="0.25">
      <c r="A1966" s="1">
        <v>40913</v>
      </c>
      <c r="B1966" s="9">
        <v>21.48</v>
      </c>
      <c r="C1966" s="9">
        <v>24.7</v>
      </c>
      <c r="D1966">
        <v>13212.19</v>
      </c>
      <c r="E1966">
        <v>11799.98</v>
      </c>
      <c r="F1966">
        <v>133987.43</v>
      </c>
      <c r="G1966">
        <v>119683.21</v>
      </c>
      <c r="H1966">
        <f>(1/(1-91/360*VLOOKUP($A1966,Tbills!$B$4:$C$974,2,1)/100))^((1)/91)-1</f>
        <v>4.1667465300321282E-7</v>
      </c>
      <c r="I1966">
        <f>I1965*$E1966/$E1965*(1-(I$1+I$5+IF(AND(WEEKDAY(A1966)&lt;&gt;1,WEEKDAY(A1966)&lt;&gt;7),IF(A1966&lt;J$2,J$1,J$3),0)))^($A1966-$A1965)</f>
        <v>6898.9038332288856</v>
      </c>
      <c r="J1966" t="e">
        <f>VLOOKUP(A1966,'VIXY-IV'!A$1:E$2000,4,0)</f>
        <v>#N/A</v>
      </c>
      <c r="K1966">
        <f>ROW()</f>
        <v>1966</v>
      </c>
      <c r="L1966">
        <f>B1966/C1966</f>
        <v>0.86963562753036439</v>
      </c>
    </row>
    <row r="1967" spans="1:12" x14ac:dyDescent="0.25">
      <c r="A1967" s="1">
        <v>40914</v>
      </c>
      <c r="B1967" s="9">
        <v>20.63</v>
      </c>
      <c r="C1967" s="9">
        <v>24.09</v>
      </c>
      <c r="D1967">
        <v>12897.2</v>
      </c>
      <c r="E1967">
        <v>11518.66</v>
      </c>
      <c r="F1967">
        <v>132087.66</v>
      </c>
      <c r="G1967">
        <v>117986.21</v>
      </c>
      <c r="H1967">
        <f>(1/(1-91/360*VLOOKUP($A1967,Tbills!$B$4:$C$974,2,1)/100))^((1)/91)-1</f>
        <v>4.1667465300321282E-7</v>
      </c>
      <c r="I1967">
        <f>I1966*$E1967/$E1966*(1-(I$1+I$5+IF(AND(WEEKDAY(A1967)&lt;&gt;1,WEEKDAY(A1967)&lt;&gt;7),IF(A1967&lt;J$2,J$1,J$3),0)))^($A1967-$A1966)</f>
        <v>6734.2352797012854</v>
      </c>
      <c r="J1967" t="e">
        <f>VLOOKUP(A1967,'VIXY-IV'!A$1:E$2000,4,0)</f>
        <v>#N/A</v>
      </c>
      <c r="K1967">
        <f>ROW()</f>
        <v>1967</v>
      </c>
      <c r="L1967">
        <f>B1967/C1967</f>
        <v>0.8563719385637194</v>
      </c>
    </row>
    <row r="1968" spans="1:12" x14ac:dyDescent="0.25">
      <c r="A1968" s="1">
        <v>40917</v>
      </c>
      <c r="B1968" s="9">
        <v>21.07</v>
      </c>
      <c r="C1968" s="9">
        <v>24.12</v>
      </c>
      <c r="D1968">
        <v>12771.95</v>
      </c>
      <c r="E1968">
        <v>11406.79</v>
      </c>
      <c r="F1968">
        <v>131444.28</v>
      </c>
      <c r="G1968">
        <v>117411.37</v>
      </c>
      <c r="H1968">
        <f>(1/(1-91/360*VLOOKUP($A1968,Tbills!$B$4:$C$974,2,1)/100))^((1)/91)-1</f>
        <v>2.7778132727362959E-7</v>
      </c>
      <c r="I1968">
        <f>I1967*$E1968/$E1967*(1-(I$1+I$5+IF(AND(WEEKDAY(A1968)&lt;&gt;1,WEEKDAY(A1968)&lt;&gt;7),IF(A1968&lt;J$2,J$1,J$3),0)))^($A1968-$A1967)</f>
        <v>6668.2564213338519</v>
      </c>
      <c r="J1968" t="e">
        <f>VLOOKUP(A1968,'VIXY-IV'!A$1:E$2000,4,0)</f>
        <v>#N/A</v>
      </c>
      <c r="K1968">
        <f>ROW()</f>
        <v>1968</v>
      </c>
      <c r="L1968">
        <f>B1968/C1968</f>
        <v>0.87354892205638468</v>
      </c>
    </row>
    <row r="1969" spans="1:12" x14ac:dyDescent="0.25">
      <c r="A1969" s="1">
        <v>40918</v>
      </c>
      <c r="B1969" s="9">
        <v>20.69</v>
      </c>
      <c r="C1969" s="9">
        <v>23.68</v>
      </c>
      <c r="D1969">
        <v>12503.27</v>
      </c>
      <c r="E1969">
        <v>11166.83</v>
      </c>
      <c r="F1969">
        <v>130215.51</v>
      </c>
      <c r="G1969">
        <v>116313.75</v>
      </c>
      <c r="H1969">
        <f>(1/(1-91/360*VLOOKUP($A1969,Tbills!$B$4:$C$974,2,1)/100))^((1)/91)-1</f>
        <v>2.7778132727362959E-7</v>
      </c>
      <c r="I1969">
        <f>I1968*$E1969/$E1968*(1-(I$1+I$5+IF(AND(WEEKDAY(A1969)&lt;&gt;1,WEEKDAY(A1969)&lt;&gt;7),IF(A1969&lt;J$2,J$1,J$3),0)))^($A1969-$A1968)</f>
        <v>6527.7912330216423</v>
      </c>
      <c r="J1969" t="e">
        <f>VLOOKUP(A1969,'VIXY-IV'!A$1:E$2000,4,0)</f>
        <v>#N/A</v>
      </c>
      <c r="K1969">
        <f>ROW()</f>
        <v>1969</v>
      </c>
      <c r="L1969">
        <f>B1969/C1969</f>
        <v>0.87373310810810823</v>
      </c>
    </row>
    <row r="1970" spans="1:12" x14ac:dyDescent="0.25">
      <c r="A1970" s="1">
        <v>40919</v>
      </c>
      <c r="B1970" s="9">
        <v>21.05</v>
      </c>
      <c r="C1970" s="9">
        <v>24.11</v>
      </c>
      <c r="D1970">
        <v>12783.68</v>
      </c>
      <c r="E1970">
        <v>11417.26</v>
      </c>
      <c r="F1970">
        <v>131499.43</v>
      </c>
      <c r="G1970">
        <v>117460.57</v>
      </c>
      <c r="H1970">
        <f>(1/(1-91/360*VLOOKUP($A1970,Tbills!$B$4:$C$974,2,1)/100))^((1)/91)-1</f>
        <v>2.7778132727362959E-7</v>
      </c>
      <c r="I1970">
        <f>I1969*$E1970/$E1969*(1-(I$1+I$5+IF(AND(WEEKDAY(A1970)&lt;&gt;1,WEEKDAY(A1970)&lt;&gt;7),IF(A1970&lt;J$2,J$1,J$3),0)))^($A1970-$A1969)</f>
        <v>6673.9930431562907</v>
      </c>
      <c r="J1970" t="e">
        <f>VLOOKUP(A1970,'VIXY-IV'!A$1:E$2000,4,0)</f>
        <v>#N/A</v>
      </c>
      <c r="K1970">
        <f>ROW()</f>
        <v>1970</v>
      </c>
      <c r="L1970">
        <f>B1970/C1970</f>
        <v>0.87308170883450853</v>
      </c>
    </row>
    <row r="1971" spans="1:12" x14ac:dyDescent="0.25">
      <c r="A1971" s="1">
        <v>40920</v>
      </c>
      <c r="B1971" s="9">
        <v>20.47</v>
      </c>
      <c r="C1971" s="9">
        <v>24.04</v>
      </c>
      <c r="D1971">
        <v>12537.09</v>
      </c>
      <c r="E1971">
        <v>11197.02</v>
      </c>
      <c r="F1971">
        <v>130872.47</v>
      </c>
      <c r="G1971">
        <v>116900.51</v>
      </c>
      <c r="H1971">
        <f>(1/(1-91/360*VLOOKUP($A1971,Tbills!$B$4:$C$974,2,1)/100))^((1)/91)-1</f>
        <v>2.7778132727362959E-7</v>
      </c>
      <c r="I1971">
        <f>I1970*$E1971/$E1970*(1-(I$1+I$5+IF(AND(WEEKDAY(A1971)&lt;&gt;1,WEEKDAY(A1971)&lt;&gt;7),IF(A1971&lt;J$2,J$1,J$3),0)))^($A1971-$A1970)</f>
        <v>6545.0628128388953</v>
      </c>
      <c r="J1971" t="e">
        <f>VLOOKUP(A1971,'VIXY-IV'!A$1:E$2000,4,0)</f>
        <v>#N/A</v>
      </c>
      <c r="K1971">
        <f>ROW()</f>
        <v>1971</v>
      </c>
      <c r="L1971">
        <f>B1971/C1971</f>
        <v>0.8514975041597338</v>
      </c>
    </row>
    <row r="1972" spans="1:12" x14ac:dyDescent="0.25">
      <c r="A1972" s="1">
        <v>40921</v>
      </c>
      <c r="B1972" s="9">
        <v>20.91</v>
      </c>
      <c r="C1972" s="9">
        <v>24.67</v>
      </c>
      <c r="D1972">
        <v>12723.28</v>
      </c>
      <c r="E1972">
        <v>11363.31</v>
      </c>
      <c r="F1972">
        <v>132793.57</v>
      </c>
      <c r="G1972">
        <v>118616.48</v>
      </c>
      <c r="H1972">
        <f>(1/(1-91/360*VLOOKUP($A1972,Tbills!$B$4:$C$974,2,1)/100))^((1)/91)-1</f>
        <v>2.7778132727362959E-7</v>
      </c>
      <c r="I1972">
        <f>I1971*$E1972/$E1971*(1-(I$1+I$5+IF(AND(WEEKDAY(A1972)&lt;&gt;1,WEEKDAY(A1972)&lt;&gt;7),IF(A1972&lt;J$2,J$1,J$3),0)))^($A1972-$A1971)</f>
        <v>6642.0742481375364</v>
      </c>
      <c r="J1972" t="e">
        <f>VLOOKUP(A1972,'VIXY-IV'!A$1:E$2000,4,0)</f>
        <v>#N/A</v>
      </c>
      <c r="K1972">
        <f>ROW()</f>
        <v>1972</v>
      </c>
      <c r="L1972">
        <f>B1972/C1972</f>
        <v>0.8475881637616538</v>
      </c>
    </row>
    <row r="1973" spans="1:12" x14ac:dyDescent="0.25">
      <c r="A1973" s="1">
        <v>40925</v>
      </c>
      <c r="B1973" s="9">
        <v>22.2</v>
      </c>
      <c r="C1973" s="9">
        <v>25</v>
      </c>
      <c r="D1973">
        <v>12645.36</v>
      </c>
      <c r="E1973">
        <v>11293.71</v>
      </c>
      <c r="F1973">
        <v>133738.98000000001</v>
      </c>
      <c r="G1973">
        <v>119460.83</v>
      </c>
      <c r="H1973">
        <f>(1/(1-91/360*VLOOKUP($A1973,Tbills!$B$4:$C$974,2,1)/100))^((1)/91)-1</f>
        <v>6.9446662909200541E-7</v>
      </c>
      <c r="I1973">
        <f>I1972*$E1973/$E1972*(1-(I$1+I$5+IF(AND(WEEKDAY(A1973)&lt;&gt;1,WEEKDAY(A1973)&lt;&gt;7),IF(A1973&lt;J$2,J$1,J$3),0)))^($A1973-$A1972)</f>
        <v>6600.6321239610097</v>
      </c>
      <c r="J1973" t="e">
        <f>VLOOKUP(A1973,'VIXY-IV'!A$1:E$2000,4,0)</f>
        <v>#N/A</v>
      </c>
      <c r="K1973">
        <f>ROW()</f>
        <v>1973</v>
      </c>
      <c r="L1973">
        <f>B1973/C1973</f>
        <v>0.88800000000000001</v>
      </c>
    </row>
    <row r="1974" spans="1:12" x14ac:dyDescent="0.25">
      <c r="A1974" s="1">
        <v>40926</v>
      </c>
      <c r="B1974" s="9">
        <v>20.89</v>
      </c>
      <c r="C1974" s="9">
        <v>24.18</v>
      </c>
      <c r="D1974">
        <v>12249.38</v>
      </c>
      <c r="E1974">
        <v>10940.04</v>
      </c>
      <c r="F1974">
        <v>131742.97</v>
      </c>
      <c r="G1974">
        <v>117677.83</v>
      </c>
      <c r="H1974">
        <f>(1/(1-91/360*VLOOKUP($A1974,Tbills!$B$4:$C$974,2,1)/100))^((1)/91)-1</f>
        <v>6.9446662909200541E-7</v>
      </c>
      <c r="I1974">
        <f>I1973*$E1974/$E1973*(1-(I$1+I$5+IF(AND(WEEKDAY(A1974)&lt;&gt;1,WEEKDAY(A1974)&lt;&gt;7),IF(A1974&lt;J$2,J$1,J$3),0)))^($A1974-$A1973)</f>
        <v>6393.7450274104876</v>
      </c>
      <c r="J1974" t="e">
        <f>VLOOKUP(A1974,'VIXY-IV'!A$1:E$2000,4,0)</f>
        <v>#N/A</v>
      </c>
      <c r="K1974">
        <f>ROW()</f>
        <v>1974</v>
      </c>
      <c r="L1974">
        <f>B1974/C1974</f>
        <v>0.86393713813068651</v>
      </c>
    </row>
    <row r="1975" spans="1:12" x14ac:dyDescent="0.25">
      <c r="A1975" s="1">
        <v>40927</v>
      </c>
      <c r="B1975" s="9">
        <v>19.87</v>
      </c>
      <c r="C1975" s="9">
        <v>23.65</v>
      </c>
      <c r="D1975">
        <v>11910.11</v>
      </c>
      <c r="E1975">
        <v>10637.03</v>
      </c>
      <c r="F1975">
        <v>130638.12</v>
      </c>
      <c r="G1975">
        <v>116690.86</v>
      </c>
      <c r="H1975">
        <f>(1/(1-91/360*VLOOKUP($A1975,Tbills!$B$4:$C$974,2,1)/100))^((1)/91)-1</f>
        <v>6.9446662909200541E-7</v>
      </c>
      <c r="I1975">
        <f>I1974*$E1975/$E1974*(1-(I$1+I$5+IF(AND(WEEKDAY(A1975)&lt;&gt;1,WEEKDAY(A1975)&lt;&gt;7),IF(A1975&lt;J$2,J$1,J$3),0)))^($A1975-$A1974)</f>
        <v>6216.4764666030069</v>
      </c>
      <c r="J1975" t="e">
        <f>VLOOKUP(A1975,'VIXY-IV'!A$1:E$2000,4,0)</f>
        <v>#N/A</v>
      </c>
      <c r="K1975">
        <f>ROW()</f>
        <v>1975</v>
      </c>
      <c r="L1975">
        <f>B1975/C1975</f>
        <v>0.84016913319238906</v>
      </c>
    </row>
    <row r="1976" spans="1:12" x14ac:dyDescent="0.25">
      <c r="A1976" s="1">
        <v>40928</v>
      </c>
      <c r="B1976" s="9">
        <v>18.28</v>
      </c>
      <c r="C1976" s="9">
        <v>22.82</v>
      </c>
      <c r="D1976">
        <v>11553.89</v>
      </c>
      <c r="E1976">
        <v>10318.879999999999</v>
      </c>
      <c r="F1976">
        <v>128661.5</v>
      </c>
      <c r="G1976">
        <v>114925.19</v>
      </c>
      <c r="H1976">
        <f>(1/(1-91/360*VLOOKUP($A1976,Tbills!$B$4:$C$974,2,1)/100))^((1)/91)-1</f>
        <v>6.9446662909200541E-7</v>
      </c>
      <c r="I1976">
        <f>I1975*$E1976/$E1975*(1-(I$1+I$5+IF(AND(WEEKDAY(A1976)&lt;&gt;1,WEEKDAY(A1976)&lt;&gt;7),IF(A1976&lt;J$2,J$1,J$3),0)))^($A1976-$A1975)</f>
        <v>6030.3702588875385</v>
      </c>
      <c r="J1976" t="e">
        <f>VLOOKUP(A1976,'VIXY-IV'!A$1:E$2000,4,0)</f>
        <v>#N/A</v>
      </c>
      <c r="K1976">
        <f>ROW()</f>
        <v>1976</v>
      </c>
      <c r="L1976">
        <f>B1976/C1976</f>
        <v>0.80105170902716916</v>
      </c>
    </row>
    <row r="1977" spans="1:12" x14ac:dyDescent="0.25">
      <c r="A1977" s="1">
        <v>40931</v>
      </c>
      <c r="B1977" s="9">
        <v>18.670000000000002</v>
      </c>
      <c r="C1977" s="9">
        <v>22.32</v>
      </c>
      <c r="D1977">
        <v>11278.85</v>
      </c>
      <c r="E1977">
        <v>10073.219999999999</v>
      </c>
      <c r="F1977">
        <v>126706.92</v>
      </c>
      <c r="G1977">
        <v>113179.05</v>
      </c>
      <c r="H1977">
        <f>(1/(1-91/360*VLOOKUP($A1977,Tbills!$B$4:$C$974,2,1)/100))^((1)/91)-1</f>
        <v>1.1111679050213041E-6</v>
      </c>
      <c r="I1977">
        <f>I1976*$E1977/$E1976*(1-(I$1+I$5+IF(AND(WEEKDAY(A1977)&lt;&gt;1,WEEKDAY(A1977)&lt;&gt;7),IF(A1977&lt;J$2,J$1,J$3),0)))^($A1977-$A1976)</f>
        <v>5886.2981304240475</v>
      </c>
      <c r="J1977" t="e">
        <f>VLOOKUP(A1977,'VIXY-IV'!A$1:E$2000,4,0)</f>
        <v>#N/A</v>
      </c>
      <c r="K1977">
        <f>ROW()</f>
        <v>1977</v>
      </c>
      <c r="L1977">
        <f>B1977/C1977</f>
        <v>0.83646953405017932</v>
      </c>
    </row>
    <row r="1978" spans="1:12" x14ac:dyDescent="0.25">
      <c r="A1978" s="1">
        <v>40932</v>
      </c>
      <c r="B1978" s="9">
        <v>18.91</v>
      </c>
      <c r="C1978" s="9">
        <v>22.03</v>
      </c>
      <c r="D1978">
        <v>11211.42</v>
      </c>
      <c r="E1978">
        <v>10012.98</v>
      </c>
      <c r="F1978">
        <v>125879.85</v>
      </c>
      <c r="G1978">
        <v>112440.15</v>
      </c>
      <c r="H1978">
        <f>(1/(1-91/360*VLOOKUP($A1978,Tbills!$B$4:$C$974,2,1)/100))^((1)/91)-1</f>
        <v>1.1111679050213041E-6</v>
      </c>
      <c r="I1978">
        <f>I1977*$E1978/$E1977*(1-(I$1+I$5+IF(AND(WEEKDAY(A1978)&lt;&gt;1,WEEKDAY(A1978)&lt;&gt;7),IF(A1978&lt;J$2,J$1,J$3),0)))^($A1978-$A1977)</f>
        <v>5850.9284952979806</v>
      </c>
      <c r="J1978" t="e">
        <f>VLOOKUP(A1978,'VIXY-IV'!A$1:E$2000,4,0)</f>
        <v>#N/A</v>
      </c>
      <c r="K1978">
        <f>ROW()</f>
        <v>1978</v>
      </c>
      <c r="L1978">
        <f>B1978/C1978</f>
        <v>0.85837494325919195</v>
      </c>
    </row>
    <row r="1979" spans="1:12" x14ac:dyDescent="0.25">
      <c r="A1979" s="1">
        <v>40933</v>
      </c>
      <c r="B1979" s="9">
        <v>18.309999999999999</v>
      </c>
      <c r="C1979" s="9">
        <v>21.36</v>
      </c>
      <c r="D1979">
        <v>10882.25</v>
      </c>
      <c r="E1979">
        <v>9718.99</v>
      </c>
      <c r="F1979">
        <v>124211.65</v>
      </c>
      <c r="G1979">
        <v>110949.94</v>
      </c>
      <c r="H1979">
        <f>(1/(1-91/360*VLOOKUP($A1979,Tbills!$B$4:$C$974,2,1)/100))^((1)/91)-1</f>
        <v>1.1111679050213041E-6</v>
      </c>
      <c r="I1979">
        <f>I1978*$E1979/$E1978*(1-(I$1+I$5+IF(AND(WEEKDAY(A1979)&lt;&gt;1,WEEKDAY(A1979)&lt;&gt;7),IF(A1979&lt;J$2,J$1,J$3),0)))^($A1979-$A1978)</f>
        <v>5678.9766573714041</v>
      </c>
      <c r="J1979" t="e">
        <f>VLOOKUP(A1979,'VIXY-IV'!A$1:E$2000,4,0)</f>
        <v>#N/A</v>
      </c>
      <c r="K1979">
        <f>ROW()</f>
        <v>1979</v>
      </c>
      <c r="L1979">
        <f>B1979/C1979</f>
        <v>0.85720973782771537</v>
      </c>
    </row>
    <row r="1980" spans="1:12" x14ac:dyDescent="0.25">
      <c r="A1980" s="1">
        <v>40934</v>
      </c>
      <c r="B1980" s="9">
        <v>18.57</v>
      </c>
      <c r="C1980" s="9">
        <v>21.68</v>
      </c>
      <c r="D1980">
        <v>10871.98</v>
      </c>
      <c r="E1980">
        <v>9709.81</v>
      </c>
      <c r="F1980">
        <v>125957.23</v>
      </c>
      <c r="G1980">
        <v>112509.02</v>
      </c>
      <c r="H1980">
        <f>(1/(1-91/360*VLOOKUP($A1980,Tbills!$B$4:$C$974,2,1)/100))^((1)/91)-1</f>
        <v>1.1111679050213041E-6</v>
      </c>
      <c r="I1980">
        <f>I1979*$E1980/$E1979*(1-(I$1+I$5+IF(AND(WEEKDAY(A1980)&lt;&gt;1,WEEKDAY(A1980)&lt;&gt;7),IF(A1980&lt;J$2,J$1,J$3),0)))^($A1980-$A1979)</f>
        <v>5673.4494085293927</v>
      </c>
      <c r="J1980" t="e">
        <f>VLOOKUP(A1980,'VIXY-IV'!A$1:E$2000,4,0)</f>
        <v>#N/A</v>
      </c>
      <c r="K1980">
        <f>ROW()</f>
        <v>1980</v>
      </c>
      <c r="L1980">
        <f>B1980/C1980</f>
        <v>0.85654981549815501</v>
      </c>
    </row>
    <row r="1981" spans="1:12" x14ac:dyDescent="0.25">
      <c r="A1981" s="1">
        <v>40935</v>
      </c>
      <c r="B1981" s="9">
        <v>18.53</v>
      </c>
      <c r="C1981" s="9">
        <v>21.4</v>
      </c>
      <c r="D1981">
        <v>10676.3</v>
      </c>
      <c r="E1981">
        <v>9535.0300000000007</v>
      </c>
      <c r="F1981">
        <v>124190.47</v>
      </c>
      <c r="G1981">
        <v>110930.77</v>
      </c>
      <c r="H1981">
        <f>(1/(1-91/360*VLOOKUP($A1981,Tbills!$B$4:$C$974,2,1)/100))^((1)/91)-1</f>
        <v>1.1111679050213041E-6</v>
      </c>
      <c r="I1981">
        <f>I1980*$E1981/$E1980*(1-(I$1+I$5+IF(AND(WEEKDAY(A1981)&lt;&gt;1,WEEKDAY(A1981)&lt;&gt;7),IF(A1981&lt;J$2,J$1,J$3),0)))^($A1981-$A1980)</f>
        <v>5571.1650498648678</v>
      </c>
      <c r="J1981" t="e">
        <f>VLOOKUP(A1981,'VIXY-IV'!A$1:E$2000,4,0)</f>
        <v>#N/A</v>
      </c>
      <c r="K1981">
        <f>ROW()</f>
        <v>1981</v>
      </c>
      <c r="L1981">
        <f>B1981/C1981</f>
        <v>0.86588785046728978</v>
      </c>
    </row>
    <row r="1982" spans="1:12" x14ac:dyDescent="0.25">
      <c r="A1982" s="1">
        <v>40938</v>
      </c>
      <c r="B1982" s="9">
        <v>19.399999999999999</v>
      </c>
      <c r="C1982" s="9">
        <v>21.92</v>
      </c>
      <c r="D1982">
        <v>10915.62</v>
      </c>
      <c r="E1982">
        <v>9748.74</v>
      </c>
      <c r="F1982">
        <v>125804.98</v>
      </c>
      <c r="G1982">
        <v>112372.53</v>
      </c>
      <c r="H1982">
        <f>(1/(1-91/360*VLOOKUP($A1982,Tbills!$B$4:$C$974,2,1)/100))^((1)/91)-1</f>
        <v>1.3889776309117252E-6</v>
      </c>
      <c r="I1982">
        <f>I1981*$E1982/$E1981*(1-(I$1+I$5+IF(AND(WEEKDAY(A1982)&lt;&gt;1,WEEKDAY(A1982)&lt;&gt;7),IF(A1982&lt;J$2,J$1,J$3),0)))^($A1982-$A1981)</f>
        <v>5695.5408128658928</v>
      </c>
      <c r="J1982" t="e">
        <f>VLOOKUP(A1982,'VIXY-IV'!A$1:E$2000,4,0)</f>
        <v>#N/A</v>
      </c>
      <c r="K1982">
        <f>ROW()</f>
        <v>1982</v>
      </c>
      <c r="L1982">
        <f>B1982/C1982</f>
        <v>0.88503649635036485</v>
      </c>
    </row>
    <row r="1983" spans="1:12" x14ac:dyDescent="0.25">
      <c r="A1983" s="1">
        <v>40939</v>
      </c>
      <c r="B1983" s="9">
        <v>19.440000000000001</v>
      </c>
      <c r="C1983" s="9">
        <v>22.09</v>
      </c>
      <c r="D1983">
        <v>11017.02</v>
      </c>
      <c r="E1983">
        <v>9839.2900000000009</v>
      </c>
      <c r="F1983">
        <v>126630.82</v>
      </c>
      <c r="G1983">
        <v>113110.04</v>
      </c>
      <c r="H1983">
        <f>(1/(1-91/360*VLOOKUP($A1983,Tbills!$B$4:$C$974,2,1)/100))^((1)/91)-1</f>
        <v>1.3889776309117252E-6</v>
      </c>
      <c r="I1983">
        <f>I1982*$E1983/$E1982*(1-(I$1+I$5+IF(AND(WEEKDAY(A1983)&lt;&gt;1,WEEKDAY(A1983)&lt;&gt;7),IF(A1983&lt;J$2,J$1,J$3),0)))^($A1983-$A1982)</f>
        <v>5748.2777931093815</v>
      </c>
      <c r="J1983" t="e">
        <f>VLOOKUP(A1983,'VIXY-IV'!A$1:E$2000,4,0)</f>
        <v>#N/A</v>
      </c>
      <c r="K1983">
        <f>ROW()</f>
        <v>1983</v>
      </c>
      <c r="L1983">
        <f>B1983/C1983</f>
        <v>0.88003621548211863</v>
      </c>
    </row>
    <row r="1984" spans="1:12" x14ac:dyDescent="0.25">
      <c r="A1984" s="1">
        <v>40940</v>
      </c>
      <c r="B1984" s="9">
        <v>18.55</v>
      </c>
      <c r="C1984" s="9">
        <v>21.54</v>
      </c>
      <c r="D1984">
        <v>10575.34</v>
      </c>
      <c r="E1984">
        <v>9444.82</v>
      </c>
      <c r="F1984">
        <v>124658.55</v>
      </c>
      <c r="G1984">
        <v>111348.2</v>
      </c>
      <c r="H1984">
        <f>(1/(1-91/360*VLOOKUP($A1984,Tbills!$B$4:$C$974,2,1)/100))^((1)/91)-1</f>
        <v>1.3889776309117252E-6</v>
      </c>
      <c r="I1984">
        <f>I1983*$E1984/$E1983*(1-(I$1+I$5+IF(AND(WEEKDAY(A1984)&lt;&gt;1,WEEKDAY(A1984)&lt;&gt;7),IF(A1984&lt;J$2,J$1,J$3),0)))^($A1984-$A1983)</f>
        <v>5517.6630892174735</v>
      </c>
      <c r="J1984" t="e">
        <f>VLOOKUP(A1984,'VIXY-IV'!A$1:E$2000,4,0)</f>
        <v>#N/A</v>
      </c>
      <c r="K1984">
        <f>ROW()</f>
        <v>1984</v>
      </c>
      <c r="L1984">
        <f>B1984/C1984</f>
        <v>0.86118848653667601</v>
      </c>
    </row>
    <row r="1985" spans="1:12" x14ac:dyDescent="0.25">
      <c r="A1985" s="1">
        <v>40941</v>
      </c>
      <c r="B1985" s="9">
        <v>17.98</v>
      </c>
      <c r="C1985" s="9">
        <v>21.01</v>
      </c>
      <c r="D1985">
        <v>10223.85</v>
      </c>
      <c r="E1985">
        <v>9130.89</v>
      </c>
      <c r="F1985">
        <v>122961.16</v>
      </c>
      <c r="G1985">
        <v>109831.89</v>
      </c>
      <c r="H1985">
        <f>(1/(1-91/360*VLOOKUP($A1985,Tbills!$B$4:$C$974,2,1)/100))^((1)/91)-1</f>
        <v>1.3889776309117252E-6</v>
      </c>
      <c r="I1985">
        <f>I1984*$E1985/$E1984*(1-(I$1+I$5+IF(AND(WEEKDAY(A1985)&lt;&gt;1,WEEKDAY(A1985)&lt;&gt;7),IF(A1985&lt;J$2,J$1,J$3),0)))^($A1985-$A1984)</f>
        <v>5334.1117568402842</v>
      </c>
      <c r="J1985" t="e">
        <f>VLOOKUP(A1985,'VIXY-IV'!A$1:E$2000,4,0)</f>
        <v>#N/A</v>
      </c>
      <c r="K1985">
        <f>ROW()</f>
        <v>1985</v>
      </c>
      <c r="L1985">
        <f>B1985/C1985</f>
        <v>0.85578296049500235</v>
      </c>
    </row>
    <row r="1986" spans="1:12" x14ac:dyDescent="0.25">
      <c r="A1986" s="1">
        <v>40942</v>
      </c>
      <c r="B1986" s="9">
        <v>17.100000000000001</v>
      </c>
      <c r="C1986" s="9">
        <v>20.05</v>
      </c>
      <c r="D1986">
        <v>9744.39</v>
      </c>
      <c r="E1986">
        <v>8702.67</v>
      </c>
      <c r="F1986">
        <v>120554.65</v>
      </c>
      <c r="G1986">
        <v>107682.18</v>
      </c>
      <c r="H1986">
        <f>(1/(1-91/360*VLOOKUP($A1986,Tbills!$B$4:$C$974,2,1)/100))^((1)/91)-1</f>
        <v>1.3889776309117252E-6</v>
      </c>
      <c r="I1986">
        <f>I1985*$E1986/$E1985*(1-(I$1+I$5+IF(AND(WEEKDAY(A1986)&lt;&gt;1,WEEKDAY(A1986)&lt;&gt;7),IF(A1986&lt;J$2,J$1,J$3),0)))^($A1986-$A1985)</f>
        <v>5083.8066129214039</v>
      </c>
      <c r="J1986" t="e">
        <f>VLOOKUP(A1986,'VIXY-IV'!A$1:E$2000,4,0)</f>
        <v>#N/A</v>
      </c>
      <c r="K1986">
        <f>ROW()</f>
        <v>1986</v>
      </c>
      <c r="L1986">
        <f>B1986/C1986</f>
        <v>0.85286783042394021</v>
      </c>
    </row>
    <row r="1987" spans="1:12" x14ac:dyDescent="0.25">
      <c r="A1987" s="1">
        <v>40945</v>
      </c>
      <c r="B1987" s="9">
        <v>17.760000000000002</v>
      </c>
      <c r="C1987" s="9">
        <v>20.39</v>
      </c>
      <c r="D1987">
        <v>9657.6</v>
      </c>
      <c r="E1987">
        <v>8625.1299999999992</v>
      </c>
      <c r="F1987">
        <v>118329.27</v>
      </c>
      <c r="G1987">
        <v>105693.97</v>
      </c>
      <c r="H1987">
        <f>(1/(1-91/360*VLOOKUP($A1987,Tbills!$B$4:$C$974,2,1)/100))^((1)/91)-1</f>
        <v>2.222449413613603E-6</v>
      </c>
      <c r="I1987">
        <f>I1986*$E1987/$E1986*(1-(I$1+I$5+IF(AND(WEEKDAY(A1987)&lt;&gt;1,WEEKDAY(A1987)&lt;&gt;7),IF(A1987&lt;J$2,J$1,J$3),0)))^($A1987-$A1986)</f>
        <v>5038.0755394792004</v>
      </c>
      <c r="J1987" t="e">
        <f>VLOOKUP(A1987,'VIXY-IV'!A$1:E$2000,4,0)</f>
        <v>#N/A</v>
      </c>
      <c r="K1987">
        <f>ROW()</f>
        <v>1987</v>
      </c>
      <c r="L1987">
        <f>B1987/C1987</f>
        <v>0.87101520353114281</v>
      </c>
    </row>
    <row r="1988" spans="1:12" x14ac:dyDescent="0.25">
      <c r="A1988" s="1">
        <v>40946</v>
      </c>
      <c r="B1988" s="9">
        <v>17.670000000000002</v>
      </c>
      <c r="C1988" s="9">
        <v>20.14</v>
      </c>
      <c r="D1988">
        <v>9771.1200000000008</v>
      </c>
      <c r="E1988">
        <v>8726.5</v>
      </c>
      <c r="F1988">
        <v>117969.01</v>
      </c>
      <c r="G1988">
        <v>105371.95</v>
      </c>
      <c r="H1988">
        <f>(1/(1-91/360*VLOOKUP($A1988,Tbills!$B$4:$C$974,2,1)/100))^((1)/91)-1</f>
        <v>2.222449413613603E-6</v>
      </c>
      <c r="I1988">
        <f>I1987*$E1988/$E1987*(1-(I$1+I$5+IF(AND(WEEKDAY(A1988)&lt;&gt;1,WEEKDAY(A1988)&lt;&gt;7),IF(A1988&lt;J$2,J$1,J$3),0)))^($A1988-$A1987)</f>
        <v>5097.1407335791791</v>
      </c>
      <c r="J1988" t="e">
        <f>VLOOKUP(A1988,'VIXY-IV'!A$1:E$2000,4,0)</f>
        <v>#N/A</v>
      </c>
      <c r="K1988">
        <f>ROW()</f>
        <v>1988</v>
      </c>
      <c r="L1988">
        <f>B1988/C1988</f>
        <v>0.87735849056603776</v>
      </c>
    </row>
    <row r="1989" spans="1:12" x14ac:dyDescent="0.25">
      <c r="A1989" s="1">
        <v>40947</v>
      </c>
      <c r="B1989" s="9">
        <v>18.16</v>
      </c>
      <c r="C1989" s="9">
        <v>20.68</v>
      </c>
      <c r="D1989">
        <v>10090.299999999999</v>
      </c>
      <c r="E1989">
        <v>9011.5400000000009</v>
      </c>
      <c r="F1989">
        <v>119181.82</v>
      </c>
      <c r="G1989">
        <v>106455.02</v>
      </c>
      <c r="H1989">
        <f>(1/(1-91/360*VLOOKUP($A1989,Tbills!$B$4:$C$974,2,1)/100))^((1)/91)-1</f>
        <v>2.222449413613603E-6</v>
      </c>
      <c r="I1989">
        <f>I1988*$E1989/$E1988*(1-(I$1+I$5+IF(AND(WEEKDAY(A1989)&lt;&gt;1,WEEKDAY(A1989)&lt;&gt;7),IF(A1989&lt;J$2,J$1,J$3),0)))^($A1989-$A1988)</f>
        <v>5263.4809194389472</v>
      </c>
      <c r="J1989" t="e">
        <f>VLOOKUP(A1989,'VIXY-IV'!A$1:E$2000,4,0)</f>
        <v>#N/A</v>
      </c>
      <c r="K1989">
        <f>ROW()</f>
        <v>1989</v>
      </c>
      <c r="L1989">
        <f>B1989/C1989</f>
        <v>0.87814313346228245</v>
      </c>
    </row>
    <row r="1990" spans="1:12" x14ac:dyDescent="0.25">
      <c r="A1990" s="1">
        <v>40948</v>
      </c>
      <c r="B1990" s="9">
        <v>18.63</v>
      </c>
      <c r="C1990" s="9">
        <v>21.34</v>
      </c>
      <c r="D1990">
        <v>10540.08</v>
      </c>
      <c r="E1990">
        <v>9413.2199999999993</v>
      </c>
      <c r="F1990">
        <v>122805.49</v>
      </c>
      <c r="G1990">
        <v>109691.5</v>
      </c>
      <c r="H1990">
        <f>(1/(1-91/360*VLOOKUP($A1990,Tbills!$B$4:$C$974,2,1)/100))^((1)/91)-1</f>
        <v>2.222449413613603E-6</v>
      </c>
      <c r="I1990">
        <f>I1989*$E1990/$E1989*(1-(I$1+I$5+IF(AND(WEEKDAY(A1990)&lt;&gt;1,WEEKDAY(A1990)&lt;&gt;7),IF(A1990&lt;J$2,J$1,J$3),0)))^($A1990-$A1989)</f>
        <v>5497.9369292983747</v>
      </c>
      <c r="J1990" t="e">
        <f>VLOOKUP(A1990,'VIXY-IV'!A$1:E$2000,4,0)</f>
        <v>#N/A</v>
      </c>
      <c r="K1990">
        <f>ROW()</f>
        <v>1990</v>
      </c>
      <c r="L1990">
        <f>B1990/C1990</f>
        <v>0.87300843486410495</v>
      </c>
    </row>
    <row r="1991" spans="1:12" x14ac:dyDescent="0.25">
      <c r="A1991" s="1">
        <v>40949</v>
      </c>
      <c r="B1991" s="9">
        <v>20.77</v>
      </c>
      <c r="C1991" s="9">
        <v>23.28</v>
      </c>
      <c r="D1991">
        <v>11329.73</v>
      </c>
      <c r="E1991">
        <v>10118.42</v>
      </c>
      <c r="F1991">
        <v>125257.66</v>
      </c>
      <c r="G1991">
        <v>111881.57</v>
      </c>
      <c r="H1991">
        <f>(1/(1-91/360*VLOOKUP($A1991,Tbills!$B$4:$C$974,2,1)/100))^((1)/91)-1</f>
        <v>2.222449413613603E-6</v>
      </c>
      <c r="I1991">
        <f>I1990*$E1991/$E1990*(1-(I$1+I$5+IF(AND(WEEKDAY(A1991)&lt;&gt;1,WEEKDAY(A1991)&lt;&gt;7),IF(A1991&lt;J$2,J$1,J$3),0)))^($A1991-$A1990)</f>
        <v>5909.6499026443153</v>
      </c>
      <c r="J1991" t="e">
        <f>VLOOKUP(A1991,'VIXY-IV'!A$1:E$2000,4,0)</f>
        <v>#N/A</v>
      </c>
      <c r="K1991">
        <f>ROW()</f>
        <v>1991</v>
      </c>
      <c r="L1991">
        <f>B1991/C1991</f>
        <v>0.89218213058419238</v>
      </c>
    </row>
    <row r="1992" spans="1:12" x14ac:dyDescent="0.25">
      <c r="A1992" s="1">
        <v>40952</v>
      </c>
      <c r="B1992" s="9">
        <v>19.04</v>
      </c>
      <c r="C1992" s="9">
        <v>22.12</v>
      </c>
      <c r="D1992">
        <v>10488.68</v>
      </c>
      <c r="E1992">
        <v>9367.2199999999993</v>
      </c>
      <c r="F1992">
        <v>123600.43</v>
      </c>
      <c r="G1992">
        <v>110400.57</v>
      </c>
      <c r="H1992">
        <f>(1/(1-91/360*VLOOKUP($A1992,Tbills!$B$4:$C$974,2,1)/100))^((1)/91)-1</f>
        <v>2.639209272237153E-6</v>
      </c>
      <c r="I1992">
        <f>I1991*$E1992/$E1991*(1-(I$1+I$5+IF(AND(WEEKDAY(A1992)&lt;&gt;1,WEEKDAY(A1992)&lt;&gt;7),IF(A1992&lt;J$2,J$1,J$3),0)))^($A1992-$A1991)</f>
        <v>5470.4403962618653</v>
      </c>
      <c r="J1992" t="e">
        <f>VLOOKUP(A1992,'VIXY-IV'!A$1:E$2000,4,0)</f>
        <v>#N/A</v>
      </c>
      <c r="K1992">
        <f>ROW()</f>
        <v>1992</v>
      </c>
      <c r="L1992">
        <f>B1992/C1992</f>
        <v>0.860759493670886</v>
      </c>
    </row>
    <row r="1993" spans="1:12" x14ac:dyDescent="0.25">
      <c r="A1993" s="1">
        <v>40953</v>
      </c>
      <c r="B1993" s="9">
        <v>19.54</v>
      </c>
      <c r="C1993" s="9">
        <v>22.82</v>
      </c>
      <c r="D1993">
        <v>10753.73</v>
      </c>
      <c r="E1993">
        <v>9603.9</v>
      </c>
      <c r="F1993">
        <v>125850.65</v>
      </c>
      <c r="G1993">
        <v>112410.19</v>
      </c>
      <c r="H1993">
        <f>(1/(1-91/360*VLOOKUP($A1993,Tbills!$B$4:$C$974,2,1)/100))^((1)/91)-1</f>
        <v>2.639209272237153E-6</v>
      </c>
      <c r="I1993">
        <f>I1992*$E1993/$E1992*(1-(I$1+I$5+IF(AND(WEEKDAY(A1993)&lt;&gt;1,WEEKDAY(A1993)&lt;&gt;7),IF(A1993&lt;J$2,J$1,J$3),0)))^($A1993-$A1992)</f>
        <v>5608.4997648310846</v>
      </c>
      <c r="J1993" t="e">
        <f>VLOOKUP(A1993,'VIXY-IV'!A$1:E$2000,4,0)</f>
        <v>#N/A</v>
      </c>
      <c r="K1993">
        <f>ROW()</f>
        <v>1993</v>
      </c>
      <c r="L1993">
        <f>B1993/C1993</f>
        <v>0.85626643295354943</v>
      </c>
    </row>
    <row r="1994" spans="1:12" x14ac:dyDescent="0.25">
      <c r="A1994" s="1">
        <v>40954</v>
      </c>
      <c r="B1994" s="9">
        <v>21.14</v>
      </c>
      <c r="C1994" s="9">
        <v>24.12</v>
      </c>
      <c r="D1994">
        <v>11615.97</v>
      </c>
      <c r="E1994">
        <v>10373.92</v>
      </c>
      <c r="F1994">
        <v>129885.65</v>
      </c>
      <c r="G1994">
        <v>116013.97</v>
      </c>
      <c r="H1994">
        <f>(1/(1-91/360*VLOOKUP($A1994,Tbills!$B$4:$C$974,2,1)/100))^((1)/91)-1</f>
        <v>2.639209272237153E-6</v>
      </c>
      <c r="I1994">
        <f>I1993*$E1994/$E1993*(1-(I$1+I$5+IF(AND(WEEKDAY(A1994)&lt;&gt;1,WEEKDAY(A1994)&lt;&gt;7),IF(A1994&lt;J$2,J$1,J$3),0)))^($A1994-$A1993)</f>
        <v>6058.0029100605598</v>
      </c>
      <c r="J1994" t="e">
        <f>VLOOKUP(A1994,'VIXY-IV'!A$1:E$2000,4,0)</f>
        <v>#N/A</v>
      </c>
      <c r="K1994">
        <f>ROW()</f>
        <v>1994</v>
      </c>
      <c r="L1994">
        <f>B1994/C1994</f>
        <v>0.87645107794361521</v>
      </c>
    </row>
    <row r="1995" spans="1:12" x14ac:dyDescent="0.25">
      <c r="A1995" s="1">
        <v>40955</v>
      </c>
      <c r="B1995" s="9">
        <v>19.22</v>
      </c>
      <c r="C1995" s="9">
        <v>23.17</v>
      </c>
      <c r="D1995">
        <v>10933</v>
      </c>
      <c r="E1995">
        <v>9763.9500000000007</v>
      </c>
      <c r="F1995">
        <v>128128.77</v>
      </c>
      <c r="G1995">
        <v>114444.42</v>
      </c>
      <c r="H1995">
        <f>(1/(1-91/360*VLOOKUP($A1995,Tbills!$B$4:$C$974,2,1)/100))^((1)/91)-1</f>
        <v>2.639209272237153E-6</v>
      </c>
      <c r="I1995">
        <f>I1994*$E1995/$E1994*(1-(I$1+I$5+IF(AND(WEEKDAY(A1995)&lt;&gt;1,WEEKDAY(A1995)&lt;&gt;7),IF(A1995&lt;J$2,J$1,J$3),0)))^($A1995-$A1994)</f>
        <v>5701.6379475901276</v>
      </c>
      <c r="J1995" t="e">
        <f>VLOOKUP(A1995,'VIXY-IV'!A$1:E$2000,4,0)</f>
        <v>#N/A</v>
      </c>
      <c r="K1995">
        <f>ROW()</f>
        <v>1995</v>
      </c>
      <c r="L1995">
        <f>B1995/C1995</f>
        <v>0.82952093223996537</v>
      </c>
    </row>
    <row r="1996" spans="1:12" x14ac:dyDescent="0.25">
      <c r="A1996" s="1">
        <v>40956</v>
      </c>
      <c r="B1996" s="9">
        <v>17.78</v>
      </c>
      <c r="C1996" s="9">
        <v>22.39</v>
      </c>
      <c r="D1996">
        <v>10851.66</v>
      </c>
      <c r="E1996">
        <v>9691.2800000000007</v>
      </c>
      <c r="F1996">
        <v>129400.46</v>
      </c>
      <c r="G1996">
        <v>115579.99</v>
      </c>
      <c r="H1996">
        <f>(1/(1-91/360*VLOOKUP($A1996,Tbills!$B$4:$C$974,2,1)/100))^((1)/91)-1</f>
        <v>2.639209272237153E-6</v>
      </c>
      <c r="I1996">
        <f>I1995*$E1996/$E1995*(1-(I$1+I$5+IF(AND(WEEKDAY(A1996)&lt;&gt;1,WEEKDAY(A1996)&lt;&gt;7),IF(A1996&lt;J$2,J$1,J$3),0)))^($A1996-$A1995)</f>
        <v>5659.0396558433795</v>
      </c>
      <c r="J1996" t="e">
        <f>VLOOKUP(A1996,'VIXY-IV'!A$1:E$2000,4,0)</f>
        <v>#N/A</v>
      </c>
      <c r="K1996">
        <f>ROW()</f>
        <v>1996</v>
      </c>
      <c r="L1996">
        <f>B1996/C1996</f>
        <v>0.79410451094238499</v>
      </c>
    </row>
    <row r="1997" spans="1:12" x14ac:dyDescent="0.25">
      <c r="A1997" s="1">
        <v>40960</v>
      </c>
      <c r="B1997" s="9">
        <v>18.190000000000001</v>
      </c>
      <c r="C1997" s="9">
        <v>22.35</v>
      </c>
      <c r="D1997">
        <v>10851.77</v>
      </c>
      <c r="E1997">
        <v>9691.2800000000007</v>
      </c>
      <c r="F1997">
        <v>130794.16</v>
      </c>
      <c r="G1997">
        <v>116823.62</v>
      </c>
      <c r="H1997">
        <f>(1/(1-91/360*VLOOKUP($A1997,Tbills!$B$4:$C$974,2,1)/100))^((1)/91)-1</f>
        <v>2.3613675910194587E-6</v>
      </c>
      <c r="I1997">
        <f>I1996*$E1997/$E1996*(1-(I$1+I$5+IF(AND(WEEKDAY(A1997)&lt;&gt;1,WEEKDAY(A1997)&lt;&gt;7),IF(A1997&lt;J$2,J$1,J$3),0)))^($A1997-$A1996)</f>
        <v>5658.3885067757028</v>
      </c>
      <c r="J1997" t="e">
        <f>VLOOKUP(A1997,'VIXY-IV'!A$1:E$2000,4,0)</f>
        <v>#N/A</v>
      </c>
      <c r="K1997">
        <f>ROW()</f>
        <v>1997</v>
      </c>
      <c r="L1997">
        <f>B1997/C1997</f>
        <v>0.81387024608501124</v>
      </c>
    </row>
    <row r="1998" spans="1:12" x14ac:dyDescent="0.25">
      <c r="A1998" s="1">
        <v>40961</v>
      </c>
      <c r="B1998" s="9">
        <v>18.190000000000001</v>
      </c>
      <c r="C1998" s="9">
        <v>22.09</v>
      </c>
      <c r="D1998">
        <v>10509.48</v>
      </c>
      <c r="E1998">
        <v>9385.57</v>
      </c>
      <c r="F1998">
        <v>128012.98</v>
      </c>
      <c r="G1998">
        <v>114339.23</v>
      </c>
      <c r="H1998">
        <f>(1/(1-91/360*VLOOKUP($A1998,Tbills!$B$4:$C$974,2,1)/100))^((1)/91)-1</f>
        <v>2.3613675910194587E-6</v>
      </c>
      <c r="I1998">
        <f>I1997*$E1998/$E1997*(1-(I$1+I$5+IF(AND(WEEKDAY(A1998)&lt;&gt;1,WEEKDAY(A1998)&lt;&gt;7),IF(A1998&lt;J$2,J$1,J$3),0)))^($A1998-$A1997)</f>
        <v>5479.7378340248324</v>
      </c>
      <c r="J1998" t="e">
        <f>VLOOKUP(A1998,'VIXY-IV'!A$1:E$2000,4,0)</f>
        <v>#N/A</v>
      </c>
      <c r="K1998">
        <f>ROW()</f>
        <v>1998</v>
      </c>
      <c r="L1998">
        <f>B1998/C1998</f>
        <v>0.82344952467179722</v>
      </c>
    </row>
    <row r="1999" spans="1:12" x14ac:dyDescent="0.25">
      <c r="A1999" s="1">
        <v>40962</v>
      </c>
      <c r="B1999" s="9">
        <v>16.829999999999998</v>
      </c>
      <c r="C1999" s="9">
        <v>20.78</v>
      </c>
      <c r="D1999">
        <v>9815.66</v>
      </c>
      <c r="E1999">
        <v>8765.92</v>
      </c>
      <c r="F1999">
        <v>126813.89</v>
      </c>
      <c r="G1999">
        <v>113267.95</v>
      </c>
      <c r="H1999">
        <f>(1/(1-91/360*VLOOKUP($A1999,Tbills!$B$4:$C$974,2,1)/100))^((1)/91)-1</f>
        <v>2.3613675910194587E-6</v>
      </c>
      <c r="I1999">
        <f>I1998*$E1999/$E1998*(1-(I$1+I$5+IF(AND(WEEKDAY(A1999)&lt;&gt;1,WEEKDAY(A1999)&lt;&gt;7),IF(A1999&lt;J$2,J$1,J$3),0)))^($A1999-$A1998)</f>
        <v>5117.8097491035624</v>
      </c>
      <c r="J1999" t="e">
        <f>VLOOKUP(A1999,'VIXY-IV'!A$1:E$2000,4,0)</f>
        <v>#N/A</v>
      </c>
      <c r="K1999">
        <f>ROW()</f>
        <v>1999</v>
      </c>
      <c r="L1999">
        <f>B1999/C1999</f>
        <v>0.80991337824831555</v>
      </c>
    </row>
    <row r="2000" spans="1:12" x14ac:dyDescent="0.25">
      <c r="A2000" s="1">
        <v>40963</v>
      </c>
      <c r="B2000" s="9">
        <v>17.309999999999999</v>
      </c>
      <c r="C2000" s="9">
        <v>21.18</v>
      </c>
      <c r="D2000">
        <v>10259.200000000001</v>
      </c>
      <c r="E2000">
        <v>9162</v>
      </c>
      <c r="F2000">
        <v>129492.27</v>
      </c>
      <c r="G2000">
        <v>115659.97</v>
      </c>
      <c r="H2000">
        <f>(1/(1-91/360*VLOOKUP($A2000,Tbills!$B$4:$C$974,2,1)/100))^((1)/91)-1</f>
        <v>2.3613675910194587E-6</v>
      </c>
      <c r="I2000">
        <f>I1999*$E2000/$E1999*(1-(I$1+I$5+IF(AND(WEEKDAY(A2000)&lt;&gt;1,WEEKDAY(A2000)&lt;&gt;7),IF(A2000&lt;J$2,J$1,J$3),0)))^($A2000-$A1999)</f>
        <v>5348.89937951922</v>
      </c>
      <c r="J2000" t="e">
        <f>VLOOKUP(A2000,'VIXY-IV'!A$1:E$2000,4,0)</f>
        <v>#N/A</v>
      </c>
      <c r="K2000">
        <f>ROW()</f>
        <v>2000</v>
      </c>
      <c r="L2000">
        <f>B2000/C2000</f>
        <v>0.81728045325779031</v>
      </c>
    </row>
    <row r="2001" spans="1:12" x14ac:dyDescent="0.25">
      <c r="A2001" s="1">
        <v>40966</v>
      </c>
      <c r="B2001" s="9">
        <v>18.18</v>
      </c>
      <c r="C2001" s="9">
        <v>21.87</v>
      </c>
      <c r="D2001">
        <v>10408.18</v>
      </c>
      <c r="E2001">
        <v>9294.98</v>
      </c>
      <c r="F2001">
        <v>130965.16</v>
      </c>
      <c r="G2001">
        <v>116974.71</v>
      </c>
      <c r="H2001">
        <f>(1/(1-91/360*VLOOKUP($A2001,Tbills!$B$4:$C$974,2,1)/100))^((1)/91)-1</f>
        <v>3.1949139418507855E-6</v>
      </c>
      <c r="I2001">
        <f>I2000*$E2001/$E2000*(1-(I$1+I$5+IF(AND(WEEKDAY(A2001)&lt;&gt;1,WEEKDAY(A2001)&lt;&gt;7),IF(A2001&lt;J$2,J$1,J$3),0)))^($A2001-$A2000)</f>
        <v>5426.0665961685991</v>
      </c>
      <c r="J2001" t="e">
        <f>VLOOKUP(A2001,'VIXY-IV'!A$1:E$2000,4,0)</f>
        <v>#N/A</v>
      </c>
      <c r="K2001">
        <f>ROW()</f>
        <v>2001</v>
      </c>
      <c r="L2001">
        <f>B2001/C2001</f>
        <v>0.83127572016460904</v>
      </c>
    </row>
    <row r="2002" spans="1:12" x14ac:dyDescent="0.25">
      <c r="A2002" s="1">
        <v>40967</v>
      </c>
      <c r="B2002" s="9">
        <v>17.95</v>
      </c>
      <c r="C2002" s="9">
        <v>21.6</v>
      </c>
      <c r="D2002">
        <v>10115.89</v>
      </c>
      <c r="E2002">
        <v>9033.92</v>
      </c>
      <c r="F2002">
        <v>128890.02</v>
      </c>
      <c r="G2002">
        <v>115120.87</v>
      </c>
      <c r="H2002">
        <f>(1/(1-91/360*VLOOKUP($A2002,Tbills!$B$4:$C$974,2,1)/100))^((1)/91)-1</f>
        <v>3.1949139418507855E-6</v>
      </c>
      <c r="I2002">
        <f>I2001*$E2002/$E2001*(1-(I$1+I$5+IF(AND(WEEKDAY(A2002)&lt;&gt;1,WEEKDAY(A2002)&lt;&gt;7),IF(A2002&lt;J$2,J$1,J$3),0)))^($A2002-$A2001)</f>
        <v>5273.5176857687757</v>
      </c>
      <c r="J2002" t="e">
        <f>VLOOKUP(A2002,'VIXY-IV'!A$1:E$2000,4,0)</f>
        <v>#N/A</v>
      </c>
      <c r="K2002">
        <f>ROW()</f>
        <v>2002</v>
      </c>
      <c r="L2002">
        <f>B2002/C2002</f>
        <v>0.83101851851851838</v>
      </c>
    </row>
    <row r="2003" spans="1:12" x14ac:dyDescent="0.25">
      <c r="A2003" s="1">
        <v>40968</v>
      </c>
      <c r="B2003" s="9">
        <v>18.43</v>
      </c>
      <c r="C2003" s="9">
        <v>21.8</v>
      </c>
      <c r="D2003">
        <v>10150.33</v>
      </c>
      <c r="E2003">
        <v>9064.65</v>
      </c>
      <c r="F2003">
        <v>128228.23</v>
      </c>
      <c r="G2003">
        <v>114529.41</v>
      </c>
      <c r="H2003">
        <f>(1/(1-91/360*VLOOKUP($A2003,Tbills!$B$4:$C$974,2,1)/100))^((1)/91)-1</f>
        <v>3.1949139418507855E-6</v>
      </c>
      <c r="I2003">
        <f>I2002*$E2003/$E2002*(1-(I$1+I$5+IF(AND(WEEKDAY(A2003)&lt;&gt;1,WEEKDAY(A2003)&lt;&gt;7),IF(A2003&lt;J$2,J$1,J$3),0)))^($A2003-$A2002)</f>
        <v>5291.3039906534259</v>
      </c>
      <c r="J2003" t="e">
        <f>VLOOKUP(A2003,'VIXY-IV'!A$1:E$2000,4,0)</f>
        <v>#N/A</v>
      </c>
      <c r="K2003">
        <f>ROW()</f>
        <v>2003</v>
      </c>
      <c r="L2003">
        <f>B2003/C2003</f>
        <v>0.84541284403669725</v>
      </c>
    </row>
    <row r="2004" spans="1:12" x14ac:dyDescent="0.25">
      <c r="A2004" s="1">
        <v>40969</v>
      </c>
      <c r="B2004" s="9">
        <v>17.260000000000002</v>
      </c>
      <c r="C2004" s="9">
        <v>21.03</v>
      </c>
      <c r="D2004">
        <v>9764.5</v>
      </c>
      <c r="E2004">
        <v>8720.06</v>
      </c>
      <c r="F2004">
        <v>125129.49</v>
      </c>
      <c r="G2004">
        <v>111761.34</v>
      </c>
      <c r="H2004">
        <f>(1/(1-91/360*VLOOKUP($A2004,Tbills!$B$4:$C$974,2,1)/100))^((1)/91)-1</f>
        <v>3.1949139418507855E-6</v>
      </c>
      <c r="I2004">
        <f>I2003*$E2004/$E2003*(1-(I$1+I$5+IF(AND(WEEKDAY(A2004)&lt;&gt;1,WEEKDAY(A2004)&lt;&gt;7),IF(A2004&lt;J$2,J$1,J$3),0)))^($A2004-$A2003)</f>
        <v>5090.0101986974123</v>
      </c>
      <c r="J2004" t="e">
        <f>VLOOKUP(A2004,'VIXY-IV'!A$1:E$2000,4,0)</f>
        <v>#N/A</v>
      </c>
      <c r="K2004">
        <f>ROW()</f>
        <v>2004</v>
      </c>
      <c r="L2004">
        <f>B2004/C2004</f>
        <v>0.82073228720874947</v>
      </c>
    </row>
    <row r="2005" spans="1:12" x14ac:dyDescent="0.25">
      <c r="A2005" s="1">
        <v>40970</v>
      </c>
      <c r="B2005" s="9">
        <v>17.29</v>
      </c>
      <c r="C2005" s="9">
        <v>21.26</v>
      </c>
      <c r="D2005">
        <v>9933.58</v>
      </c>
      <c r="E2005">
        <v>8871.0300000000007</v>
      </c>
      <c r="F2005">
        <v>128269.77</v>
      </c>
      <c r="G2005">
        <v>114565.78</v>
      </c>
      <c r="H2005">
        <f>(1/(1-91/360*VLOOKUP($A2005,Tbills!$B$4:$C$974,2,1)/100))^((1)/91)-1</f>
        <v>3.1949139418507855E-6</v>
      </c>
      <c r="I2005">
        <f>I2004*$E2005/$E2004*(1-(I$1+I$5+IF(AND(WEEKDAY(A2005)&lt;&gt;1,WEEKDAY(A2005)&lt;&gt;7),IF(A2005&lt;J$2,J$1,J$3),0)))^($A2005-$A2004)</f>
        <v>5177.9843524950902</v>
      </c>
      <c r="J2005" t="e">
        <f>VLOOKUP(A2005,'VIXY-IV'!A$1:E$2000,4,0)</f>
        <v>#N/A</v>
      </c>
      <c r="K2005">
        <f>ROW()</f>
        <v>2005</v>
      </c>
      <c r="L2005">
        <f>B2005/C2005</f>
        <v>0.81326434619002808</v>
      </c>
    </row>
    <row r="2006" spans="1:12" x14ac:dyDescent="0.25">
      <c r="A2006" s="1">
        <v>40973</v>
      </c>
      <c r="B2006" s="9">
        <v>18.05</v>
      </c>
      <c r="C2006" s="9">
        <v>21.99</v>
      </c>
      <c r="D2006">
        <v>9866.1</v>
      </c>
      <c r="E2006">
        <v>8810.68</v>
      </c>
      <c r="F2006">
        <v>129265.34</v>
      </c>
      <c r="G2006">
        <v>115453.89</v>
      </c>
      <c r="H2006">
        <f>(1/(1-91/360*VLOOKUP($A2006,Tbills!$B$4:$C$974,2,1)/100))^((1)/91)-1</f>
        <v>2.222449413613603E-6</v>
      </c>
      <c r="I2006">
        <f>I2005*$E2006/$E2005*(1-(I$1+I$5+IF(AND(WEEKDAY(A2006)&lt;&gt;1,WEEKDAY(A2006)&lt;&gt;7),IF(A2006&lt;J$2,J$1,J$3),0)))^($A2006-$A2005)</f>
        <v>5142.3144871232626</v>
      </c>
      <c r="J2006" t="e">
        <f>VLOOKUP(A2006,'VIXY-IV'!A$1:E$2000,4,0)</f>
        <v>#N/A</v>
      </c>
      <c r="K2006">
        <f>ROW()</f>
        <v>2006</v>
      </c>
      <c r="L2006">
        <f>B2006/C2006</f>
        <v>0.82082764893133253</v>
      </c>
    </row>
    <row r="2007" spans="1:12" x14ac:dyDescent="0.25">
      <c r="A2007" s="1">
        <v>40974</v>
      </c>
      <c r="B2007" s="9">
        <v>20.84</v>
      </c>
      <c r="C2007" s="9">
        <v>23.9</v>
      </c>
      <c r="D2007">
        <v>10748.12</v>
      </c>
      <c r="E2007">
        <v>9598.33</v>
      </c>
      <c r="F2007">
        <v>131038.52</v>
      </c>
      <c r="G2007">
        <v>117037.36</v>
      </c>
      <c r="H2007">
        <f>(1/(1-91/360*VLOOKUP($A2007,Tbills!$B$4:$C$974,2,1)/100))^((1)/91)-1</f>
        <v>2.222449413613603E-6</v>
      </c>
      <c r="I2007">
        <f>I2006*$E2007/$E2006*(1-(I$1+I$5+IF(AND(WEEKDAY(A2007)&lt;&gt;1,WEEKDAY(A2007)&lt;&gt;7),IF(A2007&lt;J$2,J$1,J$3),0)))^($A2007-$A2006)</f>
        <v>5601.8617784463659</v>
      </c>
      <c r="J2007" t="e">
        <f>VLOOKUP(A2007,'VIXY-IV'!A$1:E$2000,4,0)</f>
        <v>#N/A</v>
      </c>
      <c r="K2007">
        <f>ROW()</f>
        <v>2007</v>
      </c>
      <c r="L2007">
        <f>B2007/C2007</f>
        <v>0.8719665271966528</v>
      </c>
    </row>
    <row r="2008" spans="1:12" x14ac:dyDescent="0.25">
      <c r="A2008" s="1">
        <v>40975</v>
      </c>
      <c r="B2008" s="9">
        <v>19.07</v>
      </c>
      <c r="C2008" s="9">
        <v>22.72</v>
      </c>
      <c r="D2008">
        <v>10054.120000000001</v>
      </c>
      <c r="E2008">
        <v>8978.5499999999993</v>
      </c>
      <c r="F2008">
        <v>127935.65</v>
      </c>
      <c r="G2008">
        <v>114265.77</v>
      </c>
      <c r="H2008">
        <f>(1/(1-91/360*VLOOKUP($A2008,Tbills!$B$4:$C$974,2,1)/100))^((1)/91)-1</f>
        <v>2.222449413613603E-6</v>
      </c>
      <c r="I2008">
        <f>I2007*$E2008/$E2007*(1-(I$1+I$5+IF(AND(WEEKDAY(A2008)&lt;&gt;1,WEEKDAY(A2008)&lt;&gt;7),IF(A2008&lt;J$2,J$1,J$3),0)))^($A2008-$A2007)</f>
        <v>5239.9895796966239</v>
      </c>
      <c r="J2008" t="e">
        <f>VLOOKUP(A2008,'VIXY-IV'!A$1:E$2000,4,0)</f>
        <v>#N/A</v>
      </c>
      <c r="K2008">
        <f>ROW()</f>
        <v>2008</v>
      </c>
      <c r="L2008">
        <f>B2008/C2008</f>
        <v>0.83934859154929586</v>
      </c>
    </row>
    <row r="2009" spans="1:12" x14ac:dyDescent="0.25">
      <c r="A2009" s="1">
        <v>40976</v>
      </c>
      <c r="B2009" s="9">
        <v>18.02</v>
      </c>
      <c r="C2009" s="9">
        <v>21.84</v>
      </c>
      <c r="D2009">
        <v>9702.77</v>
      </c>
      <c r="E2009">
        <v>8664.77</v>
      </c>
      <c r="F2009">
        <v>126297.32</v>
      </c>
      <c r="G2009">
        <v>112802.24000000001</v>
      </c>
      <c r="H2009">
        <f>(1/(1-91/360*VLOOKUP($A2009,Tbills!$B$4:$C$974,2,1)/100))^((1)/91)-1</f>
        <v>2.222449413613603E-6</v>
      </c>
      <c r="I2009">
        <f>I2008*$E2009/$E2008*(1-(I$1+I$5+IF(AND(WEEKDAY(A2009)&lt;&gt;1,WEEKDAY(A2009)&lt;&gt;7),IF(A2009&lt;J$2,J$1,J$3),0)))^($A2009-$A2008)</f>
        <v>5056.7183329167183</v>
      </c>
      <c r="J2009" t="e">
        <f>VLOOKUP(A2009,'VIXY-IV'!A$1:E$2000,4,0)</f>
        <v>#N/A</v>
      </c>
      <c r="K2009">
        <f>ROW()</f>
        <v>2009</v>
      </c>
      <c r="L2009">
        <f>B2009/C2009</f>
        <v>0.82509157509157505</v>
      </c>
    </row>
    <row r="2010" spans="1:12" x14ac:dyDescent="0.25">
      <c r="A2010" s="1">
        <v>40977</v>
      </c>
      <c r="B2010" s="9">
        <v>17.11</v>
      </c>
      <c r="C2010" s="9">
        <v>21.22</v>
      </c>
      <c r="D2010">
        <v>9460.9599999999991</v>
      </c>
      <c r="E2010">
        <v>8448.81</v>
      </c>
      <c r="F2010">
        <v>124420.14</v>
      </c>
      <c r="G2010">
        <v>111125.39</v>
      </c>
      <c r="H2010">
        <f>(1/(1-91/360*VLOOKUP($A2010,Tbills!$B$4:$C$974,2,1)/100))^((1)/91)-1</f>
        <v>2.222449413613603E-6</v>
      </c>
      <c r="I2010">
        <f>I2009*$E2010/$E2009*(1-(I$1+I$5+IF(AND(WEEKDAY(A2010)&lt;&gt;1,WEEKDAY(A2010)&lt;&gt;7),IF(A2010&lt;J$2,J$1,J$3),0)))^($A2010-$A2009)</f>
        <v>4930.5432681145048</v>
      </c>
      <c r="J2010" t="e">
        <f>VLOOKUP(A2010,'VIXY-IV'!A$1:E$2000,4,0)</f>
        <v>#N/A</v>
      </c>
      <c r="K2010">
        <f>ROW()</f>
        <v>2010</v>
      </c>
      <c r="L2010">
        <f>B2010/C2010</f>
        <v>0.80631479736098022</v>
      </c>
    </row>
    <row r="2011" spans="1:12" x14ac:dyDescent="0.25">
      <c r="A2011" s="1">
        <v>40980</v>
      </c>
      <c r="B2011" s="9">
        <v>15.64</v>
      </c>
      <c r="C2011" s="9">
        <v>20.81</v>
      </c>
      <c r="D2011">
        <v>8986.25</v>
      </c>
      <c r="E2011">
        <v>8024.83</v>
      </c>
      <c r="F2011">
        <v>122194.6</v>
      </c>
      <c r="G2011">
        <v>109136.92</v>
      </c>
      <c r="H2011">
        <f>(1/(1-91/360*VLOOKUP($A2011,Tbills!$B$4:$C$974,2,1)/100))^((1)/91)-1</f>
        <v>2.639209272237153E-6</v>
      </c>
      <c r="I2011">
        <f>I2010*$E2011/$E2010*(1-(I$1+I$5+IF(AND(WEEKDAY(A2011)&lt;&gt;1,WEEKDAY(A2011)&lt;&gt;7),IF(A2011&lt;J$2,J$1,J$3),0)))^($A2011-$A2010)</f>
        <v>4682.7135378719668</v>
      </c>
      <c r="J2011" t="e">
        <f>VLOOKUP(A2011,'VIXY-IV'!A$1:E$2000,4,0)</f>
        <v>#N/A</v>
      </c>
      <c r="K2011">
        <f>ROW()</f>
        <v>2011</v>
      </c>
      <c r="L2011">
        <f>B2011/C2011</f>
        <v>0.75156174915905827</v>
      </c>
    </row>
    <row r="2012" spans="1:12" x14ac:dyDescent="0.25">
      <c r="A2012" s="1">
        <v>40981</v>
      </c>
      <c r="B2012" s="9">
        <v>14.73</v>
      </c>
      <c r="C2012" s="9">
        <v>19.600000000000001</v>
      </c>
      <c r="D2012">
        <v>8661.4699999999993</v>
      </c>
      <c r="E2012">
        <v>7734.78</v>
      </c>
      <c r="F2012">
        <v>119709.29</v>
      </c>
      <c r="G2012">
        <v>106916.9</v>
      </c>
      <c r="H2012">
        <f>(1/(1-91/360*VLOOKUP($A2012,Tbills!$B$4:$C$974,2,1)/100))^((1)/91)-1</f>
        <v>2.639209272237153E-6</v>
      </c>
      <c r="I2012">
        <f>I2011*$E2012/$E2011*(1-(I$1+I$5+IF(AND(WEEKDAY(A2012)&lt;&gt;1,WEEKDAY(A2012)&lt;&gt;7),IF(A2012&lt;J$2,J$1,J$3),0)))^($A2012-$A2011)</f>
        <v>4513.3313827443317</v>
      </c>
      <c r="J2012" t="e">
        <f>VLOOKUP(A2012,'VIXY-IV'!A$1:E$2000,4,0)</f>
        <v>#N/A</v>
      </c>
      <c r="K2012">
        <f>ROW()</f>
        <v>2012</v>
      </c>
      <c r="L2012">
        <f>B2012/C2012</f>
        <v>0.75153061224489792</v>
      </c>
    </row>
    <row r="2013" spans="1:12" x14ac:dyDescent="0.25">
      <c r="A2013" s="1">
        <v>40982</v>
      </c>
      <c r="B2013" s="9">
        <v>15.31</v>
      </c>
      <c r="C2013" s="9">
        <v>20.75</v>
      </c>
      <c r="D2013">
        <v>9107.09</v>
      </c>
      <c r="E2013">
        <v>8132.71</v>
      </c>
      <c r="F2013">
        <v>121758.81</v>
      </c>
      <c r="G2013">
        <v>108747.12</v>
      </c>
      <c r="H2013">
        <f>(1/(1-91/360*VLOOKUP($A2013,Tbills!$B$4:$C$974,2,1)/100))^((1)/91)-1</f>
        <v>2.639209272237153E-6</v>
      </c>
      <c r="I2013">
        <f>I2012*$E2013/$E2012*(1-(I$1+I$5+IF(AND(WEEKDAY(A2013)&lt;&gt;1,WEEKDAY(A2013)&lt;&gt;7),IF(A2013&lt;J$2,J$1,J$3),0)))^($A2013-$A2012)</f>
        <v>4745.3915114326255</v>
      </c>
      <c r="J2013" t="e">
        <f>VLOOKUP(A2013,'VIXY-IV'!A$1:E$2000,4,0)</f>
        <v>#N/A</v>
      </c>
      <c r="K2013">
        <f>ROW()</f>
        <v>2013</v>
      </c>
      <c r="L2013">
        <f>B2013/C2013</f>
        <v>0.73783132530120488</v>
      </c>
    </row>
    <row r="2014" spans="1:12" x14ac:dyDescent="0.25">
      <c r="A2014" s="1">
        <v>40983</v>
      </c>
      <c r="B2014" s="9">
        <v>15.43</v>
      </c>
      <c r="C2014" s="9">
        <v>20.54</v>
      </c>
      <c r="D2014">
        <v>8929.66</v>
      </c>
      <c r="E2014">
        <v>7974.24</v>
      </c>
      <c r="F2014">
        <v>120497.9</v>
      </c>
      <c r="G2014">
        <v>107620.67</v>
      </c>
      <c r="H2014">
        <f>(1/(1-91/360*VLOOKUP($A2014,Tbills!$B$4:$C$974,2,1)/100))^((1)/91)-1</f>
        <v>2.639209272237153E-6</v>
      </c>
      <c r="I2014">
        <f>I2013*$E2014/$E2013*(1-(I$1+I$5+IF(AND(WEEKDAY(A2014)&lt;&gt;1,WEEKDAY(A2014)&lt;&gt;7),IF(A2014&lt;J$2,J$1,J$3),0)))^($A2014-$A2013)</f>
        <v>4652.7912875972906</v>
      </c>
      <c r="J2014" t="e">
        <f>VLOOKUP(A2014,'VIXY-IV'!A$1:E$2000,4,0)</f>
        <v>#N/A</v>
      </c>
      <c r="K2014">
        <f>ROW()</f>
        <v>2014</v>
      </c>
      <c r="L2014">
        <f>B2014/C2014</f>
        <v>0.7512171372930867</v>
      </c>
    </row>
    <row r="2015" spans="1:12" x14ac:dyDescent="0.25">
      <c r="A2015" s="1">
        <v>40984</v>
      </c>
      <c r="B2015" s="9">
        <v>14.43</v>
      </c>
      <c r="C2015" s="9">
        <v>20.37</v>
      </c>
      <c r="D2015">
        <v>8826.83</v>
      </c>
      <c r="E2015">
        <v>7882.39</v>
      </c>
      <c r="F2015">
        <v>120262.06</v>
      </c>
      <c r="G2015">
        <v>107409.75</v>
      </c>
      <c r="H2015">
        <f>(1/(1-91/360*VLOOKUP($A2015,Tbills!$B$4:$C$974,2,1)/100))^((1)/91)-1</f>
        <v>2.639209272237153E-6</v>
      </c>
      <c r="I2015">
        <f>I2014*$E2015/$E2014*(1-(I$1+I$5+IF(AND(WEEKDAY(A2015)&lt;&gt;1,WEEKDAY(A2015)&lt;&gt;7),IF(A2015&lt;J$2,J$1,J$3),0)))^($A2015-$A2014)</f>
        <v>4599.0665542891011</v>
      </c>
      <c r="J2015" t="e">
        <f>VLOOKUP(A2015,'VIXY-IV'!A$1:E$2000,4,0)</f>
        <v>#N/A</v>
      </c>
      <c r="K2015">
        <f>ROW()</f>
        <v>2015</v>
      </c>
      <c r="L2015">
        <f>B2015/C2015</f>
        <v>0.70839469808541966</v>
      </c>
    </row>
    <row r="2016" spans="1:12" x14ac:dyDescent="0.25">
      <c r="A2016" s="1">
        <v>40987</v>
      </c>
      <c r="B2016" s="9">
        <v>15.04</v>
      </c>
      <c r="C2016" s="9">
        <v>19.940000000000001</v>
      </c>
      <c r="D2016">
        <v>8193.7999999999993</v>
      </c>
      <c r="E2016">
        <v>7317.03</v>
      </c>
      <c r="F2016">
        <v>117370.13</v>
      </c>
      <c r="G2016">
        <v>104826.03</v>
      </c>
      <c r="H2016">
        <f>(1/(1-91/360*VLOOKUP($A2016,Tbills!$B$4:$C$974,2,1)/100))^((1)/91)-1</f>
        <v>2.639209272237153E-6</v>
      </c>
      <c r="I2016">
        <f>I2015*$E2016/$E2015*(1-(I$1+I$5+IF(AND(WEEKDAY(A2016)&lt;&gt;1,WEEKDAY(A2016)&lt;&gt;7),IF(A2016&lt;J$2,J$1,J$3),0)))^($A2016-$A2015)</f>
        <v>4268.8326588813552</v>
      </c>
      <c r="J2016" t="e">
        <f>VLOOKUP(A2016,'VIXY-IV'!A$1:E$2000,4,0)</f>
        <v>#N/A</v>
      </c>
      <c r="K2016">
        <f>ROW()</f>
        <v>2016</v>
      </c>
      <c r="L2016">
        <f>B2016/C2016</f>
        <v>0.75426278836509519</v>
      </c>
    </row>
    <row r="2017" spans="1:12" x14ac:dyDescent="0.25">
      <c r="A2017" s="1">
        <v>40988</v>
      </c>
      <c r="B2017" s="9">
        <v>15.58</v>
      </c>
      <c r="C2017" s="9">
        <v>19.96</v>
      </c>
      <c r="D2017">
        <v>7838.88</v>
      </c>
      <c r="E2017">
        <v>7000.07</v>
      </c>
      <c r="F2017">
        <v>117122.41</v>
      </c>
      <c r="G2017">
        <v>104604.51</v>
      </c>
      <c r="H2017">
        <f>(1/(1-91/360*VLOOKUP($A2017,Tbills!$B$4:$C$974,2,1)/100))^((1)/91)-1</f>
        <v>2.639209272237153E-6</v>
      </c>
      <c r="I2017">
        <f>I2016*$E2017/$E2016*(1-(I$1+I$5+IF(AND(WEEKDAY(A2017)&lt;&gt;1,WEEKDAY(A2017)&lt;&gt;7),IF(A2017&lt;J$2,J$1,J$3),0)))^($A2017-$A2016)</f>
        <v>4083.7973614447005</v>
      </c>
      <c r="J2017" t="e">
        <f>VLOOKUP(A2017,'VIXY-IV'!A$1:E$2000,4,0)</f>
        <v>#N/A</v>
      </c>
      <c r="K2017">
        <f>ROW()</f>
        <v>2017</v>
      </c>
      <c r="L2017">
        <f>B2017/C2017</f>
        <v>0.78056112224448893</v>
      </c>
    </row>
    <row r="2018" spans="1:12" x14ac:dyDescent="0.25">
      <c r="A2018" s="1">
        <v>40989</v>
      </c>
      <c r="B2018" s="9">
        <v>15.13</v>
      </c>
      <c r="C2018" s="9">
        <v>19.25</v>
      </c>
      <c r="D2018">
        <v>7428.49</v>
      </c>
      <c r="E2018">
        <v>6633.57</v>
      </c>
      <c r="F2018">
        <v>113436.79</v>
      </c>
      <c r="G2018">
        <v>101312.52</v>
      </c>
      <c r="H2018">
        <f>(1/(1-91/360*VLOOKUP($A2018,Tbills!$B$4:$C$974,2,1)/100))^((1)/91)-1</f>
        <v>2.639209272237153E-6</v>
      </c>
      <c r="I2018">
        <f>I2017*$E2018/$E2017*(1-(I$1+I$5+IF(AND(WEEKDAY(A2018)&lt;&gt;1,WEEKDAY(A2018)&lt;&gt;7),IF(A2018&lt;J$2,J$1,J$3),0)))^($A2018-$A2017)</f>
        <v>3869.8722094366035</v>
      </c>
      <c r="J2018" t="e">
        <f>VLOOKUP(A2018,'VIXY-IV'!A$1:E$2000,4,0)</f>
        <v>#N/A</v>
      </c>
      <c r="K2018">
        <f>ROW()</f>
        <v>2018</v>
      </c>
      <c r="L2018">
        <f>B2018/C2018</f>
        <v>0.78597402597402599</v>
      </c>
    </row>
    <row r="2019" spans="1:12" x14ac:dyDescent="0.25">
      <c r="A2019" s="1">
        <v>40990</v>
      </c>
      <c r="B2019" s="9">
        <v>15.68</v>
      </c>
      <c r="C2019" s="9">
        <v>19.55</v>
      </c>
      <c r="D2019">
        <v>7533.41</v>
      </c>
      <c r="E2019">
        <v>6727.24</v>
      </c>
      <c r="F2019">
        <v>116006.3</v>
      </c>
      <c r="G2019">
        <v>103607.13</v>
      </c>
      <c r="H2019">
        <f>(1/(1-91/360*VLOOKUP($A2019,Tbills!$B$4:$C$974,2,1)/100))^((1)/91)-1</f>
        <v>2.639209272237153E-6</v>
      </c>
      <c r="I2019">
        <f>I2018*$E2019/$E2018*(1-(I$1+I$5+IF(AND(WEEKDAY(A2019)&lt;&gt;1,WEEKDAY(A2019)&lt;&gt;7),IF(A2019&lt;J$2,J$1,J$3),0)))^($A2019-$A2018)</f>
        <v>3924.4042365732794</v>
      </c>
      <c r="J2019" t="e">
        <f>VLOOKUP(A2019,'VIXY-IV'!A$1:E$2000,4,0)</f>
        <v>#N/A</v>
      </c>
      <c r="K2019">
        <f>ROW()</f>
        <v>2019</v>
      </c>
      <c r="L2019">
        <f>B2019/C2019</f>
        <v>0.8020460358056265</v>
      </c>
    </row>
    <row r="2020" spans="1:12" x14ac:dyDescent="0.25">
      <c r="A2020" s="1">
        <v>40991</v>
      </c>
      <c r="B2020" s="9">
        <v>14.82</v>
      </c>
      <c r="C2020" s="9">
        <v>18.64</v>
      </c>
      <c r="D2020">
        <v>6987.22</v>
      </c>
      <c r="E2020">
        <v>6239.48</v>
      </c>
      <c r="F2020">
        <v>113161.69</v>
      </c>
      <c r="G2020">
        <v>101066.29</v>
      </c>
      <c r="H2020">
        <f>(1/(1-91/360*VLOOKUP($A2020,Tbills!$B$4:$C$974,2,1)/100))^((1)/91)-1</f>
        <v>2.639209272237153E-6</v>
      </c>
      <c r="I2020">
        <f>I2019*$E2020/$E2019*(1-(I$1+I$5+IF(AND(WEEKDAY(A2020)&lt;&gt;1,WEEKDAY(A2020)&lt;&gt;7),IF(A2020&lt;J$2,J$1,J$3),0)))^($A2020-$A2019)</f>
        <v>3639.7597450483536</v>
      </c>
      <c r="J2020" t="e">
        <f>VLOOKUP(A2020,'VIXY-IV'!A$1:E$2000,4,0)</f>
        <v>#N/A</v>
      </c>
      <c r="K2020">
        <f>ROW()</f>
        <v>2020</v>
      </c>
      <c r="L2020">
        <f>B2020/C2020</f>
        <v>0.79506437768240346</v>
      </c>
    </row>
    <row r="2021" spans="1:12" x14ac:dyDescent="0.25">
      <c r="A2021" s="1">
        <v>40994</v>
      </c>
      <c r="B2021" s="9">
        <v>14.26</v>
      </c>
      <c r="C2021" s="9">
        <v>17.43</v>
      </c>
      <c r="D2021">
        <v>6396.95</v>
      </c>
      <c r="E2021">
        <v>5712.33</v>
      </c>
      <c r="F2021">
        <v>106811.51</v>
      </c>
      <c r="G2021">
        <v>95394.06</v>
      </c>
      <c r="H2021">
        <f>(1/(1-91/360*VLOOKUP($A2021,Tbills!$B$4:$C$974,2,1)/100))^((1)/91)-1</f>
        <v>2.3613675910194587E-6</v>
      </c>
      <c r="I2021">
        <f>I2020*$E2021/$E2020*(1-(I$1+I$5+IF(AND(WEEKDAY(A2021)&lt;&gt;1,WEEKDAY(A2021)&lt;&gt;7),IF(A2021&lt;J$2,J$1,J$3),0)))^($A2021-$A2020)</f>
        <v>3331.9626796399421</v>
      </c>
      <c r="J2021" t="e">
        <f>VLOOKUP(A2021,'VIXY-IV'!A$1:E$2000,4,0)</f>
        <v>#N/A</v>
      </c>
      <c r="K2021">
        <f>ROW()</f>
        <v>2021</v>
      </c>
      <c r="L2021">
        <f>B2021/C2021</f>
        <v>0.81812966150315547</v>
      </c>
    </row>
    <row r="2022" spans="1:12" x14ac:dyDescent="0.25">
      <c r="A2022" s="1">
        <v>40995</v>
      </c>
      <c r="B2022" s="9">
        <v>15.57</v>
      </c>
      <c r="C2022" s="9">
        <v>18.57</v>
      </c>
      <c r="D2022">
        <v>7125.78</v>
      </c>
      <c r="E2022">
        <v>6363.15</v>
      </c>
      <c r="F2022">
        <v>109769.26</v>
      </c>
      <c r="G2022">
        <v>98035.42</v>
      </c>
      <c r="H2022">
        <f>(1/(1-91/360*VLOOKUP($A2022,Tbills!$B$4:$C$974,2,1)/100))^((1)/91)-1</f>
        <v>2.3613675910194587E-6</v>
      </c>
      <c r="I2022">
        <f>I2021*$E2022/$E2021*(1-(I$1+I$5+IF(AND(WEEKDAY(A2022)&lt;&gt;1,WEEKDAY(A2022)&lt;&gt;7),IF(A2022&lt;J$2,J$1,J$3),0)))^($A2022-$A2021)</f>
        <v>3711.4747241108103</v>
      </c>
      <c r="J2022" t="e">
        <f>VLOOKUP(A2022,'VIXY-IV'!A$1:E$2000,4,0)</f>
        <v>#N/A</v>
      </c>
      <c r="K2022">
        <f>ROW()</f>
        <v>2022</v>
      </c>
      <c r="L2022">
        <f>B2022/C2022</f>
        <v>0.83844911147011314</v>
      </c>
    </row>
    <row r="2023" spans="1:12" x14ac:dyDescent="0.25">
      <c r="A2023" s="1">
        <v>40996</v>
      </c>
      <c r="B2023" s="9">
        <v>15.47</v>
      </c>
      <c r="C2023" s="9">
        <v>18.79</v>
      </c>
      <c r="D2023">
        <v>7155.82</v>
      </c>
      <c r="E2023">
        <v>6389.96</v>
      </c>
      <c r="F2023">
        <v>108617.72</v>
      </c>
      <c r="G2023">
        <v>97006.75</v>
      </c>
      <c r="H2023">
        <f>(1/(1-91/360*VLOOKUP($A2023,Tbills!$B$4:$C$974,2,1)/100))^((1)/91)-1</f>
        <v>2.3613675910194587E-6</v>
      </c>
      <c r="I2023">
        <f>I2022*$E2023/$E2022*(1-(I$1+I$5+IF(AND(WEEKDAY(A2023)&lt;&gt;1,WEEKDAY(A2023)&lt;&gt;7),IF(A2023&lt;J$2,J$1,J$3),0)))^($A2023-$A2022)</f>
        <v>3727.0051439850031</v>
      </c>
      <c r="J2023" t="e">
        <f>VLOOKUP(A2023,'VIXY-IV'!A$1:E$2000,4,0)</f>
        <v>#N/A</v>
      </c>
      <c r="K2023">
        <f>ROW()</f>
        <v>2023</v>
      </c>
      <c r="L2023">
        <f>B2023/C2023</f>
        <v>0.82331027142096869</v>
      </c>
    </row>
    <row r="2024" spans="1:12" x14ac:dyDescent="0.25">
      <c r="A2024" s="1">
        <v>40997</v>
      </c>
      <c r="B2024" s="9">
        <v>15.48</v>
      </c>
      <c r="C2024" s="9">
        <v>18.84</v>
      </c>
      <c r="D2024">
        <v>6990.14</v>
      </c>
      <c r="E2024">
        <v>6242</v>
      </c>
      <c r="F2024">
        <v>108617.98</v>
      </c>
      <c r="G2024">
        <v>97006.75</v>
      </c>
      <c r="H2024">
        <f>(1/(1-91/360*VLOOKUP($A2024,Tbills!$B$4:$C$974,2,1)/100))^((1)/91)-1</f>
        <v>2.3613675910194587E-6</v>
      </c>
      <c r="I2024">
        <f>I2023*$E2024/$E2023*(1-(I$1+I$5+IF(AND(WEEKDAY(A2024)&lt;&gt;1,WEEKDAY(A2024)&lt;&gt;7),IF(A2024&lt;J$2,J$1,J$3),0)))^($A2024-$A2023)</f>
        <v>3640.601329487693</v>
      </c>
      <c r="J2024" t="e">
        <f>VLOOKUP(A2024,'VIXY-IV'!A$1:E$2000,4,0)</f>
        <v>#N/A</v>
      </c>
      <c r="K2024">
        <f>ROW()</f>
        <v>2024</v>
      </c>
      <c r="L2024">
        <f>B2024/C2024</f>
        <v>0.82165605095541405</v>
      </c>
    </row>
    <row r="2025" spans="1:12" x14ac:dyDescent="0.25">
      <c r="A2025" s="1">
        <v>40998</v>
      </c>
      <c r="B2025" s="9">
        <v>15.5</v>
      </c>
      <c r="C2025" s="9">
        <v>18.61</v>
      </c>
      <c r="D2025">
        <v>6837.91</v>
      </c>
      <c r="E2025">
        <v>6106.05</v>
      </c>
      <c r="F2025">
        <v>105905.81</v>
      </c>
      <c r="G2025">
        <v>94584.28</v>
      </c>
      <c r="H2025">
        <f>(1/(1-91/360*VLOOKUP($A2025,Tbills!$B$4:$C$974,2,1)/100))^((1)/91)-1</f>
        <v>2.3613675910194587E-6</v>
      </c>
      <c r="I2025">
        <f>I2024*$E2025/$E2024*(1-(I$1+I$5+IF(AND(WEEKDAY(A2025)&lt;&gt;1,WEEKDAY(A2025)&lt;&gt;7),IF(A2025&lt;J$2,J$1,J$3),0)))^($A2025-$A2024)</f>
        <v>3561.2070271671955</v>
      </c>
      <c r="J2025" t="e">
        <f>VLOOKUP(A2025,'VIXY-IV'!A$1:E$2000,4,0)</f>
        <v>#N/A</v>
      </c>
      <c r="K2025">
        <f>ROW()</f>
        <v>2025</v>
      </c>
      <c r="L2025">
        <f>B2025/C2025</f>
        <v>0.83288554540569593</v>
      </c>
    </row>
    <row r="2026" spans="1:12" x14ac:dyDescent="0.25">
      <c r="A2026" s="1">
        <v>41001</v>
      </c>
      <c r="B2026" s="9">
        <v>15.64</v>
      </c>
      <c r="C2026" s="9">
        <v>18.46</v>
      </c>
      <c r="D2026">
        <v>6858.26</v>
      </c>
      <c r="E2026">
        <v>6124.18</v>
      </c>
      <c r="F2026">
        <v>106233.03</v>
      </c>
      <c r="G2026">
        <v>94875.85</v>
      </c>
      <c r="H2026">
        <f>(1/(1-91/360*VLOOKUP($A2026,Tbills!$B$4:$C$974,2,1)/100))^((1)/91)-1</f>
        <v>2.0835330114543638E-6</v>
      </c>
      <c r="I2026">
        <f>I2025*$E2026/$E2025*(1-(I$1+I$5+IF(AND(WEEKDAY(A2026)&lt;&gt;1,WEEKDAY(A2026)&lt;&gt;7),IF(A2026&lt;J$2,J$1,J$3),0)))^($A2026-$A2025)</f>
        <v>3571.4726735611903</v>
      </c>
      <c r="J2026" t="e">
        <f>VLOOKUP(A2026,'VIXY-IV'!A$1:E$2000,4,0)</f>
        <v>#N/A</v>
      </c>
      <c r="K2026">
        <f>ROW()</f>
        <v>2026</v>
      </c>
      <c r="L2026">
        <f>B2026/C2026</f>
        <v>0.84723726977248104</v>
      </c>
    </row>
    <row r="2027" spans="1:12" x14ac:dyDescent="0.25">
      <c r="A2027" s="1">
        <v>41002</v>
      </c>
      <c r="B2027" s="9">
        <v>15.66</v>
      </c>
      <c r="C2027" s="9">
        <v>18.809999999999999</v>
      </c>
      <c r="D2027">
        <v>6990.53</v>
      </c>
      <c r="E2027">
        <v>6242.28</v>
      </c>
      <c r="F2027">
        <v>106244.88</v>
      </c>
      <c r="G2027">
        <v>94886.23</v>
      </c>
      <c r="H2027">
        <f>(1/(1-91/360*VLOOKUP($A2027,Tbills!$B$4:$C$974,2,1)/100))^((1)/91)-1</f>
        <v>2.0835330114543638E-6</v>
      </c>
      <c r="I2027">
        <f>I2026*$E2027/$E2026*(1-(I$1+I$5+IF(AND(WEEKDAY(A2027)&lt;&gt;1,WEEKDAY(A2027)&lt;&gt;7),IF(A2027&lt;J$2,J$1,J$3),0)))^($A2027-$A2026)</f>
        <v>3640.2409959637093</v>
      </c>
      <c r="J2027" t="e">
        <f>VLOOKUP(A2027,'VIXY-IV'!A$1:E$2000,4,0)</f>
        <v>#N/A</v>
      </c>
      <c r="K2027">
        <f>ROW()</f>
        <v>2027</v>
      </c>
      <c r="L2027">
        <f>B2027/C2027</f>
        <v>0.83253588516746413</v>
      </c>
    </row>
    <row r="2028" spans="1:12" x14ac:dyDescent="0.25">
      <c r="A2028" s="1">
        <v>41003</v>
      </c>
      <c r="B2028" s="9">
        <v>16.420000000000002</v>
      </c>
      <c r="C2028" s="9">
        <v>19.45</v>
      </c>
      <c r="D2028">
        <v>7237.45</v>
      </c>
      <c r="E2028">
        <v>6462.75</v>
      </c>
      <c r="F2028">
        <v>106975.82</v>
      </c>
      <c r="G2028">
        <v>95538.83</v>
      </c>
      <c r="H2028">
        <f>(1/(1-91/360*VLOOKUP($A2028,Tbills!$B$4:$C$974,2,1)/100))^((1)/91)-1</f>
        <v>2.0835330114543638E-6</v>
      </c>
      <c r="I2028">
        <f>I2027*$E2028/$E2027*(1-(I$1+I$5+IF(AND(WEEKDAY(A2028)&lt;&gt;1,WEEKDAY(A2028)&lt;&gt;7),IF(A2028&lt;J$2,J$1,J$3),0)))^($A2028-$A2027)</f>
        <v>3768.701615796956</v>
      </c>
      <c r="J2028" t="e">
        <f>VLOOKUP(A2028,'VIXY-IV'!A$1:E$2000,4,0)</f>
        <v>#N/A</v>
      </c>
      <c r="K2028">
        <f>ROW()</f>
        <v>2028</v>
      </c>
      <c r="L2028">
        <f>B2028/C2028</f>
        <v>0.84421593830334207</v>
      </c>
    </row>
    <row r="2029" spans="1:12" x14ac:dyDescent="0.25">
      <c r="A2029" s="1">
        <v>41004</v>
      </c>
      <c r="B2029" s="9">
        <v>16.7</v>
      </c>
      <c r="C2029" s="9">
        <v>19.82</v>
      </c>
      <c r="D2029">
        <v>7438.12</v>
      </c>
      <c r="E2029">
        <v>6641.92</v>
      </c>
      <c r="F2029">
        <v>108711.66</v>
      </c>
      <c r="G2029">
        <v>97088.89</v>
      </c>
      <c r="H2029">
        <f>(1/(1-91/360*VLOOKUP($A2029,Tbills!$B$4:$C$974,2,1)/100))^((1)/91)-1</f>
        <v>2.0835330114543638E-6</v>
      </c>
      <c r="I2029">
        <f>I2028*$E2029/$E2028*(1-(I$1+I$5+IF(AND(WEEKDAY(A2029)&lt;&gt;1,WEEKDAY(A2029)&lt;&gt;7),IF(A2029&lt;J$2,J$1,J$3),0)))^($A2029-$A2028)</f>
        <v>3873.0717657658456</v>
      </c>
      <c r="J2029" t="e">
        <f>VLOOKUP(A2029,'VIXY-IV'!A$1:E$2000,4,0)</f>
        <v>#N/A</v>
      </c>
      <c r="K2029">
        <f>ROW()</f>
        <v>2029</v>
      </c>
      <c r="L2029">
        <f>B2029/C2029</f>
        <v>0.84258324924318861</v>
      </c>
    </row>
    <row r="2030" spans="1:12" x14ac:dyDescent="0.25">
      <c r="A2030" s="1">
        <v>41008</v>
      </c>
      <c r="B2030" s="9">
        <v>18.809999999999999</v>
      </c>
      <c r="C2030" s="9">
        <v>21.21</v>
      </c>
      <c r="D2030">
        <v>7836.35</v>
      </c>
      <c r="E2030">
        <v>6997.47</v>
      </c>
      <c r="F2030">
        <v>112095.25</v>
      </c>
      <c r="G2030">
        <v>100109.92</v>
      </c>
      <c r="H2030">
        <f>(1/(1-91/360*VLOOKUP($A2030,Tbills!$B$4:$C$974,2,1)/100))^((1)/91)-1</f>
        <v>2.3613675910194587E-6</v>
      </c>
      <c r="I2030">
        <f>I2029*$E2030/$E2029*(1-(I$1+I$5+IF(AND(WEEKDAY(A2030)&lt;&gt;1,WEEKDAY(A2030)&lt;&gt;7),IF(A2030&lt;J$2,J$1,J$3),0)))^($A2030-$A2029)</f>
        <v>4079.9324700051097</v>
      </c>
      <c r="J2030" t="e">
        <f>VLOOKUP(A2030,'VIXY-IV'!A$1:E$2000,4,0)</f>
        <v>#N/A</v>
      </c>
      <c r="K2030">
        <f>ROW()</f>
        <v>2030</v>
      </c>
      <c r="L2030">
        <f>B2030/C2030</f>
        <v>0.88684582743988671</v>
      </c>
    </row>
    <row r="2031" spans="1:12" x14ac:dyDescent="0.25">
      <c r="A2031" s="1">
        <v>41009</v>
      </c>
      <c r="B2031" s="9">
        <v>20.39</v>
      </c>
      <c r="C2031" s="9">
        <v>22.62</v>
      </c>
      <c r="D2031">
        <v>8341.4</v>
      </c>
      <c r="E2031">
        <v>7448.44</v>
      </c>
      <c r="F2031">
        <v>116346.17</v>
      </c>
      <c r="G2031">
        <v>103906.09</v>
      </c>
      <c r="H2031">
        <f>(1/(1-91/360*VLOOKUP($A2031,Tbills!$B$4:$C$974,2,1)/100))^((1)/91)-1</f>
        <v>2.3613675910194587E-6</v>
      </c>
      <c r="I2031">
        <f>I2030*$E2031/$E2030*(1-(I$1+I$5+IF(AND(WEEKDAY(A2031)&lt;&gt;1,WEEKDAY(A2031)&lt;&gt;7),IF(A2031&lt;J$2,J$1,J$3),0)))^($A2031-$A2030)</f>
        <v>4342.7493078172611</v>
      </c>
      <c r="J2031" t="e">
        <f>VLOOKUP(A2031,'VIXY-IV'!A$1:E$2000,4,0)</f>
        <v>#N/A</v>
      </c>
      <c r="K2031">
        <f>ROW()</f>
        <v>2031</v>
      </c>
      <c r="L2031">
        <f>B2031/C2031</f>
        <v>0.90141467727674618</v>
      </c>
    </row>
    <row r="2032" spans="1:12" x14ac:dyDescent="0.25">
      <c r="A2032" s="1">
        <v>41010</v>
      </c>
      <c r="B2032" s="9">
        <v>20.02</v>
      </c>
      <c r="C2032" s="9">
        <v>22.47</v>
      </c>
      <c r="D2032">
        <v>8200.61</v>
      </c>
      <c r="E2032">
        <v>7322.7</v>
      </c>
      <c r="F2032">
        <v>116706.66</v>
      </c>
      <c r="G2032">
        <v>104227.79</v>
      </c>
      <c r="H2032">
        <f>(1/(1-91/360*VLOOKUP($A2032,Tbills!$B$4:$C$974,2,1)/100))^((1)/91)-1</f>
        <v>2.3613675910194587E-6</v>
      </c>
      <c r="I2032">
        <f>I2031*$E2032/$E2031*(1-(I$1+I$5+IF(AND(WEEKDAY(A2032)&lt;&gt;1,WEEKDAY(A2032)&lt;&gt;7),IF(A2032&lt;J$2,J$1,J$3),0)))^($A2032-$A2031)</f>
        <v>4269.3148556105743</v>
      </c>
      <c r="J2032" t="e">
        <f>VLOOKUP(A2032,'VIXY-IV'!A$1:E$2000,4,0)</f>
        <v>#N/A</v>
      </c>
      <c r="K2032">
        <f>ROW()</f>
        <v>2032</v>
      </c>
      <c r="L2032">
        <f>B2032/C2032</f>
        <v>0.8909657320872274</v>
      </c>
    </row>
    <row r="2033" spans="1:12" x14ac:dyDescent="0.25">
      <c r="A2033" s="1">
        <v>41011</v>
      </c>
      <c r="B2033" s="9">
        <v>17.2</v>
      </c>
      <c r="C2033" s="9">
        <v>20.25</v>
      </c>
      <c r="D2033">
        <v>7312.99</v>
      </c>
      <c r="E2033">
        <v>6530.09</v>
      </c>
      <c r="F2033">
        <v>110252.12</v>
      </c>
      <c r="G2033">
        <v>98463.16</v>
      </c>
      <c r="H2033">
        <f>(1/(1-91/360*VLOOKUP($A2033,Tbills!$B$4:$C$974,2,1)/100))^((1)/91)-1</f>
        <v>2.3613675910194587E-6</v>
      </c>
      <c r="I2033">
        <f>I2032*$E2033/$E2032*(1-(I$1+I$5+IF(AND(WEEKDAY(A2033)&lt;&gt;1,WEEKDAY(A2033)&lt;&gt;7),IF(A2033&lt;J$2,J$1,J$3),0)))^($A2033-$A2032)</f>
        <v>3807.0941383027007</v>
      </c>
      <c r="J2033" t="e">
        <f>VLOOKUP(A2033,'VIXY-IV'!A$1:E$2000,4,0)</f>
        <v>#N/A</v>
      </c>
      <c r="K2033">
        <f>ROW()</f>
        <v>2033</v>
      </c>
      <c r="L2033">
        <f>B2033/C2033</f>
        <v>0.84938271604938265</v>
      </c>
    </row>
    <row r="2034" spans="1:12" x14ac:dyDescent="0.25">
      <c r="A2034" s="1">
        <v>41012</v>
      </c>
      <c r="B2034" s="9">
        <v>19.55</v>
      </c>
      <c r="C2034" s="9">
        <v>21.99</v>
      </c>
      <c r="D2034">
        <v>7946.5</v>
      </c>
      <c r="E2034">
        <v>7095.76</v>
      </c>
      <c r="F2034">
        <v>114864.5</v>
      </c>
      <c r="G2034">
        <v>102582.12</v>
      </c>
      <c r="H2034">
        <f>(1/(1-91/360*VLOOKUP($A2034,Tbills!$B$4:$C$974,2,1)/100))^((1)/91)-1</f>
        <v>2.3613675910194587E-6</v>
      </c>
      <c r="I2034">
        <f>I2033*$E2034/$E2033*(1-(I$1+I$5+IF(AND(WEEKDAY(A2034)&lt;&gt;1,WEEKDAY(A2034)&lt;&gt;7),IF(A2034&lt;J$2,J$1,J$3),0)))^($A2034-$A2033)</f>
        <v>4136.7652178184671</v>
      </c>
      <c r="J2034" t="e">
        <f>VLOOKUP(A2034,'VIXY-IV'!A$1:E$2000,4,0)</f>
        <v>#N/A</v>
      </c>
      <c r="K2034">
        <f>ROW()</f>
        <v>2034</v>
      </c>
      <c r="L2034">
        <f>B2034/C2034</f>
        <v>0.88904047294224653</v>
      </c>
    </row>
    <row r="2035" spans="1:12" x14ac:dyDescent="0.25">
      <c r="A2035" s="1">
        <v>41015</v>
      </c>
      <c r="B2035" s="9">
        <v>19.55</v>
      </c>
      <c r="C2035" s="9">
        <v>22.04</v>
      </c>
      <c r="D2035">
        <v>7827.01</v>
      </c>
      <c r="E2035">
        <v>6989.01</v>
      </c>
      <c r="F2035">
        <v>113635.78</v>
      </c>
      <c r="G2035">
        <v>101484.06</v>
      </c>
      <c r="H2035">
        <f>(1/(1-91/360*VLOOKUP($A2035,Tbills!$B$4:$C$974,2,1)/100))^((1)/91)-1</f>
        <v>2.222449413613603E-6</v>
      </c>
      <c r="I2035">
        <f>I2034*$E2035/$E2034*(1-(I$1+I$5+IF(AND(WEEKDAY(A2035)&lt;&gt;1,WEEKDAY(A2035)&lt;&gt;7),IF(A2035&lt;J$2,J$1,J$3),0)))^($A2035-$A2034)</f>
        <v>4074.179286045528</v>
      </c>
      <c r="J2035" t="e">
        <f>VLOOKUP(A2035,'VIXY-IV'!A$1:E$2000,4,0)</f>
        <v>#N/A</v>
      </c>
      <c r="K2035">
        <f>ROW()</f>
        <v>2035</v>
      </c>
      <c r="L2035">
        <f>B2035/C2035</f>
        <v>0.88702359346642479</v>
      </c>
    </row>
    <row r="2036" spans="1:12" x14ac:dyDescent="0.25">
      <c r="A2036" s="1">
        <v>41016</v>
      </c>
      <c r="B2036" s="9">
        <v>18.46</v>
      </c>
      <c r="C2036" s="9">
        <v>20.85</v>
      </c>
      <c r="D2036">
        <v>7307.03</v>
      </c>
      <c r="E2036">
        <v>6524.69</v>
      </c>
      <c r="F2036">
        <v>111376</v>
      </c>
      <c r="G2036">
        <v>99465.71</v>
      </c>
      <c r="H2036">
        <f>(1/(1-91/360*VLOOKUP($A2036,Tbills!$B$4:$C$974,2,1)/100))^((1)/91)-1</f>
        <v>2.222449413613603E-6</v>
      </c>
      <c r="I2036">
        <f>I2035*$E2036/$E2035*(1-(I$1+I$5+IF(AND(WEEKDAY(A2036)&lt;&gt;1,WEEKDAY(A2036)&lt;&gt;7),IF(A2036&lt;J$2,J$1,J$3),0)))^($A2036-$A2035)</f>
        <v>3803.3987841518156</v>
      </c>
      <c r="J2036" t="e">
        <f>VLOOKUP(A2036,'VIXY-IV'!A$1:E$2000,4,0)</f>
        <v>#N/A</v>
      </c>
      <c r="K2036">
        <f>ROW()</f>
        <v>2036</v>
      </c>
      <c r="L2036">
        <f>B2036/C2036</f>
        <v>0.88537170263788967</v>
      </c>
    </row>
    <row r="2037" spans="1:12" x14ac:dyDescent="0.25">
      <c r="A2037" s="1">
        <v>41017</v>
      </c>
      <c r="B2037" s="9">
        <v>18.64</v>
      </c>
      <c r="C2037" s="9">
        <v>21.12</v>
      </c>
      <c r="D2037">
        <v>7526.81</v>
      </c>
      <c r="E2037">
        <v>6720.92</v>
      </c>
      <c r="F2037">
        <v>111808.22</v>
      </c>
      <c r="G2037">
        <v>99851.49</v>
      </c>
      <c r="H2037">
        <f>(1/(1-91/360*VLOOKUP($A2037,Tbills!$B$4:$C$974,2,1)/100))^((1)/91)-1</f>
        <v>2.222449413613603E-6</v>
      </c>
      <c r="I2037">
        <f>I2036*$E2037/$E2036*(1-(I$1+I$5+IF(AND(WEEKDAY(A2037)&lt;&gt;1,WEEKDAY(A2037)&lt;&gt;7),IF(A2037&lt;J$2,J$1,J$3),0)))^($A2037-$A2036)</f>
        <v>3917.6732689867781</v>
      </c>
      <c r="J2037" t="e">
        <f>VLOOKUP(A2037,'VIXY-IV'!A$1:E$2000,4,0)</f>
        <v>#N/A</v>
      </c>
      <c r="K2037">
        <f>ROW()</f>
        <v>2037</v>
      </c>
      <c r="L2037">
        <f>B2037/C2037</f>
        <v>0.88257575757575757</v>
      </c>
    </row>
    <row r="2038" spans="1:12" x14ac:dyDescent="0.25">
      <c r="A2038" s="1">
        <v>41018</v>
      </c>
      <c r="B2038" s="9">
        <v>18.36</v>
      </c>
      <c r="C2038" s="9">
        <v>21.23</v>
      </c>
      <c r="D2038">
        <v>7474.87</v>
      </c>
      <c r="E2038">
        <v>6674.53</v>
      </c>
      <c r="F2038">
        <v>111308.83</v>
      </c>
      <c r="G2038">
        <v>99405.28</v>
      </c>
      <c r="H2038">
        <f>(1/(1-91/360*VLOOKUP($A2038,Tbills!$B$4:$C$974,2,1)/100))^((1)/91)-1</f>
        <v>2.222449413613603E-6</v>
      </c>
      <c r="I2038">
        <f>I2037*$E2038/$E2037*(1-(I$1+I$5+IF(AND(WEEKDAY(A2038)&lt;&gt;1,WEEKDAY(A2038)&lt;&gt;7),IF(A2038&lt;J$2,J$1,J$3),0)))^($A2038-$A2037)</f>
        <v>3890.5202774696954</v>
      </c>
      <c r="J2038" t="e">
        <f>VLOOKUP(A2038,'VIXY-IV'!A$1:E$2000,4,0)</f>
        <v>#N/A</v>
      </c>
      <c r="K2038">
        <f>ROW()</f>
        <v>2038</v>
      </c>
      <c r="L2038">
        <f>B2038/C2038</f>
        <v>0.86481394253414978</v>
      </c>
    </row>
    <row r="2039" spans="1:12" x14ac:dyDescent="0.25">
      <c r="A2039" s="1">
        <v>41019</v>
      </c>
      <c r="B2039" s="9">
        <v>17.440000000000001</v>
      </c>
      <c r="C2039" s="9">
        <v>20.48</v>
      </c>
      <c r="D2039">
        <v>7226.39</v>
      </c>
      <c r="E2039">
        <v>6452.64</v>
      </c>
      <c r="F2039">
        <v>109227.33</v>
      </c>
      <c r="G2039">
        <v>97546.16</v>
      </c>
      <c r="H2039">
        <f>(1/(1-91/360*VLOOKUP($A2039,Tbills!$B$4:$C$974,2,1)/100))^((1)/91)-1</f>
        <v>2.222449413613603E-6</v>
      </c>
      <c r="I2039">
        <f>I2038*$E2039/$E2038*(1-(I$1+I$5+IF(AND(WEEKDAY(A2039)&lt;&gt;1,WEEKDAY(A2039)&lt;&gt;7),IF(A2039&lt;J$2,J$1,J$3),0)))^($A2039-$A2038)</f>
        <v>3761.0745010813389</v>
      </c>
      <c r="J2039" t="e">
        <f>VLOOKUP(A2039,'VIXY-IV'!A$1:E$2000,4,0)</f>
        <v>#N/A</v>
      </c>
      <c r="K2039">
        <f>ROW()</f>
        <v>2039</v>
      </c>
      <c r="L2039">
        <f>B2039/C2039</f>
        <v>0.8515625</v>
      </c>
    </row>
    <row r="2040" spans="1:12" x14ac:dyDescent="0.25">
      <c r="A2040" s="1">
        <v>41022</v>
      </c>
      <c r="B2040" s="9">
        <v>18.97</v>
      </c>
      <c r="C2040" s="9">
        <v>21.39</v>
      </c>
      <c r="D2040">
        <v>7537.61</v>
      </c>
      <c r="E2040">
        <v>6730.49</v>
      </c>
      <c r="F2040">
        <v>111736.72</v>
      </c>
      <c r="G2040">
        <v>99786.54</v>
      </c>
      <c r="H2040">
        <f>(1/(1-91/360*VLOOKUP($A2040,Tbills!$B$4:$C$974,2,1)/100))^((1)/91)-1</f>
        <v>2.222449413613603E-6</v>
      </c>
      <c r="I2040">
        <f>I2039*$E2040/$E2039*(1-(I$1+I$5+IF(AND(WEEKDAY(A2040)&lt;&gt;1,WEEKDAY(A2040)&lt;&gt;7),IF(A2040&lt;J$2,J$1,J$3),0)))^($A2040-$A2039)</f>
        <v>3922.6874209001858</v>
      </c>
      <c r="J2040" t="e">
        <f>VLOOKUP(A2040,'VIXY-IV'!A$1:E$2000,4,0)</f>
        <v>#N/A</v>
      </c>
      <c r="K2040">
        <f>ROW()</f>
        <v>2040</v>
      </c>
      <c r="L2040">
        <f>B2040/C2040</f>
        <v>0.88686302010285167</v>
      </c>
    </row>
    <row r="2041" spans="1:12" x14ac:dyDescent="0.25">
      <c r="A2041" s="1">
        <v>41023</v>
      </c>
      <c r="B2041" s="9">
        <v>18.100000000000001</v>
      </c>
      <c r="C2041" s="9">
        <v>20.51</v>
      </c>
      <c r="D2041">
        <v>7239.57</v>
      </c>
      <c r="E2041">
        <v>6464.35</v>
      </c>
      <c r="F2041">
        <v>110720.66</v>
      </c>
      <c r="G2041">
        <v>98878.92</v>
      </c>
      <c r="H2041">
        <f>(1/(1-91/360*VLOOKUP($A2041,Tbills!$B$4:$C$974,2,1)/100))^((1)/91)-1</f>
        <v>2.222449413613603E-6</v>
      </c>
      <c r="I2041">
        <f>I2040*$E2041/$E2040*(1-(I$1+I$5+IF(AND(WEEKDAY(A2041)&lt;&gt;1,WEEKDAY(A2041)&lt;&gt;7),IF(A2041&lt;J$2,J$1,J$3),0)))^($A2041-$A2040)</f>
        <v>3767.4664048810532</v>
      </c>
      <c r="J2041" t="e">
        <f>VLOOKUP(A2041,'VIXY-IV'!A$1:E$2000,4,0)</f>
        <v>#N/A</v>
      </c>
      <c r="K2041">
        <f>ROW()</f>
        <v>2041</v>
      </c>
      <c r="L2041">
        <f>B2041/C2041</f>
        <v>0.8824963432471965</v>
      </c>
    </row>
    <row r="2042" spans="1:12" x14ac:dyDescent="0.25">
      <c r="A2042" s="1">
        <v>41024</v>
      </c>
      <c r="B2042" s="9">
        <v>16.82</v>
      </c>
      <c r="C2042" s="9">
        <v>19.46</v>
      </c>
      <c r="D2042">
        <v>6828.7</v>
      </c>
      <c r="E2042">
        <v>6097.47</v>
      </c>
      <c r="F2042">
        <v>106576.47</v>
      </c>
      <c r="G2042">
        <v>95177.74</v>
      </c>
      <c r="H2042">
        <f>(1/(1-91/360*VLOOKUP($A2042,Tbills!$B$4:$C$974,2,1)/100))^((1)/91)-1</f>
        <v>2.222449413613603E-6</v>
      </c>
      <c r="I2042">
        <f>I2041*$E2042/$E2041*(1-(I$1+I$5+IF(AND(WEEKDAY(A2042)&lt;&gt;1,WEEKDAY(A2042)&lt;&gt;7),IF(A2042&lt;J$2,J$1,J$3),0)))^($A2042-$A2041)</f>
        <v>3553.5440595000291</v>
      </c>
      <c r="J2042" t="e">
        <f>VLOOKUP(A2042,'VIXY-IV'!A$1:E$2000,4,0)</f>
        <v>#N/A</v>
      </c>
      <c r="K2042">
        <f>ROW()</f>
        <v>2042</v>
      </c>
      <c r="L2042">
        <f>B2042/C2042</f>
        <v>0.86433710174717371</v>
      </c>
    </row>
    <row r="2043" spans="1:12" x14ac:dyDescent="0.25">
      <c r="A2043" s="1">
        <v>41025</v>
      </c>
      <c r="B2043" s="9">
        <v>16.239999999999998</v>
      </c>
      <c r="C2043" s="9">
        <v>18.55</v>
      </c>
      <c r="D2043">
        <v>6638.68</v>
      </c>
      <c r="E2043">
        <v>5927.79</v>
      </c>
      <c r="F2043">
        <v>105499.67</v>
      </c>
      <c r="G2043">
        <v>94215.9</v>
      </c>
      <c r="H2043">
        <f>(1/(1-91/360*VLOOKUP($A2043,Tbills!$B$4:$C$974,2,1)/100))^((1)/91)-1</f>
        <v>2.222449413613603E-6</v>
      </c>
      <c r="I2043">
        <f>I2042*$E2043/$E2042*(1-(I$1+I$5+IF(AND(WEEKDAY(A2043)&lt;&gt;1,WEEKDAY(A2043)&lt;&gt;7),IF(A2043&lt;J$2,J$1,J$3),0)))^($A2043-$A2042)</f>
        <v>3454.5568851848152</v>
      </c>
      <c r="J2043" t="e">
        <f>VLOOKUP(A2043,'VIXY-IV'!A$1:E$2000,4,0)</f>
        <v>#N/A</v>
      </c>
      <c r="K2043">
        <f>ROW()</f>
        <v>2043</v>
      </c>
      <c r="L2043">
        <f>B2043/C2043</f>
        <v>0.87547169811320746</v>
      </c>
    </row>
    <row r="2044" spans="1:12" x14ac:dyDescent="0.25">
      <c r="A2044" s="1">
        <v>41026</v>
      </c>
      <c r="B2044" s="9">
        <v>16.32</v>
      </c>
      <c r="C2044" s="9">
        <v>18.739999999999998</v>
      </c>
      <c r="D2044">
        <v>6631.63</v>
      </c>
      <c r="E2044">
        <v>5921.49</v>
      </c>
      <c r="F2044">
        <v>104649.19</v>
      </c>
      <c r="G2044">
        <v>93456.17</v>
      </c>
      <c r="H2044">
        <f>(1/(1-91/360*VLOOKUP($A2044,Tbills!$B$4:$C$974,2,1)/100))^((1)/91)-1</f>
        <v>2.222449413613603E-6</v>
      </c>
      <c r="I2044">
        <f>I2043*$E2044/$E2043*(1-(I$1+I$5+IF(AND(WEEKDAY(A2044)&lt;&gt;1,WEEKDAY(A2044)&lt;&gt;7),IF(A2044&lt;J$2,J$1,J$3),0)))^($A2044-$A2043)</f>
        <v>3450.7861422571473</v>
      </c>
      <c r="J2044" t="e">
        <f>VLOOKUP(A2044,'VIXY-IV'!A$1:E$2000,4,0)</f>
        <v>#N/A</v>
      </c>
      <c r="K2044">
        <f>ROW()</f>
        <v>2044</v>
      </c>
      <c r="L2044">
        <f>B2044/C2044</f>
        <v>0.87086446104589121</v>
      </c>
    </row>
    <row r="2045" spans="1:12" x14ac:dyDescent="0.25">
      <c r="A2045" s="1">
        <v>41029</v>
      </c>
      <c r="B2045" s="9">
        <v>17.149999999999999</v>
      </c>
      <c r="C2045" s="9">
        <v>19.32</v>
      </c>
      <c r="D2045">
        <v>6765.08</v>
      </c>
      <c r="E2045">
        <v>6040.61</v>
      </c>
      <c r="F2045">
        <v>105076.16</v>
      </c>
      <c r="G2045">
        <v>93836.85</v>
      </c>
      <c r="H2045">
        <f>(1/(1-91/360*VLOOKUP($A2045,Tbills!$B$4:$C$974,2,1)/100))^((1)/91)-1</f>
        <v>2.639209272237153E-6</v>
      </c>
      <c r="I2045">
        <f>I2044*$E2045/$E2044*(1-(I$1+I$5+IF(AND(WEEKDAY(A2045)&lt;&gt;1,WEEKDAY(A2045)&lt;&gt;7),IF(A2045&lt;J$2,J$1,J$3),0)))^($A2045-$A2044)</f>
        <v>3519.9002938681324</v>
      </c>
      <c r="J2045" t="e">
        <f>VLOOKUP(A2045,'VIXY-IV'!A$1:E$2000,4,0)</f>
        <v>#N/A</v>
      </c>
      <c r="K2045">
        <f>ROW()</f>
        <v>2045</v>
      </c>
      <c r="L2045">
        <f>B2045/C2045</f>
        <v>0.8876811594202898</v>
      </c>
    </row>
    <row r="2046" spans="1:12" x14ac:dyDescent="0.25">
      <c r="A2046" s="1">
        <v>41030</v>
      </c>
      <c r="B2046" s="9">
        <v>16.600000000000001</v>
      </c>
      <c r="C2046" s="9">
        <v>19.13</v>
      </c>
      <c r="D2046">
        <v>6607.95</v>
      </c>
      <c r="E2046">
        <v>5900.29</v>
      </c>
      <c r="F2046">
        <v>104257.52</v>
      </c>
      <c r="G2046">
        <v>93105.53</v>
      </c>
      <c r="H2046">
        <f>(1/(1-91/360*VLOOKUP($A2046,Tbills!$B$4:$C$974,2,1)/100))^((1)/91)-1</f>
        <v>2.639209272237153E-6</v>
      </c>
      <c r="I2046">
        <f>I2045*$E2046/$E2045*(1-(I$1+I$5+IF(AND(WEEKDAY(A2046)&lt;&gt;1,WEEKDAY(A2046)&lt;&gt;7),IF(A2046&lt;J$2,J$1,J$3),0)))^($A2046-$A2045)</f>
        <v>3438.0360686832691</v>
      </c>
      <c r="J2046" t="e">
        <f>VLOOKUP(A2046,'VIXY-IV'!A$1:E$2000,4,0)</f>
        <v>#N/A</v>
      </c>
      <c r="K2046">
        <f>ROW()</f>
        <v>2046</v>
      </c>
      <c r="L2046">
        <f>B2046/C2046</f>
        <v>0.86774699424986945</v>
      </c>
    </row>
    <row r="2047" spans="1:12" x14ac:dyDescent="0.25">
      <c r="A2047" s="1">
        <v>41031</v>
      </c>
      <c r="B2047" s="9">
        <v>16.88</v>
      </c>
      <c r="C2047" s="9">
        <v>19.010000000000002</v>
      </c>
      <c r="D2047">
        <v>6599.28</v>
      </c>
      <c r="E2047">
        <v>5892.54</v>
      </c>
      <c r="F2047">
        <v>103090.34</v>
      </c>
      <c r="G2047">
        <v>92062.95</v>
      </c>
      <c r="H2047">
        <f>(1/(1-91/360*VLOOKUP($A2047,Tbills!$B$4:$C$974,2,1)/100))^((1)/91)-1</f>
        <v>2.639209272237153E-6</v>
      </c>
      <c r="I2047">
        <f>I2046*$E2047/$E2046*(1-(I$1+I$5+IF(AND(WEEKDAY(A2047)&lt;&gt;1,WEEKDAY(A2047)&lt;&gt;7),IF(A2047&lt;J$2,J$1,J$3),0)))^($A2047-$A2046)</f>
        <v>3433.4214538212336</v>
      </c>
      <c r="J2047" t="e">
        <f>VLOOKUP(A2047,'VIXY-IV'!A$1:E$2000,4,0)</f>
        <v>#N/A</v>
      </c>
      <c r="K2047">
        <f>ROW()</f>
        <v>2047</v>
      </c>
      <c r="L2047">
        <f>B2047/C2047</f>
        <v>0.88795370857443434</v>
      </c>
    </row>
    <row r="2048" spans="1:12" x14ac:dyDescent="0.25">
      <c r="A2048" s="1">
        <v>41032</v>
      </c>
      <c r="B2048" s="9">
        <v>17.559999999999999</v>
      </c>
      <c r="C2048" s="9">
        <v>19.5</v>
      </c>
      <c r="D2048">
        <v>6829.99</v>
      </c>
      <c r="E2048">
        <v>6098.52</v>
      </c>
      <c r="F2048">
        <v>104033.25</v>
      </c>
      <c r="G2048">
        <v>92904.76</v>
      </c>
      <c r="H2048">
        <f>(1/(1-91/360*VLOOKUP($A2048,Tbills!$B$4:$C$974,2,1)/100))^((1)/91)-1</f>
        <v>2.639209272237153E-6</v>
      </c>
      <c r="I2048">
        <f>I2047*$E2048/$E2047*(1-(I$1+I$5+IF(AND(WEEKDAY(A2048)&lt;&gt;1,WEEKDAY(A2048)&lt;&gt;7),IF(A2048&lt;J$2,J$1,J$3),0)))^($A2048-$A2047)</f>
        <v>3553.3381285186992</v>
      </c>
      <c r="J2048" t="e">
        <f>VLOOKUP(A2048,'VIXY-IV'!A$1:E$2000,4,0)</f>
        <v>#N/A</v>
      </c>
      <c r="K2048">
        <f>ROW()</f>
        <v>2048</v>
      </c>
      <c r="L2048">
        <f>B2048/C2048</f>
        <v>0.90051282051282044</v>
      </c>
    </row>
    <row r="2049" spans="1:12" x14ac:dyDescent="0.25">
      <c r="A2049" s="1">
        <v>41033</v>
      </c>
      <c r="B2049" s="9">
        <v>19.16</v>
      </c>
      <c r="C2049" s="9">
        <v>20.72</v>
      </c>
      <c r="D2049">
        <v>7180.97</v>
      </c>
      <c r="E2049">
        <v>6411.89</v>
      </c>
      <c r="F2049">
        <v>105823.56</v>
      </c>
      <c r="G2049">
        <v>94503.31</v>
      </c>
      <c r="H2049">
        <f>(1/(1-91/360*VLOOKUP($A2049,Tbills!$B$4:$C$974,2,1)/100))^((1)/91)-1</f>
        <v>2.639209272237153E-6</v>
      </c>
      <c r="I2049">
        <f>I2048*$E2049/$E2048*(1-(I$1+I$5+IF(AND(WEEKDAY(A2049)&lt;&gt;1,WEEKDAY(A2049)&lt;&gt;7),IF(A2049&lt;J$2,J$1,J$3),0)))^($A2049-$A2048)</f>
        <v>3735.8175088148482</v>
      </c>
      <c r="J2049" t="e">
        <f>VLOOKUP(A2049,'VIXY-IV'!A$1:E$2000,4,0)</f>
        <v>#N/A</v>
      </c>
      <c r="K2049">
        <f>ROW()</f>
        <v>2049</v>
      </c>
      <c r="L2049">
        <f>B2049/C2049</f>
        <v>0.92471042471042475</v>
      </c>
    </row>
    <row r="2050" spans="1:12" x14ac:dyDescent="0.25">
      <c r="A2050" s="1">
        <v>41036</v>
      </c>
      <c r="B2050" s="9">
        <v>18.940000000000001</v>
      </c>
      <c r="C2050" s="9">
        <v>20.45</v>
      </c>
      <c r="D2050">
        <v>6969.29</v>
      </c>
      <c r="E2050">
        <v>6222.83</v>
      </c>
      <c r="F2050">
        <v>104297.71</v>
      </c>
      <c r="G2050">
        <v>93139.93</v>
      </c>
      <c r="H2050">
        <f>(1/(1-91/360*VLOOKUP($A2050,Tbills!$B$4:$C$974,2,1)/100))^((1)/91)-1</f>
        <v>2.5002875438939753E-6</v>
      </c>
      <c r="I2050">
        <f>I2049*$E2050/$E2049*(1-(I$1+I$5+IF(AND(WEEKDAY(A2050)&lt;&gt;1,WEEKDAY(A2050)&lt;&gt;7),IF(A2050&lt;J$2,J$1,J$3),0)))^($A2050-$A2049)</f>
        <v>3625.3508789630919</v>
      </c>
      <c r="J2050" t="e">
        <f>VLOOKUP(A2050,'VIXY-IV'!A$1:E$2000,4,0)</f>
        <v>#N/A</v>
      </c>
      <c r="K2050">
        <f>ROW()</f>
        <v>2050</v>
      </c>
      <c r="L2050">
        <f>B2050/C2050</f>
        <v>0.92616136919315417</v>
      </c>
    </row>
    <row r="2051" spans="1:12" x14ac:dyDescent="0.25">
      <c r="A2051" s="1">
        <v>41037</v>
      </c>
      <c r="B2051" s="9">
        <v>19.05</v>
      </c>
      <c r="C2051" s="9">
        <v>20.81</v>
      </c>
      <c r="D2051">
        <v>7025.68</v>
      </c>
      <c r="E2051">
        <v>6273.16</v>
      </c>
      <c r="F2051">
        <v>105491.87</v>
      </c>
      <c r="G2051">
        <v>94206.11</v>
      </c>
      <c r="H2051">
        <f>(1/(1-91/360*VLOOKUP($A2051,Tbills!$B$4:$C$974,2,1)/100))^((1)/91)-1</f>
        <v>2.5002875438939753E-6</v>
      </c>
      <c r="I2051">
        <f>I2050*$E2051/$E2050*(1-(I$1+I$5+IF(AND(WEEKDAY(A2051)&lt;&gt;1,WEEKDAY(A2051)&lt;&gt;7),IF(A2051&lt;J$2,J$1,J$3),0)))^($A2051-$A2050)</f>
        <v>3654.5674373677889</v>
      </c>
      <c r="J2051" t="e">
        <f>VLOOKUP(A2051,'VIXY-IV'!A$1:E$2000,4,0)</f>
        <v>#N/A</v>
      </c>
      <c r="K2051">
        <f>ROW()</f>
        <v>2051</v>
      </c>
      <c r="L2051">
        <f>B2051/C2051</f>
        <v>0.91542527630946668</v>
      </c>
    </row>
    <row r="2052" spans="1:12" x14ac:dyDescent="0.25">
      <c r="A2052" s="1">
        <v>41038</v>
      </c>
      <c r="B2052" s="9">
        <v>20.079999999999998</v>
      </c>
      <c r="C2052" s="9">
        <v>21.53</v>
      </c>
      <c r="D2052">
        <v>7323.58</v>
      </c>
      <c r="E2052">
        <v>6539.13</v>
      </c>
      <c r="F2052">
        <v>107420.05</v>
      </c>
      <c r="G2052">
        <v>95927.77</v>
      </c>
      <c r="H2052">
        <f>(1/(1-91/360*VLOOKUP($A2052,Tbills!$B$4:$C$974,2,1)/100))^((1)/91)-1</f>
        <v>2.5002875438939753E-6</v>
      </c>
      <c r="I2052">
        <f>I2051*$E2052/$E2051*(1-(I$1+I$5+IF(AND(WEEKDAY(A2052)&lt;&gt;1,WEEKDAY(A2052)&lt;&gt;7),IF(A2052&lt;J$2,J$1,J$3),0)))^($A2052-$A2051)</f>
        <v>3809.4045264069846</v>
      </c>
      <c r="J2052" t="e">
        <f>VLOOKUP(A2052,'VIXY-IV'!A$1:E$2000,4,0)</f>
        <v>#N/A</v>
      </c>
      <c r="K2052">
        <f>ROW()</f>
        <v>2052</v>
      </c>
      <c r="L2052">
        <f>B2052/C2052</f>
        <v>0.93265211333023679</v>
      </c>
    </row>
    <row r="2053" spans="1:12" x14ac:dyDescent="0.25">
      <c r="A2053" s="1">
        <v>41039</v>
      </c>
      <c r="B2053" s="9">
        <v>18.829999999999998</v>
      </c>
      <c r="C2053" s="9">
        <v>20.87</v>
      </c>
      <c r="D2053">
        <v>6974.05</v>
      </c>
      <c r="E2053">
        <v>6227.02</v>
      </c>
      <c r="F2053">
        <v>105404.62</v>
      </c>
      <c r="G2053">
        <v>94127.72</v>
      </c>
      <c r="H2053">
        <f>(1/(1-91/360*VLOOKUP($A2053,Tbills!$B$4:$C$974,2,1)/100))^((1)/91)-1</f>
        <v>2.5002875438939753E-6</v>
      </c>
      <c r="I2053">
        <f>I2052*$E2053/$E2052*(1-(I$1+I$5+IF(AND(WEEKDAY(A2053)&lt;&gt;1,WEEKDAY(A2053)&lt;&gt;7),IF(A2053&lt;J$2,J$1,J$3),0)))^($A2053-$A2052)</f>
        <v>3627.4788515052819</v>
      </c>
      <c r="J2053" t="e">
        <f>VLOOKUP(A2053,'VIXY-IV'!A$1:E$2000,4,0)</f>
        <v>#N/A</v>
      </c>
      <c r="K2053">
        <f>ROW()</f>
        <v>2053</v>
      </c>
      <c r="L2053">
        <f>B2053/C2053</f>
        <v>0.9022520364159079</v>
      </c>
    </row>
    <row r="2054" spans="1:12" x14ac:dyDescent="0.25">
      <c r="A2054" s="1">
        <v>41040</v>
      </c>
      <c r="B2054" s="9">
        <v>19.89</v>
      </c>
      <c r="C2054" s="9">
        <v>21.55</v>
      </c>
      <c r="D2054">
        <v>7227.67</v>
      </c>
      <c r="E2054">
        <v>6453.46</v>
      </c>
      <c r="F2054">
        <v>107619.52</v>
      </c>
      <c r="G2054">
        <v>96105.42</v>
      </c>
      <c r="H2054">
        <f>(1/(1-91/360*VLOOKUP($A2054,Tbills!$B$4:$C$974,2,1)/100))^((1)/91)-1</f>
        <v>2.5002875438939753E-6</v>
      </c>
      <c r="I2054">
        <f>I2053*$E2054/$E2053*(1-(I$1+I$5+IF(AND(WEEKDAY(A2054)&lt;&gt;1,WEEKDAY(A2054)&lt;&gt;7),IF(A2054&lt;J$2,J$1,J$3),0)))^($A2054-$A2053)</f>
        <v>3759.2807212325843</v>
      </c>
      <c r="J2054" t="e">
        <f>VLOOKUP(A2054,'VIXY-IV'!A$1:E$2000,4,0)</f>
        <v>#N/A</v>
      </c>
      <c r="K2054">
        <f>ROW()</f>
        <v>2054</v>
      </c>
      <c r="L2054">
        <f>B2054/C2054</f>
        <v>0.9229698375870069</v>
      </c>
    </row>
    <row r="2055" spans="1:12" x14ac:dyDescent="0.25">
      <c r="A2055" s="1">
        <v>41043</v>
      </c>
      <c r="B2055" s="9">
        <v>21.87</v>
      </c>
      <c r="C2055" s="9">
        <v>22.97</v>
      </c>
      <c r="D2055">
        <v>7714.62</v>
      </c>
      <c r="E2055">
        <v>6888.2</v>
      </c>
      <c r="F2055">
        <v>111881.04</v>
      </c>
      <c r="G2055">
        <v>99910.28</v>
      </c>
      <c r="H2055">
        <f>(1/(1-91/360*VLOOKUP($A2055,Tbills!$B$4:$C$974,2,1)/100))^((1)/91)-1</f>
        <v>2.639209272237153E-6</v>
      </c>
      <c r="I2055">
        <f>I2054*$E2055/$E2054*(1-(I$1+I$5+IF(AND(WEEKDAY(A2055)&lt;&gt;1,WEEKDAY(A2055)&lt;&gt;7),IF(A2055&lt;J$2,J$1,J$3),0)))^($A2055-$A2054)</f>
        <v>4012.1799441142552</v>
      </c>
      <c r="J2055" t="e">
        <f>VLOOKUP(A2055,'VIXY-IV'!A$1:E$2000,4,0)</f>
        <v>#N/A</v>
      </c>
      <c r="K2055">
        <f>ROW()</f>
        <v>2055</v>
      </c>
      <c r="L2055">
        <f>B2055/C2055</f>
        <v>0.95211144971702233</v>
      </c>
    </row>
    <row r="2056" spans="1:12" x14ac:dyDescent="0.25">
      <c r="A2056" s="1">
        <v>41044</v>
      </c>
      <c r="B2056" s="9">
        <v>21.97</v>
      </c>
      <c r="C2056" s="9">
        <v>23.92</v>
      </c>
      <c r="D2056">
        <v>8000.4</v>
      </c>
      <c r="E2056">
        <v>7143.35</v>
      </c>
      <c r="F2056">
        <v>114672.79</v>
      </c>
      <c r="G2056">
        <v>102403.06</v>
      </c>
      <c r="H2056">
        <f>(1/(1-91/360*VLOOKUP($A2056,Tbills!$B$4:$C$974,2,1)/100))^((1)/91)-1</f>
        <v>2.639209272237153E-6</v>
      </c>
      <c r="I2056">
        <f>I2055*$E2056/$E2055*(1-(I$1+I$5+IF(AND(WEEKDAY(A2056)&lt;&gt;1,WEEKDAY(A2056)&lt;&gt;7),IF(A2056&lt;J$2,J$1,J$3),0)))^($A2056-$A2055)</f>
        <v>4160.6778441925444</v>
      </c>
      <c r="J2056" t="e">
        <f>VLOOKUP(A2056,'VIXY-IV'!A$1:E$2000,4,0)</f>
        <v>#N/A</v>
      </c>
      <c r="K2056">
        <f>ROW()</f>
        <v>2056</v>
      </c>
      <c r="L2056">
        <f>B2056/C2056</f>
        <v>0.91847826086956508</v>
      </c>
    </row>
    <row r="2057" spans="1:12" x14ac:dyDescent="0.25">
      <c r="A2057" s="1">
        <v>41045</v>
      </c>
      <c r="B2057" s="9">
        <v>22.27</v>
      </c>
      <c r="C2057" s="9">
        <v>24.92</v>
      </c>
      <c r="D2057">
        <v>8167.79</v>
      </c>
      <c r="E2057">
        <v>7292.79</v>
      </c>
      <c r="F2057">
        <v>116758.05</v>
      </c>
      <c r="G2057">
        <v>104264.93</v>
      </c>
      <c r="H2057">
        <f>(1/(1-91/360*VLOOKUP($A2057,Tbills!$B$4:$C$974,2,1)/100))^((1)/91)-1</f>
        <v>2.639209272237153E-6</v>
      </c>
      <c r="I2057">
        <f>I2056*$E2057/$E2056*(1-(I$1+I$5+IF(AND(WEEKDAY(A2057)&lt;&gt;1,WEEKDAY(A2057)&lt;&gt;7),IF(A2057&lt;J$2,J$1,J$3),0)))^($A2057-$A2056)</f>
        <v>4247.5976811960554</v>
      </c>
      <c r="J2057" t="e">
        <f>VLOOKUP(A2057,'VIXY-IV'!A$1:E$2000,4,0)</f>
        <v>#N/A</v>
      </c>
      <c r="K2057">
        <f>ROW()</f>
        <v>2057</v>
      </c>
      <c r="L2057">
        <f>B2057/C2057</f>
        <v>0.89365971107544129</v>
      </c>
    </row>
    <row r="2058" spans="1:12" x14ac:dyDescent="0.25">
      <c r="A2058" s="1">
        <v>41046</v>
      </c>
      <c r="B2058" s="9">
        <v>24.49</v>
      </c>
      <c r="C2058" s="9">
        <v>26.41</v>
      </c>
      <c r="D2058">
        <v>8761.6200000000008</v>
      </c>
      <c r="E2058">
        <v>7822.98</v>
      </c>
      <c r="F2058">
        <v>117916.01</v>
      </c>
      <c r="G2058">
        <v>105298.71</v>
      </c>
      <c r="H2058">
        <f>(1/(1-91/360*VLOOKUP($A2058,Tbills!$B$4:$C$974,2,1)/100))^((1)/91)-1</f>
        <v>2.639209272237153E-6</v>
      </c>
      <c r="I2058">
        <f>I2057*$E2058/$E2057*(1-(I$1+I$5+IF(AND(WEEKDAY(A2058)&lt;&gt;1,WEEKDAY(A2058)&lt;&gt;7),IF(A2058&lt;J$2,J$1,J$3),0)))^($A2058-$A2057)</f>
        <v>4556.2693851041895</v>
      </c>
      <c r="J2058" t="e">
        <f>VLOOKUP(A2058,'VIXY-IV'!A$1:E$2000,4,0)</f>
        <v>#N/A</v>
      </c>
      <c r="K2058">
        <f>ROW()</f>
        <v>2058</v>
      </c>
      <c r="L2058">
        <f>B2058/C2058</f>
        <v>0.92730026505111696</v>
      </c>
    </row>
    <row r="2059" spans="1:12" x14ac:dyDescent="0.25">
      <c r="A2059" s="1">
        <v>41047</v>
      </c>
      <c r="B2059" s="9">
        <v>25.1</v>
      </c>
      <c r="C2059" s="9">
        <v>27.66</v>
      </c>
      <c r="D2059">
        <v>9414.1</v>
      </c>
      <c r="E2059">
        <v>8405.5400000000009</v>
      </c>
      <c r="F2059">
        <v>122059.21</v>
      </c>
      <c r="G2059">
        <v>108998.3</v>
      </c>
      <c r="H2059">
        <f>(1/(1-91/360*VLOOKUP($A2059,Tbills!$B$4:$C$974,2,1)/100))^((1)/91)-1</f>
        <v>2.639209272237153E-6</v>
      </c>
      <c r="I2059">
        <f>I2058*$E2059/$E2058*(1-(I$1+I$5+IF(AND(WEEKDAY(A2059)&lt;&gt;1,WEEKDAY(A2059)&lt;&gt;7),IF(A2059&lt;J$2,J$1,J$3),0)))^($A2059-$A2058)</f>
        <v>4895.4238470156297</v>
      </c>
      <c r="J2059" t="e">
        <f>VLOOKUP(A2059,'VIXY-IV'!A$1:E$2000,4,0)</f>
        <v>#N/A</v>
      </c>
      <c r="K2059">
        <f>ROW()</f>
        <v>2059</v>
      </c>
      <c r="L2059">
        <f>B2059/C2059</f>
        <v>0.90744757772957341</v>
      </c>
    </row>
    <row r="2060" spans="1:12" x14ac:dyDescent="0.25">
      <c r="A2060" s="1">
        <v>41050</v>
      </c>
      <c r="B2060" s="9">
        <v>22.01</v>
      </c>
      <c r="C2060" s="9">
        <v>24.71</v>
      </c>
      <c r="D2060">
        <v>8164.11</v>
      </c>
      <c r="E2060">
        <v>7289.4</v>
      </c>
      <c r="F2060">
        <v>117773.74</v>
      </c>
      <c r="G2060">
        <v>105170.54</v>
      </c>
      <c r="H2060">
        <f>(1/(1-91/360*VLOOKUP($A2060,Tbills!$B$4:$C$974,2,1)/100))^((1)/91)-1</f>
        <v>2.3613675910194587E-6</v>
      </c>
      <c r="I2060">
        <f>I2059*$E2060/$E2059*(1-(I$1+I$5+IF(AND(WEEKDAY(A2060)&lt;&gt;1,WEEKDAY(A2060)&lt;&gt;7),IF(A2060&lt;J$2,J$1,J$3),0)))^($A2060-$A2059)</f>
        <v>4245.012579835502</v>
      </c>
      <c r="J2060" t="e">
        <f>VLOOKUP(A2060,'VIXY-IV'!A$1:E$2000,4,0)</f>
        <v>#N/A</v>
      </c>
      <c r="K2060">
        <f>ROW()</f>
        <v>2060</v>
      </c>
      <c r="L2060">
        <f>B2060/C2060</f>
        <v>0.89073249696479162</v>
      </c>
    </row>
    <row r="2061" spans="1:12" x14ac:dyDescent="0.25">
      <c r="A2061" s="1">
        <v>41051</v>
      </c>
      <c r="B2061" s="9">
        <v>22.48</v>
      </c>
      <c r="C2061" s="9">
        <v>25.23</v>
      </c>
      <c r="D2061">
        <v>8394.4599999999991</v>
      </c>
      <c r="E2061">
        <v>7495.05</v>
      </c>
      <c r="F2061">
        <v>119311.96</v>
      </c>
      <c r="G2061">
        <v>106543.9</v>
      </c>
      <c r="H2061">
        <f>(1/(1-91/360*VLOOKUP($A2061,Tbills!$B$4:$C$974,2,1)/100))^((1)/91)-1</f>
        <v>2.3613675910194587E-6</v>
      </c>
      <c r="I2061">
        <f>I2060*$E2061/$E2060*(1-(I$1+I$5+IF(AND(WEEKDAY(A2061)&lt;&gt;1,WEEKDAY(A2061)&lt;&gt;7),IF(A2061&lt;J$2,J$1,J$3),0)))^($A2061-$A2060)</f>
        <v>4364.6481555371402</v>
      </c>
      <c r="J2061" t="e">
        <f>VLOOKUP(A2061,'VIXY-IV'!A$1:E$2000,4,0)</f>
        <v>#N/A</v>
      </c>
      <c r="K2061">
        <f>ROW()</f>
        <v>2061</v>
      </c>
      <c r="L2061">
        <f>B2061/C2061</f>
        <v>0.89100277447483156</v>
      </c>
    </row>
    <row r="2062" spans="1:12" x14ac:dyDescent="0.25">
      <c r="A2062" s="1">
        <v>41052</v>
      </c>
      <c r="B2062" s="9">
        <v>22.33</v>
      </c>
      <c r="C2062" s="9">
        <v>25.11</v>
      </c>
      <c r="D2062">
        <v>8344.66</v>
      </c>
      <c r="E2062">
        <v>7450.57</v>
      </c>
      <c r="F2062">
        <v>117411.06</v>
      </c>
      <c r="G2062">
        <v>104846.17</v>
      </c>
      <c r="H2062">
        <f>(1/(1-91/360*VLOOKUP($A2062,Tbills!$B$4:$C$974,2,1)/100))^((1)/91)-1</f>
        <v>2.3613675910194587E-6</v>
      </c>
      <c r="I2062">
        <f>I2061*$E2062/$E2061*(1-(I$1+I$5+IF(AND(WEEKDAY(A2062)&lt;&gt;1,WEEKDAY(A2062)&lt;&gt;7),IF(A2062&lt;J$2,J$1,J$3),0)))^($A2062-$A2061)</f>
        <v>4338.6209734109407</v>
      </c>
      <c r="J2062" t="e">
        <f>VLOOKUP(A2062,'VIXY-IV'!A$1:E$2000,4,0)</f>
        <v>#N/A</v>
      </c>
      <c r="K2062">
        <f>ROW()</f>
        <v>2062</v>
      </c>
      <c r="L2062">
        <f>B2062/C2062</f>
        <v>0.88928713659896452</v>
      </c>
    </row>
    <row r="2063" spans="1:12" x14ac:dyDescent="0.25">
      <c r="A2063" s="1">
        <v>41053</v>
      </c>
      <c r="B2063" s="9">
        <v>21.54</v>
      </c>
      <c r="C2063" s="9">
        <v>24.78</v>
      </c>
      <c r="D2063">
        <v>8179.03</v>
      </c>
      <c r="E2063">
        <v>7302.67</v>
      </c>
      <c r="F2063">
        <v>117272.72</v>
      </c>
      <c r="G2063">
        <v>104722.38</v>
      </c>
      <c r="H2063">
        <f>(1/(1-91/360*VLOOKUP($A2063,Tbills!$B$4:$C$974,2,1)/100))^((1)/91)-1</f>
        <v>2.3613675910194587E-6</v>
      </c>
      <c r="I2063">
        <f>I2062*$E2063/$E2062*(1-(I$1+I$5+IF(AND(WEEKDAY(A2063)&lt;&gt;1,WEEKDAY(A2063)&lt;&gt;7),IF(A2063&lt;J$2,J$1,J$3),0)))^($A2063-$A2062)</f>
        <v>4252.3734130747998</v>
      </c>
      <c r="J2063" t="e">
        <f>VLOOKUP(A2063,'VIXY-IV'!A$1:E$2000,4,0)</f>
        <v>#N/A</v>
      </c>
      <c r="K2063">
        <f>ROW()</f>
        <v>2063</v>
      </c>
      <c r="L2063">
        <f>B2063/C2063</f>
        <v>0.86924939467312345</v>
      </c>
    </row>
    <row r="2064" spans="1:12" x14ac:dyDescent="0.25">
      <c r="A2064" s="1">
        <v>41054</v>
      </c>
      <c r="B2064" s="9">
        <v>21.76</v>
      </c>
      <c r="C2064" s="9">
        <v>24.93</v>
      </c>
      <c r="D2064">
        <v>8258.8799999999992</v>
      </c>
      <c r="E2064">
        <v>7373.95</v>
      </c>
      <c r="F2064">
        <v>115451.62</v>
      </c>
      <c r="G2064">
        <v>103095.92</v>
      </c>
      <c r="H2064">
        <f>(1/(1-91/360*VLOOKUP($A2064,Tbills!$B$4:$C$974,2,1)/100))^((1)/91)-1</f>
        <v>2.3613675910194587E-6</v>
      </c>
      <c r="I2064">
        <f>I2063*$E2064/$E2063*(1-(I$1+I$5+IF(AND(WEEKDAY(A2064)&lt;&gt;1,WEEKDAY(A2064)&lt;&gt;7),IF(A2064&lt;J$2,J$1,J$3),0)))^($A2064-$A2063)</f>
        <v>4293.75651436117</v>
      </c>
      <c r="J2064" t="e">
        <f>VLOOKUP(A2064,'VIXY-IV'!A$1:E$2000,4,0)</f>
        <v>#N/A</v>
      </c>
      <c r="K2064">
        <f>ROW()</f>
        <v>2064</v>
      </c>
      <c r="L2064">
        <f>B2064/C2064</f>
        <v>0.87284396309667078</v>
      </c>
    </row>
    <row r="2065" spans="1:12" x14ac:dyDescent="0.25">
      <c r="A2065" s="1">
        <v>41058</v>
      </c>
      <c r="B2065" s="9">
        <v>21.03</v>
      </c>
      <c r="C2065" s="9">
        <v>23.89</v>
      </c>
      <c r="D2065">
        <v>7775.73</v>
      </c>
      <c r="E2065">
        <v>6942.5</v>
      </c>
      <c r="F2065">
        <v>113283.09</v>
      </c>
      <c r="G2065">
        <v>101158.49</v>
      </c>
      <c r="H2065">
        <f>(1/(1-91/360*VLOOKUP($A2065,Tbills!$B$4:$C$974,2,1)/100))^((1)/91)-1</f>
        <v>2.3613675910194587E-6</v>
      </c>
      <c r="I2065">
        <f>I2064*$E2065/$E2064*(1-(I$1+I$5+IF(AND(WEEKDAY(A2065)&lt;&gt;1,WEEKDAY(A2065)&lt;&gt;7),IF(A2065&lt;J$2,J$1,J$3),0)))^($A2065-$A2064)</f>
        <v>4042.0635650760582</v>
      </c>
      <c r="J2065" t="e">
        <f>VLOOKUP(A2065,'VIXY-IV'!A$1:E$2000,4,0)</f>
        <v>#N/A</v>
      </c>
      <c r="K2065">
        <f>ROW()</f>
        <v>2065</v>
      </c>
      <c r="L2065">
        <f>B2065/C2065</f>
        <v>0.8802846379238175</v>
      </c>
    </row>
    <row r="2066" spans="1:12" x14ac:dyDescent="0.25">
      <c r="A2066" s="1">
        <v>41059</v>
      </c>
      <c r="B2066" s="9">
        <v>24.14</v>
      </c>
      <c r="C2066" s="9">
        <v>26.19</v>
      </c>
      <c r="D2066">
        <v>8588.6299999999992</v>
      </c>
      <c r="E2066">
        <v>7668.27</v>
      </c>
      <c r="F2066">
        <v>117201.9</v>
      </c>
      <c r="G2066">
        <v>104657.63</v>
      </c>
      <c r="H2066">
        <f>(1/(1-91/360*VLOOKUP($A2066,Tbills!$B$4:$C$974,2,1)/100))^((1)/91)-1</f>
        <v>2.3613675910194587E-6</v>
      </c>
      <c r="I2066">
        <f>I2065*$E2066/$E2065*(1-(I$1+I$5+IF(AND(WEEKDAY(A2066)&lt;&gt;1,WEEKDAY(A2066)&lt;&gt;7),IF(A2066&lt;J$2,J$1,J$3),0)))^($A2066-$A2065)</f>
        <v>4464.4930671831271</v>
      </c>
      <c r="J2066" t="e">
        <f>VLOOKUP(A2066,'VIXY-IV'!A$1:E$2000,4,0)</f>
        <v>#N/A</v>
      </c>
      <c r="K2066">
        <f>ROW()</f>
        <v>2066</v>
      </c>
      <c r="L2066">
        <f>B2066/C2066</f>
        <v>0.92172584956090109</v>
      </c>
    </row>
    <row r="2067" spans="1:12" x14ac:dyDescent="0.25">
      <c r="A2067" s="1">
        <v>41060</v>
      </c>
      <c r="B2067" s="9">
        <v>24.06</v>
      </c>
      <c r="C2067" s="9">
        <v>26.22</v>
      </c>
      <c r="D2067">
        <v>8707.48</v>
      </c>
      <c r="E2067">
        <v>7774.37</v>
      </c>
      <c r="F2067">
        <v>118873.94</v>
      </c>
      <c r="G2067">
        <v>106150.46</v>
      </c>
      <c r="H2067">
        <f>(1/(1-91/360*VLOOKUP($A2067,Tbills!$B$4:$C$974,2,1)/100))^((1)/91)-1</f>
        <v>2.3613675910194587E-6</v>
      </c>
      <c r="I2067">
        <f>I2066*$E2067/$E2066*(1-(I$1+I$5+IF(AND(WEEKDAY(A2067)&lt;&gt;1,WEEKDAY(A2067)&lt;&gt;7),IF(A2067&lt;J$2,J$1,J$3),0)))^($A2067-$A2066)</f>
        <v>4526.1346430861186</v>
      </c>
      <c r="J2067" t="e">
        <f>VLOOKUP(A2067,'VIXY-IV'!A$1:E$2000,4,0)</f>
        <v>#N/A</v>
      </c>
      <c r="K2067">
        <f>ROW()</f>
        <v>2067</v>
      </c>
      <c r="L2067">
        <f>B2067/C2067</f>
        <v>0.91762013729977121</v>
      </c>
    </row>
    <row r="2068" spans="1:12" x14ac:dyDescent="0.25">
      <c r="A2068" s="1">
        <v>41061</v>
      </c>
      <c r="B2068" s="9">
        <v>26.66</v>
      </c>
      <c r="C2068" s="9">
        <v>28.47</v>
      </c>
      <c r="D2068">
        <v>9287.4500000000007</v>
      </c>
      <c r="E2068">
        <v>8292.17</v>
      </c>
      <c r="F2068">
        <v>124147.26</v>
      </c>
      <c r="G2068">
        <v>110859.11</v>
      </c>
      <c r="H2068">
        <f>(1/(1-91/360*VLOOKUP($A2068,Tbills!$B$4:$C$974,2,1)/100))^((1)/91)-1</f>
        <v>2.3613675910194587E-6</v>
      </c>
      <c r="I2068">
        <f>I2067*$E2068/$E2067*(1-(I$1+I$5+IF(AND(WEEKDAY(A2068)&lt;&gt;1,WEEKDAY(A2068)&lt;&gt;7),IF(A2068&lt;J$2,J$1,J$3),0)))^($A2068-$A2067)</f>
        <v>4827.4520290013734</v>
      </c>
      <c r="J2068" t="e">
        <f>VLOOKUP(A2068,'VIXY-IV'!A$1:E$2000,4,0)</f>
        <v>#N/A</v>
      </c>
      <c r="K2068">
        <f>ROW()</f>
        <v>2068</v>
      </c>
      <c r="L2068">
        <f>B2068/C2068</f>
        <v>0.93642430628731999</v>
      </c>
    </row>
    <row r="2069" spans="1:12" x14ac:dyDescent="0.25">
      <c r="A2069" s="1">
        <v>41064</v>
      </c>
      <c r="B2069" s="9">
        <v>26.12</v>
      </c>
      <c r="C2069" s="9">
        <v>28.12</v>
      </c>
      <c r="D2069">
        <v>9042.68</v>
      </c>
      <c r="E2069">
        <v>8073.57</v>
      </c>
      <c r="F2069">
        <v>125358.15</v>
      </c>
      <c r="G2069">
        <v>111939.61</v>
      </c>
      <c r="H2069">
        <f>(1/(1-91/360*VLOOKUP($A2069,Tbills!$B$4:$C$974,2,1)/100))^((1)/91)-1</f>
        <v>2.0835330114543638E-6</v>
      </c>
      <c r="I2069">
        <f>I2068*$E2069/$E2068*(1-(I$1+I$5+IF(AND(WEEKDAY(A2069)&lt;&gt;1,WEEKDAY(A2069)&lt;&gt;7),IF(A2069&lt;J$2,J$1,J$3),0)))^($A2069-$A2068)</f>
        <v>4699.7840611493666</v>
      </c>
      <c r="J2069" t="e">
        <f>VLOOKUP(A2069,'VIXY-IV'!A$1:E$2000,4,0)</f>
        <v>#N/A</v>
      </c>
      <c r="K2069">
        <f>ROW()</f>
        <v>2069</v>
      </c>
      <c r="L2069">
        <f>B2069/C2069</f>
        <v>0.92887624466571839</v>
      </c>
    </row>
    <row r="2070" spans="1:12" x14ac:dyDescent="0.25">
      <c r="A2070" s="1">
        <v>41065</v>
      </c>
      <c r="B2070" s="9">
        <v>24.68</v>
      </c>
      <c r="C2070" s="9">
        <v>26.87</v>
      </c>
      <c r="D2070">
        <v>8647.09</v>
      </c>
      <c r="E2070">
        <v>7720.36</v>
      </c>
      <c r="F2070">
        <v>122748.94</v>
      </c>
      <c r="G2070">
        <v>109609.46</v>
      </c>
      <c r="H2070">
        <f>(1/(1-91/360*VLOOKUP($A2070,Tbills!$B$4:$C$974,2,1)/100))^((1)/91)-1</f>
        <v>2.0835330114543638E-6</v>
      </c>
      <c r="I2070">
        <f>I2069*$E2070/$E2069*(1-(I$1+I$5+IF(AND(WEEKDAY(A2070)&lt;&gt;1,WEEKDAY(A2070)&lt;&gt;7),IF(A2070&lt;J$2,J$1,J$3),0)))^($A2070-$A2069)</f>
        <v>4494.0442811938456</v>
      </c>
      <c r="J2070" t="e">
        <f>VLOOKUP(A2070,'VIXY-IV'!A$1:E$2000,4,0)</f>
        <v>#N/A</v>
      </c>
      <c r="K2070">
        <f>ROW()</f>
        <v>2070</v>
      </c>
      <c r="L2070">
        <f>B2070/C2070</f>
        <v>0.91849646445850386</v>
      </c>
    </row>
    <row r="2071" spans="1:12" x14ac:dyDescent="0.25">
      <c r="A2071" s="1">
        <v>41066</v>
      </c>
      <c r="B2071" s="9">
        <v>22.16</v>
      </c>
      <c r="C2071" s="9">
        <v>24.71</v>
      </c>
      <c r="D2071">
        <v>7998.81</v>
      </c>
      <c r="E2071">
        <v>7141.54</v>
      </c>
      <c r="F2071">
        <v>119213.79</v>
      </c>
      <c r="G2071">
        <v>106452.49</v>
      </c>
      <c r="H2071">
        <f>(1/(1-91/360*VLOOKUP($A2071,Tbills!$B$4:$C$974,2,1)/100))^((1)/91)-1</f>
        <v>2.0835330114543638E-6</v>
      </c>
      <c r="I2071">
        <f>I2070*$E2071/$E2070*(1-(I$1+I$5+IF(AND(WEEKDAY(A2071)&lt;&gt;1,WEEKDAY(A2071)&lt;&gt;7),IF(A2071&lt;J$2,J$1,J$3),0)))^($A2071-$A2070)</f>
        <v>4156.9918672758613</v>
      </c>
      <c r="J2071" t="e">
        <f>VLOOKUP(A2071,'VIXY-IV'!A$1:E$2000,4,0)</f>
        <v>#N/A</v>
      </c>
      <c r="K2071">
        <f>ROW()</f>
        <v>2071</v>
      </c>
      <c r="L2071">
        <f>B2071/C2071</f>
        <v>0.89680291380008093</v>
      </c>
    </row>
    <row r="2072" spans="1:12" x14ac:dyDescent="0.25">
      <c r="A2072" s="1">
        <v>41067</v>
      </c>
      <c r="B2072" s="9">
        <v>21.72</v>
      </c>
      <c r="C2072" s="9">
        <v>24.47</v>
      </c>
      <c r="D2072">
        <v>7915.89</v>
      </c>
      <c r="E2072">
        <v>7067.49</v>
      </c>
      <c r="F2072">
        <v>118566.7</v>
      </c>
      <c r="G2072">
        <v>105874.45</v>
      </c>
      <c r="H2072">
        <f>(1/(1-91/360*VLOOKUP($A2072,Tbills!$B$4:$C$974,2,1)/100))^((1)/91)-1</f>
        <v>2.0835330114543638E-6</v>
      </c>
      <c r="I2072">
        <f>I2071*$E2072/$E2071*(1-(I$1+I$5+IF(AND(WEEKDAY(A2072)&lt;&gt;1,WEEKDAY(A2072)&lt;&gt;7),IF(A2072&lt;J$2,J$1,J$3),0)))^($A2072-$A2071)</f>
        <v>4113.77003957121</v>
      </c>
      <c r="J2072" t="e">
        <f>VLOOKUP(A2072,'VIXY-IV'!A$1:E$2000,4,0)</f>
        <v>#N/A</v>
      </c>
      <c r="K2072">
        <f>ROW()</f>
        <v>2072</v>
      </c>
      <c r="L2072">
        <f>B2072/C2072</f>
        <v>0.88761749080506747</v>
      </c>
    </row>
    <row r="2073" spans="1:12" x14ac:dyDescent="0.25">
      <c r="A2073" s="1">
        <v>41068</v>
      </c>
      <c r="B2073" s="9">
        <v>21.23</v>
      </c>
      <c r="C2073" s="9">
        <v>23.64</v>
      </c>
      <c r="D2073">
        <v>7459.12</v>
      </c>
      <c r="E2073">
        <v>6659.66</v>
      </c>
      <c r="F2073">
        <v>113391.87</v>
      </c>
      <c r="G2073">
        <v>101253.35</v>
      </c>
      <c r="H2073">
        <f>(1/(1-91/360*VLOOKUP($A2073,Tbills!$B$4:$C$974,2,1)/100))^((1)/91)-1</f>
        <v>2.0835330114543638E-6</v>
      </c>
      <c r="I2073">
        <f>I2072*$E2073/$E2072*(1-(I$1+I$5+IF(AND(WEEKDAY(A2073)&lt;&gt;1,WEEKDAY(A2073)&lt;&gt;7),IF(A2073&lt;J$2,J$1,J$3),0)))^($A2073-$A2072)</f>
        <v>3876.2731420503869</v>
      </c>
      <c r="J2073" t="e">
        <f>VLOOKUP(A2073,'VIXY-IV'!A$1:E$2000,4,0)</f>
        <v>#N/A</v>
      </c>
      <c r="K2073">
        <f>ROW()</f>
        <v>2073</v>
      </c>
      <c r="L2073">
        <f>B2073/C2073</f>
        <v>0.89805414551607443</v>
      </c>
    </row>
    <row r="2074" spans="1:12" x14ac:dyDescent="0.25">
      <c r="A2074" s="1">
        <v>41071</v>
      </c>
      <c r="B2074" s="9">
        <v>23.56</v>
      </c>
      <c r="C2074" s="9">
        <v>25.5</v>
      </c>
      <c r="D2074">
        <v>8306.32</v>
      </c>
      <c r="E2074">
        <v>7416.02</v>
      </c>
      <c r="F2074">
        <v>122651.34</v>
      </c>
      <c r="G2074">
        <v>109520.97</v>
      </c>
      <c r="H2074">
        <f>(1/(1-91/360*VLOOKUP($A2074,Tbills!$B$4:$C$974,2,1)/100))^((1)/91)-1</f>
        <v>2.3613675910194587E-6</v>
      </c>
      <c r="I2074">
        <f>I2073*$E2074/$E2073*(1-(I$1+I$5+IF(AND(WEEKDAY(A2074)&lt;&gt;1,WEEKDAY(A2074)&lt;&gt;7),IF(A2074&lt;J$2,J$1,J$3),0)))^($A2074-$A2073)</f>
        <v>4316.1420184054405</v>
      </c>
      <c r="J2074" t="e">
        <f>VLOOKUP(A2074,'VIXY-IV'!A$1:E$2000,4,0)</f>
        <v>#N/A</v>
      </c>
      <c r="K2074">
        <f>ROW()</f>
        <v>2074</v>
      </c>
      <c r="L2074">
        <f>B2074/C2074</f>
        <v>0.9239215686274509</v>
      </c>
    </row>
    <row r="2075" spans="1:12" x14ac:dyDescent="0.25">
      <c r="A2075" s="1">
        <v>41072</v>
      </c>
      <c r="B2075" s="9">
        <v>22.09</v>
      </c>
      <c r="C2075" s="9">
        <v>24.94</v>
      </c>
      <c r="D2075">
        <v>8014.12</v>
      </c>
      <c r="E2075">
        <v>7155.12</v>
      </c>
      <c r="F2075">
        <v>121273.72</v>
      </c>
      <c r="G2075">
        <v>108290.57</v>
      </c>
      <c r="H2075">
        <f>(1/(1-91/360*VLOOKUP($A2075,Tbills!$B$4:$C$974,2,1)/100))^((1)/91)-1</f>
        <v>2.3613675910194587E-6</v>
      </c>
      <c r="I2075">
        <f>I2074*$E2075/$E2074*(1-(I$1+I$5+IF(AND(WEEKDAY(A2075)&lt;&gt;1,WEEKDAY(A2075)&lt;&gt;7),IF(A2075&lt;J$2,J$1,J$3),0)))^($A2075-$A2074)</f>
        <v>4164.1777769805367</v>
      </c>
      <c r="J2075" t="e">
        <f>VLOOKUP(A2075,'VIXY-IV'!A$1:E$2000,4,0)</f>
        <v>#N/A</v>
      </c>
      <c r="K2075">
        <f>ROW()</f>
        <v>2075</v>
      </c>
      <c r="L2075">
        <f>B2075/C2075</f>
        <v>0.88572574178027264</v>
      </c>
    </row>
    <row r="2076" spans="1:12" x14ac:dyDescent="0.25">
      <c r="A2076" s="1">
        <v>41073</v>
      </c>
      <c r="B2076" s="9">
        <v>24.27</v>
      </c>
      <c r="C2076" s="9">
        <v>26.5</v>
      </c>
      <c r="D2076">
        <v>8417.0400000000009</v>
      </c>
      <c r="E2076">
        <v>7514.83</v>
      </c>
      <c r="F2076">
        <v>124965.48</v>
      </c>
      <c r="G2076">
        <v>111586.85</v>
      </c>
      <c r="H2076">
        <f>(1/(1-91/360*VLOOKUP($A2076,Tbills!$B$4:$C$974,2,1)/100))^((1)/91)-1</f>
        <v>2.3613675910194587E-6</v>
      </c>
      <c r="I2076">
        <f>I2075*$E2076/$E2075*(1-(I$1+I$5+IF(AND(WEEKDAY(A2076)&lt;&gt;1,WEEKDAY(A2076)&lt;&gt;7),IF(A2076&lt;J$2,J$1,J$3),0)))^($A2076-$A2075)</f>
        <v>4373.3980522568027</v>
      </c>
      <c r="J2076" t="e">
        <f>VLOOKUP(A2076,'VIXY-IV'!A$1:E$2000,4,0)</f>
        <v>#N/A</v>
      </c>
      <c r="K2076">
        <f>ROW()</f>
        <v>2076</v>
      </c>
      <c r="L2076">
        <f>B2076/C2076</f>
        <v>0.91584905660377358</v>
      </c>
    </row>
    <row r="2077" spans="1:12" x14ac:dyDescent="0.25">
      <c r="A2077" s="1">
        <v>41074</v>
      </c>
      <c r="B2077" s="9">
        <v>21.68</v>
      </c>
      <c r="C2077" s="9">
        <v>25</v>
      </c>
      <c r="D2077">
        <v>7873.43</v>
      </c>
      <c r="E2077">
        <v>7029.47</v>
      </c>
      <c r="F2077">
        <v>120471.6</v>
      </c>
      <c r="G2077">
        <v>107573.82</v>
      </c>
      <c r="H2077">
        <f>(1/(1-91/360*VLOOKUP($A2077,Tbills!$B$4:$C$974,2,1)/100))^((1)/91)-1</f>
        <v>2.3613675910194587E-6</v>
      </c>
      <c r="I2077">
        <f>I2076*$E2077/$E2076*(1-(I$1+I$5+IF(AND(WEEKDAY(A2077)&lt;&gt;1,WEEKDAY(A2077)&lt;&gt;7),IF(A2077&lt;J$2,J$1,J$3),0)))^($A2077-$A2076)</f>
        <v>4090.8158971271278</v>
      </c>
      <c r="J2077" t="e">
        <f>VLOOKUP(A2077,'VIXY-IV'!A$1:E$2000,4,0)</f>
        <v>#N/A</v>
      </c>
      <c r="K2077">
        <f>ROW()</f>
        <v>2077</v>
      </c>
      <c r="L2077">
        <f>B2077/C2077</f>
        <v>0.86719999999999997</v>
      </c>
    </row>
    <row r="2078" spans="1:12" x14ac:dyDescent="0.25">
      <c r="A2078" s="1">
        <v>41075</v>
      </c>
      <c r="B2078" s="9">
        <v>21.11</v>
      </c>
      <c r="C2078" s="9">
        <v>23.67</v>
      </c>
      <c r="D2078">
        <v>7413.69</v>
      </c>
      <c r="E2078">
        <v>6618.99</v>
      </c>
      <c r="F2078">
        <v>114921.7</v>
      </c>
      <c r="G2078">
        <v>102617.84</v>
      </c>
      <c r="H2078">
        <f>(1/(1-91/360*VLOOKUP($A2078,Tbills!$B$4:$C$974,2,1)/100))^((1)/91)-1</f>
        <v>2.3613675910194587E-6</v>
      </c>
      <c r="I2078">
        <f>I2077*$E2078/$E2077*(1-(I$1+I$5+IF(AND(WEEKDAY(A2078)&lt;&gt;1,WEEKDAY(A2078)&lt;&gt;7),IF(A2078&lt;J$2,J$1,J$3),0)))^($A2078-$A2077)</f>
        <v>3851.8253275892039</v>
      </c>
      <c r="J2078" t="e">
        <f>VLOOKUP(A2078,'VIXY-IV'!A$1:E$2000,4,0)</f>
        <v>#N/A</v>
      </c>
      <c r="K2078">
        <f>ROW()</f>
        <v>2078</v>
      </c>
      <c r="L2078">
        <f>B2078/C2078</f>
        <v>0.89184621884241644</v>
      </c>
    </row>
    <row r="2079" spans="1:12" x14ac:dyDescent="0.25">
      <c r="A2079" s="1">
        <v>41078</v>
      </c>
      <c r="B2079" s="9">
        <v>18.32</v>
      </c>
      <c r="C2079" s="9">
        <v>22.13</v>
      </c>
      <c r="D2079">
        <v>6812.28</v>
      </c>
      <c r="E2079">
        <v>6082</v>
      </c>
      <c r="F2079">
        <v>112736.69</v>
      </c>
      <c r="G2079">
        <v>100666.04</v>
      </c>
      <c r="H2079">
        <f>(1/(1-91/360*VLOOKUP($A2079,Tbills!$B$4:$C$974,2,1)/100))^((1)/91)-1</f>
        <v>2.639209272237153E-6</v>
      </c>
      <c r="I2079">
        <f>I2078*$E2079/$E2078*(1-(I$1+I$5+IF(AND(WEEKDAY(A2079)&lt;&gt;1,WEEKDAY(A2079)&lt;&gt;7),IF(A2079&lt;J$2,J$1,J$3),0)))^($A2079-$A2078)</f>
        <v>3539.0263371729066</v>
      </c>
      <c r="J2079" t="e">
        <f>VLOOKUP(A2079,'VIXY-IV'!A$1:E$2000,4,0)</f>
        <v>#N/A</v>
      </c>
      <c r="K2079">
        <f>ROW()</f>
        <v>2079</v>
      </c>
      <c r="L2079">
        <f>B2079/C2079</f>
        <v>0.82783551739719841</v>
      </c>
    </row>
    <row r="2080" spans="1:12" x14ac:dyDescent="0.25">
      <c r="A2080" s="1">
        <v>41079</v>
      </c>
      <c r="B2080" s="9">
        <v>18.38</v>
      </c>
      <c r="C2080" s="9">
        <v>21.92</v>
      </c>
      <c r="D2080">
        <v>6835.21</v>
      </c>
      <c r="E2080">
        <v>6102.45</v>
      </c>
      <c r="F2080">
        <v>112456.96000000001</v>
      </c>
      <c r="G2080">
        <v>100416</v>
      </c>
      <c r="H2080">
        <f>(1/(1-91/360*VLOOKUP($A2080,Tbills!$B$4:$C$974,2,1)/100))^((1)/91)-1</f>
        <v>2.639209272237153E-6</v>
      </c>
      <c r="I2080">
        <f>I2079*$E2080/$E2079*(1-(I$1+I$5+IF(AND(WEEKDAY(A2080)&lt;&gt;1,WEEKDAY(A2080)&lt;&gt;7),IF(A2080&lt;J$2,J$1,J$3),0)))^($A2080-$A2079)</f>
        <v>3550.8237414419123</v>
      </c>
      <c r="J2080">
        <f>VLOOKUP(A2080,'VIXY-IV'!A$1:E$2000,4,0)</f>
        <v>3538.26</v>
      </c>
      <c r="K2080">
        <f>ROW()</f>
        <v>2080</v>
      </c>
      <c r="L2080">
        <f>B2080/C2080</f>
        <v>0.83850364963503643</v>
      </c>
    </row>
    <row r="2081" spans="1:12" x14ac:dyDescent="0.25">
      <c r="A2081" s="1">
        <v>41080</v>
      </c>
      <c r="B2081" s="9">
        <v>17.239999999999998</v>
      </c>
      <c r="C2081" s="9">
        <v>20.84</v>
      </c>
      <c r="D2081">
        <v>6382.67</v>
      </c>
      <c r="E2081">
        <v>5698.41</v>
      </c>
      <c r="F2081">
        <v>108621.94</v>
      </c>
      <c r="G2081">
        <v>96991.34</v>
      </c>
      <c r="H2081">
        <f>(1/(1-91/360*VLOOKUP($A2081,Tbills!$B$4:$C$974,2,1)/100))^((1)/91)-1</f>
        <v>2.639209272237153E-6</v>
      </c>
      <c r="I2081">
        <f>I2080*$E2081/$E2080*(1-(I$1+I$5+IF(AND(WEEKDAY(A2081)&lt;&gt;1,WEEKDAY(A2081)&lt;&gt;7),IF(A2081&lt;J$2,J$1,J$3),0)))^($A2081-$A2080)</f>
        <v>3315.630188051186</v>
      </c>
      <c r="J2081">
        <f>VLOOKUP(A2081,'VIXY-IV'!A$1:E$2000,4,0)</f>
        <v>3303.89</v>
      </c>
      <c r="K2081">
        <f>ROW()</f>
        <v>2081</v>
      </c>
      <c r="L2081">
        <f>B2081/C2081</f>
        <v>0.82725527831094048</v>
      </c>
    </row>
    <row r="2082" spans="1:12" x14ac:dyDescent="0.25">
      <c r="A2082" s="1">
        <v>41081</v>
      </c>
      <c r="B2082" s="9">
        <v>20.079999999999998</v>
      </c>
      <c r="C2082" s="9">
        <v>23.16</v>
      </c>
      <c r="D2082">
        <v>7268.72</v>
      </c>
      <c r="E2082">
        <v>6489.45</v>
      </c>
      <c r="F2082">
        <v>112972.14</v>
      </c>
      <c r="G2082">
        <v>100875.49</v>
      </c>
      <c r="H2082">
        <f>(1/(1-91/360*VLOOKUP($A2082,Tbills!$B$4:$C$974,2,1)/100))^((1)/91)-1</f>
        <v>2.639209272237153E-6</v>
      </c>
      <c r="I2082">
        <f>I2081*$E2082/$E2081*(1-(I$1+I$5+IF(AND(WEEKDAY(A2082)&lt;&gt;1,WEEKDAY(A2082)&lt;&gt;7),IF(A2082&lt;J$2,J$1,J$3),0)))^($A2082-$A2081)</f>
        <v>3775.7896242450524</v>
      </c>
      <c r="J2082">
        <f>VLOOKUP(A2082,'VIXY-IV'!A$1:E$2000,4,0)</f>
        <v>3766.47</v>
      </c>
      <c r="K2082">
        <f>ROW()</f>
        <v>2082</v>
      </c>
      <c r="L2082">
        <f>B2082/C2082</f>
        <v>0.86701208981001721</v>
      </c>
    </row>
    <row r="2083" spans="1:12" x14ac:dyDescent="0.25">
      <c r="A2083" s="1">
        <v>41082</v>
      </c>
      <c r="B2083" s="9">
        <v>18.11</v>
      </c>
      <c r="C2083" s="9">
        <v>21.51</v>
      </c>
      <c r="D2083">
        <v>6825.89</v>
      </c>
      <c r="E2083">
        <v>6094.08</v>
      </c>
      <c r="F2083">
        <v>111553.46</v>
      </c>
      <c r="G2083">
        <v>99608.45</v>
      </c>
      <c r="H2083">
        <f>(1/(1-91/360*VLOOKUP($A2083,Tbills!$B$4:$C$974,2,1)/100))^((1)/91)-1</f>
        <v>2.639209272237153E-6</v>
      </c>
      <c r="I2083">
        <f>I2082*$E2083/$E2082*(1-(I$1+I$5+IF(AND(WEEKDAY(A2083)&lt;&gt;1,WEEKDAY(A2083)&lt;&gt;7),IF(A2083&lt;J$2,J$1,J$3),0)))^($A2083-$A2082)</f>
        <v>3545.6474898253468</v>
      </c>
      <c r="J2083">
        <f>VLOOKUP(A2083,'VIXY-IV'!A$1:E$2000,4,0)</f>
        <v>3537.37</v>
      </c>
      <c r="K2083">
        <f>ROW()</f>
        <v>2083</v>
      </c>
      <c r="L2083">
        <f>B2083/C2083</f>
        <v>0.84193398419339838</v>
      </c>
    </row>
    <row r="2084" spans="1:12" x14ac:dyDescent="0.25">
      <c r="A2084" s="1">
        <v>41085</v>
      </c>
      <c r="B2084" s="9">
        <v>20.38</v>
      </c>
      <c r="C2084" s="9">
        <v>23.03</v>
      </c>
      <c r="D2084">
        <v>6998.5</v>
      </c>
      <c r="E2084">
        <v>6248.13</v>
      </c>
      <c r="F2084">
        <v>112479.09</v>
      </c>
      <c r="G2084">
        <v>100434.17</v>
      </c>
      <c r="H2084">
        <f>(1/(1-91/360*VLOOKUP($A2084,Tbills!$B$4:$C$974,2,1)/100))^((1)/91)-1</f>
        <v>2.639209272237153E-6</v>
      </c>
      <c r="I2084">
        <f>I2083*$E2084/$E2083*(1-(I$1+I$5+IF(AND(WEEKDAY(A2084)&lt;&gt;1,WEEKDAY(A2084)&lt;&gt;7),IF(A2084&lt;J$2,J$1,J$3),0)))^($A2084-$A2083)</f>
        <v>3634.9628842810348</v>
      </c>
      <c r="J2084">
        <f>VLOOKUP(A2084,'VIXY-IV'!A$1:E$2000,4,0)</f>
        <v>3627.47</v>
      </c>
      <c r="K2084">
        <f>ROW()</f>
        <v>2084</v>
      </c>
      <c r="L2084">
        <f>B2084/C2084</f>
        <v>0.88493269648284834</v>
      </c>
    </row>
    <row r="2085" spans="1:12" x14ac:dyDescent="0.25">
      <c r="A2085" s="1">
        <v>41086</v>
      </c>
      <c r="B2085" s="9">
        <v>19.72</v>
      </c>
      <c r="C2085" s="9">
        <v>22.47</v>
      </c>
      <c r="D2085">
        <v>6793.61</v>
      </c>
      <c r="E2085">
        <v>6065.19</v>
      </c>
      <c r="F2085">
        <v>110547.62</v>
      </c>
      <c r="G2085">
        <v>98709.27</v>
      </c>
      <c r="H2085">
        <f>(1/(1-91/360*VLOOKUP($A2085,Tbills!$B$4:$C$974,2,1)/100))^((1)/91)-1</f>
        <v>2.639209272237153E-6</v>
      </c>
      <c r="I2085">
        <f>I2084*$E2085/$E2084*(1-(I$1+I$5+IF(AND(WEEKDAY(A2085)&lt;&gt;1,WEEKDAY(A2085)&lt;&gt;7),IF(A2085&lt;J$2,J$1,J$3),0)))^($A2085-$A2084)</f>
        <v>3528.4327174385603</v>
      </c>
      <c r="J2085">
        <f>VLOOKUP(A2085,'VIXY-IV'!A$1:E$2000,4,0)</f>
        <v>3521.34</v>
      </c>
      <c r="K2085">
        <f>ROW()</f>
        <v>2085</v>
      </c>
      <c r="L2085">
        <f>B2085/C2085</f>
        <v>0.8776145972407654</v>
      </c>
    </row>
    <row r="2086" spans="1:12" x14ac:dyDescent="0.25">
      <c r="A2086" s="1">
        <v>41087</v>
      </c>
      <c r="B2086" s="9">
        <v>19.45</v>
      </c>
      <c r="C2086" s="9">
        <v>22.36</v>
      </c>
      <c r="D2086">
        <v>6778.37</v>
      </c>
      <c r="E2086">
        <v>6051.57</v>
      </c>
      <c r="F2086">
        <v>109341.07</v>
      </c>
      <c r="G2086">
        <v>97631.66</v>
      </c>
      <c r="H2086">
        <f>(1/(1-91/360*VLOOKUP($A2086,Tbills!$B$4:$C$974,2,1)/100))^((1)/91)-1</f>
        <v>2.639209272237153E-6</v>
      </c>
      <c r="I2086">
        <f>I2085*$E2086/$E2085*(1-(I$1+I$5+IF(AND(WEEKDAY(A2086)&lt;&gt;1,WEEKDAY(A2086)&lt;&gt;7),IF(A2086&lt;J$2,J$1,J$3),0)))^($A2086-$A2085)</f>
        <v>3520.4079885730312</v>
      </c>
      <c r="J2086">
        <f>VLOOKUP(A2086,'VIXY-IV'!A$1:E$2000,4,0)</f>
        <v>3513.41</v>
      </c>
      <c r="K2086">
        <f>ROW()</f>
        <v>2086</v>
      </c>
      <c r="L2086">
        <f>B2086/C2086</f>
        <v>0.86985688729874777</v>
      </c>
    </row>
    <row r="2087" spans="1:12" x14ac:dyDescent="0.25">
      <c r="A2087" s="1">
        <v>41088</v>
      </c>
      <c r="B2087" s="9">
        <v>19.71</v>
      </c>
      <c r="C2087" s="9">
        <v>22.25</v>
      </c>
      <c r="D2087">
        <v>6672.08</v>
      </c>
      <c r="E2087">
        <v>5956.66</v>
      </c>
      <c r="F2087">
        <v>108076.13</v>
      </c>
      <c r="G2087">
        <v>96501.92</v>
      </c>
      <c r="H2087">
        <f>(1/(1-91/360*VLOOKUP($A2087,Tbills!$B$4:$C$974,2,1)/100))^((1)/91)-1</f>
        <v>2.639209272237153E-6</v>
      </c>
      <c r="I2087">
        <f>I2086*$E2087/$E2086*(1-(I$1+I$5+IF(AND(WEEKDAY(A2087)&lt;&gt;1,WEEKDAY(A2087)&lt;&gt;7),IF(A2087&lt;J$2,J$1,J$3),0)))^($A2087-$A2086)</f>
        <v>3465.0958687214375</v>
      </c>
      <c r="J2087">
        <f>VLOOKUP(A2087,'VIXY-IV'!A$1:E$2000,4,0)</f>
        <v>3458.08</v>
      </c>
      <c r="K2087">
        <f>ROW()</f>
        <v>2087</v>
      </c>
      <c r="L2087">
        <f>B2087/C2087</f>
        <v>0.88584269662921356</v>
      </c>
    </row>
    <row r="2088" spans="1:12" x14ac:dyDescent="0.25">
      <c r="A2088" s="1">
        <v>41089</v>
      </c>
      <c r="B2088" s="9">
        <v>17.079999999999998</v>
      </c>
      <c r="C2088" s="9">
        <v>20.32</v>
      </c>
      <c r="D2088">
        <v>6178.02</v>
      </c>
      <c r="E2088">
        <v>5515.56</v>
      </c>
      <c r="F2088">
        <v>104323.4</v>
      </c>
      <c r="G2088">
        <v>93150.83</v>
      </c>
      <c r="H2088">
        <f>(1/(1-91/360*VLOOKUP($A2088,Tbills!$B$4:$C$974,2,1)/100))^((1)/91)-1</f>
        <v>2.639209272237153E-6</v>
      </c>
      <c r="I2088">
        <f>I2087*$E2088/$E2087*(1-(I$1+I$5+IF(AND(WEEKDAY(A2088)&lt;&gt;1,WEEKDAY(A2088)&lt;&gt;7),IF(A2088&lt;J$2,J$1,J$3),0)))^($A2088-$A2087)</f>
        <v>3208.4077946417992</v>
      </c>
      <c r="J2088">
        <f>VLOOKUP(A2088,'VIXY-IV'!A$1:E$2000,4,0)</f>
        <v>3200.95</v>
      </c>
      <c r="K2088">
        <f>ROW()</f>
        <v>2088</v>
      </c>
      <c r="L2088">
        <f>B2088/C2088</f>
        <v>0.84055118110236215</v>
      </c>
    </row>
    <row r="2089" spans="1:12" x14ac:dyDescent="0.25">
      <c r="A2089" s="1">
        <v>41092</v>
      </c>
      <c r="B2089" s="9">
        <v>16.8</v>
      </c>
      <c r="C2089" s="9">
        <v>19.79</v>
      </c>
      <c r="D2089">
        <v>5770.05</v>
      </c>
      <c r="E2089">
        <v>5151.29</v>
      </c>
      <c r="F2089">
        <v>102172.94</v>
      </c>
      <c r="G2089">
        <v>91229.93</v>
      </c>
      <c r="H2089">
        <f>(1/(1-91/360*VLOOKUP($A2089,Tbills!$B$4:$C$974,2,1)/100))^((1)/91)-1</f>
        <v>2.7781327762710362E-6</v>
      </c>
      <c r="I2089">
        <f>I2088*$E2089/$E2088*(1-(I$1+I$5+IF(AND(WEEKDAY(A2089)&lt;&gt;1,WEEKDAY(A2089)&lt;&gt;7),IF(A2089&lt;J$2,J$1,J$3),0)))^($A2089-$A2088)</f>
        <v>2996.252907930771</v>
      </c>
      <c r="J2089">
        <f>VLOOKUP(A2089,'VIXY-IV'!A$1:E$2000,4,0)</f>
        <v>2987.19</v>
      </c>
      <c r="K2089">
        <f>ROW()</f>
        <v>2089</v>
      </c>
      <c r="L2089">
        <f>B2089/C2089</f>
        <v>0.8489135927235979</v>
      </c>
    </row>
    <row r="2090" spans="1:12" x14ac:dyDescent="0.25">
      <c r="A2090" s="1">
        <v>41093</v>
      </c>
      <c r="B2090" s="9">
        <v>16.66</v>
      </c>
      <c r="C2090" s="9">
        <v>19.32</v>
      </c>
      <c r="D2090">
        <v>5635.77</v>
      </c>
      <c r="E2090">
        <v>5031.3900000000003</v>
      </c>
      <c r="F2090">
        <v>99846.2</v>
      </c>
      <c r="G2090">
        <v>89152.14</v>
      </c>
      <c r="H2090">
        <f>(1/(1-91/360*VLOOKUP($A2090,Tbills!$B$4:$C$974,2,1)/100))^((1)/91)-1</f>
        <v>2.7781327762710362E-6</v>
      </c>
      <c r="I2090">
        <f>I2089*$E2090/$E2089*(1-(I$1+I$5+IF(AND(WEEKDAY(A2090)&lt;&gt;1,WEEKDAY(A2090)&lt;&gt;7),IF(A2090&lt;J$2,J$1,J$3),0)))^($A2090-$A2089)</f>
        <v>2926.4287673443755</v>
      </c>
      <c r="J2090">
        <f>VLOOKUP(A2090,'VIXY-IV'!A$1:E$2000,4,0)</f>
        <v>2917.48</v>
      </c>
      <c r="K2090">
        <f>ROW()</f>
        <v>2090</v>
      </c>
      <c r="L2090">
        <f>B2090/C2090</f>
        <v>0.86231884057971009</v>
      </c>
    </row>
    <row r="2091" spans="1:12" x14ac:dyDescent="0.25">
      <c r="A2091" s="1">
        <v>41095</v>
      </c>
      <c r="B2091" s="9">
        <v>17.5</v>
      </c>
      <c r="C2091" s="9">
        <v>20.11</v>
      </c>
      <c r="D2091">
        <v>5899.42</v>
      </c>
      <c r="E2091">
        <v>5266.74</v>
      </c>
      <c r="F2091">
        <v>101044.53</v>
      </c>
      <c r="G2091">
        <v>90221.62</v>
      </c>
      <c r="H2091">
        <f>(1/(1-91/360*VLOOKUP($A2091,Tbills!$B$4:$C$974,2,1)/100))^((1)/91)-1</f>
        <v>2.7781327762710362E-6</v>
      </c>
      <c r="I2091">
        <f>I2090*$E2091/$E2090*(1-(I$1+I$5+IF(AND(WEEKDAY(A2091)&lt;&gt;1,WEEKDAY(A2091)&lt;&gt;7),IF(A2091&lt;J$2,J$1,J$3),0)))^($A2091-$A2090)</f>
        <v>3063.1401458695095</v>
      </c>
      <c r="J2091">
        <f>VLOOKUP(A2091,'VIXY-IV'!A$1:E$2000,4,0)</f>
        <v>3054.58</v>
      </c>
      <c r="K2091">
        <f>ROW()</f>
        <v>2091</v>
      </c>
      <c r="L2091">
        <f>B2091/C2091</f>
        <v>0.87021382396817504</v>
      </c>
    </row>
    <row r="2092" spans="1:12" x14ac:dyDescent="0.25">
      <c r="A2092" s="1">
        <v>41096</v>
      </c>
      <c r="B2092" s="9">
        <v>17.100000000000001</v>
      </c>
      <c r="C2092" s="9">
        <v>20.04</v>
      </c>
      <c r="D2092">
        <v>5779.99</v>
      </c>
      <c r="E2092">
        <v>5160.1000000000004</v>
      </c>
      <c r="F2092">
        <v>99666.34</v>
      </c>
      <c r="G2092">
        <v>88990.8</v>
      </c>
      <c r="H2092">
        <f>(1/(1-91/360*VLOOKUP($A2092,Tbills!$B$4:$C$974,2,1)/100))^((1)/91)-1</f>
        <v>2.7781327762710362E-6</v>
      </c>
      <c r="I2092">
        <f>I2091*$E2092/$E2091*(1-(I$1+I$5+IF(AND(WEEKDAY(A2092)&lt;&gt;1,WEEKDAY(A2092)&lt;&gt;7),IF(A2092&lt;J$2,J$1,J$3),0)))^($A2092-$A2091)</f>
        <v>3001.0319040623863</v>
      </c>
      <c r="J2092">
        <f>VLOOKUP(A2092,'VIXY-IV'!A$1:E$2000,4,0)</f>
        <v>2992.08</v>
      </c>
      <c r="K2092">
        <f>ROW()</f>
        <v>2092</v>
      </c>
      <c r="L2092">
        <f>B2092/C2092</f>
        <v>0.85329341317365281</v>
      </c>
    </row>
    <row r="2093" spans="1:12" x14ac:dyDescent="0.25">
      <c r="A2093" s="1">
        <v>41099</v>
      </c>
      <c r="B2093" s="9">
        <v>18.05</v>
      </c>
      <c r="C2093" s="9">
        <v>20.37</v>
      </c>
      <c r="D2093">
        <v>5777.73</v>
      </c>
      <c r="E2093">
        <v>5158.04</v>
      </c>
      <c r="F2093">
        <v>99375.19</v>
      </c>
      <c r="G2093">
        <v>88730.1</v>
      </c>
      <c r="H2093">
        <f>(1/(1-91/360*VLOOKUP($A2093,Tbills!$B$4:$C$974,2,1)/100))^((1)/91)-1</f>
        <v>2.5002875438939753E-6</v>
      </c>
      <c r="I2093">
        <f>I2092*$E2093/$E2092*(1-(I$1+I$5+IF(AND(WEEKDAY(A2093)&lt;&gt;1,WEEKDAY(A2093)&lt;&gt;7),IF(A2093&lt;J$2,J$1,J$3),0)))^($A2093-$A2092)</f>
        <v>2999.5749585779718</v>
      </c>
      <c r="J2093">
        <f>VLOOKUP(A2093,'VIXY-IV'!A$1:E$2000,4,0)</f>
        <v>2990.61</v>
      </c>
      <c r="K2093">
        <f>ROW()</f>
        <v>2093</v>
      </c>
      <c r="L2093">
        <f>B2093/C2093</f>
        <v>0.88610702012763864</v>
      </c>
    </row>
    <row r="2094" spans="1:12" x14ac:dyDescent="0.25">
      <c r="A2094" s="1">
        <v>41100</v>
      </c>
      <c r="B2094" s="9">
        <v>18.72</v>
      </c>
      <c r="C2094" s="9">
        <v>20.87</v>
      </c>
      <c r="D2094">
        <v>5995.42</v>
      </c>
      <c r="E2094">
        <v>5352.37</v>
      </c>
      <c r="F2094">
        <v>100080.95</v>
      </c>
      <c r="G2094">
        <v>89360.04</v>
      </c>
      <c r="H2094">
        <f>(1/(1-91/360*VLOOKUP($A2094,Tbills!$B$4:$C$974,2,1)/100))^((1)/91)-1</f>
        <v>2.5002875438939753E-6</v>
      </c>
      <c r="I2094">
        <f>I2093*$E2094/$E2093*(1-(I$1+I$5+IF(AND(WEEKDAY(A2094)&lt;&gt;1,WEEKDAY(A2094)&lt;&gt;7),IF(A2094&lt;J$2,J$1,J$3),0)))^($A2094-$A2093)</f>
        <v>3112.4948952752529</v>
      </c>
      <c r="J2094">
        <f>VLOOKUP(A2094,'VIXY-IV'!A$1:E$2000,4,0)</f>
        <v>3102.76</v>
      </c>
      <c r="K2094">
        <f>ROW()</f>
        <v>2094</v>
      </c>
      <c r="L2094">
        <f>B2094/C2094</f>
        <v>0.89698131288931471</v>
      </c>
    </row>
    <row r="2095" spans="1:12" x14ac:dyDescent="0.25">
      <c r="A2095" s="1">
        <v>41101</v>
      </c>
      <c r="B2095" s="9">
        <v>17.95</v>
      </c>
      <c r="C2095" s="9">
        <v>20.25</v>
      </c>
      <c r="D2095">
        <v>5762.82</v>
      </c>
      <c r="E2095">
        <v>5144.7</v>
      </c>
      <c r="F2095">
        <v>98799.14</v>
      </c>
      <c r="G2095">
        <v>88215.32</v>
      </c>
      <c r="H2095">
        <f>(1/(1-91/360*VLOOKUP($A2095,Tbills!$B$4:$C$974,2,1)/100))^((1)/91)-1</f>
        <v>2.5002875438939753E-6</v>
      </c>
      <c r="I2095">
        <f>I2094*$E2095/$E2094*(1-(I$1+I$5+IF(AND(WEEKDAY(A2095)&lt;&gt;1,WEEKDAY(A2095)&lt;&gt;7),IF(A2095&lt;J$2,J$1,J$3),0)))^($A2095-$A2094)</f>
        <v>2991.6451672849394</v>
      </c>
      <c r="J2095">
        <f>VLOOKUP(A2095,'VIXY-IV'!A$1:E$2000,4,0)</f>
        <v>2982.74</v>
      </c>
      <c r="K2095">
        <f>ROW()</f>
        <v>2095</v>
      </c>
      <c r="L2095">
        <f>B2095/C2095</f>
        <v>0.88641975308641974</v>
      </c>
    </row>
    <row r="2096" spans="1:12" x14ac:dyDescent="0.25">
      <c r="A2096" s="1">
        <v>41102</v>
      </c>
      <c r="B2096" s="9">
        <v>18.36</v>
      </c>
      <c r="C2096" s="9">
        <v>20.69</v>
      </c>
      <c r="D2096">
        <v>5809.09</v>
      </c>
      <c r="E2096">
        <v>5186</v>
      </c>
      <c r="F2096">
        <v>99292.26</v>
      </c>
      <c r="G2096">
        <v>88655.4</v>
      </c>
      <c r="H2096">
        <f>(1/(1-91/360*VLOOKUP($A2096,Tbills!$B$4:$C$974,2,1)/100))^((1)/91)-1</f>
        <v>2.5002875438939753E-6</v>
      </c>
      <c r="I2096">
        <f>I2095*$E2096/$E2095*(1-(I$1+I$5+IF(AND(WEEKDAY(A2096)&lt;&gt;1,WEEKDAY(A2096)&lt;&gt;7),IF(A2096&lt;J$2,J$1,J$3),0)))^($A2096-$A2095)</f>
        <v>3015.5743823861794</v>
      </c>
      <c r="J2096">
        <f>VLOOKUP(A2096,'VIXY-IV'!A$1:E$2000,4,0)</f>
        <v>3006.83</v>
      </c>
      <c r="K2096">
        <f>ROW()</f>
        <v>2096</v>
      </c>
      <c r="L2096">
        <f>B2096/C2096</f>
        <v>0.88738521024649586</v>
      </c>
    </row>
    <row r="2097" spans="1:12" x14ac:dyDescent="0.25">
      <c r="A2097" s="1">
        <v>41103</v>
      </c>
      <c r="B2097" s="9">
        <v>16.739999999999998</v>
      </c>
      <c r="C2097" s="9">
        <v>19.39</v>
      </c>
      <c r="D2097">
        <v>5459.9</v>
      </c>
      <c r="E2097">
        <v>4874.25</v>
      </c>
      <c r="F2097">
        <v>97073.76</v>
      </c>
      <c r="G2097">
        <v>86674.34</v>
      </c>
      <c r="H2097">
        <f>(1/(1-91/360*VLOOKUP($A2097,Tbills!$B$4:$C$974,2,1)/100))^((1)/91)-1</f>
        <v>2.5002875438939753E-6</v>
      </c>
      <c r="I2097">
        <f>I2096*$E2097/$E2096*(1-(I$1+I$5+IF(AND(WEEKDAY(A2097)&lt;&gt;1,WEEKDAY(A2097)&lt;&gt;7),IF(A2097&lt;J$2,J$1,J$3),0)))^($A2097-$A2096)</f>
        <v>2834.2153095030244</v>
      </c>
      <c r="J2097">
        <f>VLOOKUP(A2097,'VIXY-IV'!A$1:E$2000,4,0)</f>
        <v>2825.98</v>
      </c>
      <c r="K2097">
        <f>ROW()</f>
        <v>2097</v>
      </c>
      <c r="L2097">
        <f>B2097/C2097</f>
        <v>0.86333161423414118</v>
      </c>
    </row>
    <row r="2098" spans="1:12" x14ac:dyDescent="0.25">
      <c r="A2098" s="1">
        <v>41106</v>
      </c>
      <c r="B2098" s="9">
        <v>17.11</v>
      </c>
      <c r="C2098" s="9">
        <v>19.61</v>
      </c>
      <c r="D2098">
        <v>5442.68</v>
      </c>
      <c r="E2098">
        <v>4858.84</v>
      </c>
      <c r="F2098">
        <v>97332.09</v>
      </c>
      <c r="G2098">
        <v>86904.34</v>
      </c>
      <c r="H2098">
        <f>(1/(1-91/360*VLOOKUP($A2098,Tbills!$B$4:$C$974,2,1)/100))^((1)/91)-1</f>
        <v>2.639209272237153E-6</v>
      </c>
      <c r="I2098">
        <f>I2097*$E2098/$E2097*(1-(I$1+I$5+IF(AND(WEEKDAY(A2098)&lt;&gt;1,WEEKDAY(A2098)&lt;&gt;7),IF(A2098&lt;J$2,J$1,J$3),0)))^($A2098-$A2097)</f>
        <v>2825.011087359157</v>
      </c>
      <c r="J2098">
        <f>VLOOKUP(A2098,'VIXY-IV'!A$1:E$2000,4,0)</f>
        <v>2816.83</v>
      </c>
      <c r="K2098">
        <f>ROW()</f>
        <v>2098</v>
      </c>
      <c r="L2098">
        <f>B2098/C2098</f>
        <v>0.87251402345741969</v>
      </c>
    </row>
    <row r="2099" spans="1:12" x14ac:dyDescent="0.25">
      <c r="A2099" s="1">
        <v>41107</v>
      </c>
      <c r="B2099" s="9">
        <v>16.48</v>
      </c>
      <c r="C2099" s="9">
        <v>18.920000000000002</v>
      </c>
      <c r="D2099">
        <v>5231.5200000000004</v>
      </c>
      <c r="E2099">
        <v>4670.32</v>
      </c>
      <c r="F2099">
        <v>95081.49</v>
      </c>
      <c r="G2099">
        <v>84894.63</v>
      </c>
      <c r="H2099">
        <f>(1/(1-91/360*VLOOKUP($A2099,Tbills!$B$4:$C$974,2,1)/100))^((1)/91)-1</f>
        <v>2.639209272237153E-6</v>
      </c>
      <c r="I2099">
        <f>I2098*$E2099/$E2098*(1-(I$1+I$5+IF(AND(WEEKDAY(A2099)&lt;&gt;1,WEEKDAY(A2099)&lt;&gt;7),IF(A2099&lt;J$2,J$1,J$3),0)))^($A2099-$A2098)</f>
        <v>2715.3242824530917</v>
      </c>
      <c r="J2099">
        <f>VLOOKUP(A2099,'VIXY-IV'!A$1:E$2000,4,0)</f>
        <v>2707.37</v>
      </c>
      <c r="K2099">
        <f>ROW()</f>
        <v>2099</v>
      </c>
      <c r="L2099">
        <f>B2099/C2099</f>
        <v>0.87103594080338265</v>
      </c>
    </row>
    <row r="2100" spans="1:12" x14ac:dyDescent="0.25">
      <c r="A2100" s="1">
        <v>41108</v>
      </c>
      <c r="B2100" s="9">
        <v>16.16</v>
      </c>
      <c r="C2100" s="9">
        <v>18.940000000000001</v>
      </c>
      <c r="D2100">
        <v>5259.74</v>
      </c>
      <c r="E2100">
        <v>4695.5</v>
      </c>
      <c r="F2100">
        <v>95674.35</v>
      </c>
      <c r="G2100">
        <v>85423.75</v>
      </c>
      <c r="H2100">
        <f>(1/(1-91/360*VLOOKUP($A2100,Tbills!$B$4:$C$974,2,1)/100))^((1)/91)-1</f>
        <v>2.639209272237153E-6</v>
      </c>
      <c r="I2100">
        <f>I2099*$E2100/$E2099*(1-(I$1+I$5+IF(AND(WEEKDAY(A2100)&lt;&gt;1,WEEKDAY(A2100)&lt;&gt;7),IF(A2100&lt;J$2,J$1,J$3),0)))^($A2100-$A2099)</f>
        <v>2729.8854025080345</v>
      </c>
      <c r="J2100">
        <f>VLOOKUP(A2100,'VIXY-IV'!A$1:E$2000,4,0)</f>
        <v>2722.1</v>
      </c>
      <c r="K2100">
        <f>ROW()</f>
        <v>2100</v>
      </c>
      <c r="L2100">
        <f>B2100/C2100</f>
        <v>0.85322069693769798</v>
      </c>
    </row>
    <row r="2101" spans="1:12" x14ac:dyDescent="0.25">
      <c r="A2101" s="1">
        <v>41109</v>
      </c>
      <c r="B2101" s="9">
        <v>15.45</v>
      </c>
      <c r="C2101" s="9">
        <v>18.61</v>
      </c>
      <c r="D2101">
        <v>5133.37</v>
      </c>
      <c r="E2101">
        <v>4582.68</v>
      </c>
      <c r="F2101">
        <v>94890.93</v>
      </c>
      <c r="G2101">
        <v>84724.04</v>
      </c>
      <c r="H2101">
        <f>(1/(1-91/360*VLOOKUP($A2101,Tbills!$B$4:$C$974,2,1)/100))^((1)/91)-1</f>
        <v>2.639209272237153E-6</v>
      </c>
      <c r="I2101">
        <f>I2100*$E2101/$E2100*(1-(I$1+I$5+IF(AND(WEEKDAY(A2101)&lt;&gt;1,WEEKDAY(A2101)&lt;&gt;7),IF(A2101&lt;J$2,J$1,J$3),0)))^($A2101-$A2100)</f>
        <v>2664.217091715871</v>
      </c>
      <c r="J2101">
        <f>VLOOKUP(A2101,'VIXY-IV'!A$1:E$2000,4,0)</f>
        <v>2656.01</v>
      </c>
      <c r="K2101">
        <f>ROW()</f>
        <v>2101</v>
      </c>
      <c r="L2101">
        <f>B2101/C2101</f>
        <v>0.83019881783987104</v>
      </c>
    </row>
    <row r="2102" spans="1:12" x14ac:dyDescent="0.25">
      <c r="A2102" s="1">
        <v>41110</v>
      </c>
      <c r="B2102" s="9">
        <v>16.27</v>
      </c>
      <c r="C2102" s="9">
        <v>19.64</v>
      </c>
      <c r="D2102">
        <v>5395.7</v>
      </c>
      <c r="E2102">
        <v>4816.8599999999997</v>
      </c>
      <c r="F2102">
        <v>96450.77</v>
      </c>
      <c r="G2102">
        <v>86116.53</v>
      </c>
      <c r="H2102">
        <f>(1/(1-91/360*VLOOKUP($A2102,Tbills!$B$4:$C$974,2,1)/100))^((1)/91)-1</f>
        <v>2.639209272237153E-6</v>
      </c>
      <c r="I2102">
        <f>I2101*$E2102/$E2101*(1-(I$1+I$5+IF(AND(WEEKDAY(A2102)&lt;&gt;1,WEEKDAY(A2102)&lt;&gt;7),IF(A2102&lt;J$2,J$1,J$3),0)))^($A2102-$A2101)</f>
        <v>2800.280963821458</v>
      </c>
      <c r="J2102">
        <f>VLOOKUP(A2102,'VIXY-IV'!A$1:E$2000,4,0)</f>
        <v>2792.76</v>
      </c>
      <c r="K2102">
        <f>ROW()</f>
        <v>2102</v>
      </c>
      <c r="L2102">
        <f>B2102/C2102</f>
        <v>0.82841140529531565</v>
      </c>
    </row>
    <row r="2103" spans="1:12" x14ac:dyDescent="0.25">
      <c r="A2103" s="1">
        <v>41113</v>
      </c>
      <c r="B2103" s="9">
        <v>18.62</v>
      </c>
      <c r="C2103" s="9">
        <v>21.18</v>
      </c>
      <c r="D2103">
        <v>5845.43</v>
      </c>
      <c r="E2103">
        <v>5218.3100000000004</v>
      </c>
      <c r="F2103">
        <v>100213.61</v>
      </c>
      <c r="G2103">
        <v>89475.520000000004</v>
      </c>
      <c r="H2103">
        <f>(1/(1-91/360*VLOOKUP($A2103,Tbills!$B$4:$C$974,2,1)/100))^((1)/91)-1</f>
        <v>2.639209272237153E-6</v>
      </c>
      <c r="I2103">
        <f>I2102*$E2103/$E2102*(1-(I$1+I$5+IF(AND(WEEKDAY(A2103)&lt;&gt;1,WEEKDAY(A2103)&lt;&gt;7),IF(A2103&lt;J$2,J$1,J$3),0)))^($A2103-$A2102)</f>
        <v>3033.4020697346118</v>
      </c>
      <c r="J2103">
        <f>VLOOKUP(A2103,'VIXY-IV'!A$1:E$2000,4,0)</f>
        <v>3025.01</v>
      </c>
      <c r="K2103">
        <f>ROW()</f>
        <v>2103</v>
      </c>
      <c r="L2103">
        <f>B2103/C2103</f>
        <v>0.8791312559017942</v>
      </c>
    </row>
    <row r="2104" spans="1:12" x14ac:dyDescent="0.25">
      <c r="A2104" s="1">
        <v>41114</v>
      </c>
      <c r="B2104" s="9">
        <v>20.47</v>
      </c>
      <c r="C2104" s="9">
        <v>22.26</v>
      </c>
      <c r="D2104">
        <v>6130.49</v>
      </c>
      <c r="E2104">
        <v>5472.78</v>
      </c>
      <c r="F2104">
        <v>101732.46</v>
      </c>
      <c r="G2104">
        <v>90831.39</v>
      </c>
      <c r="H2104">
        <f>(1/(1-91/360*VLOOKUP($A2104,Tbills!$B$4:$C$974,2,1)/100))^((1)/91)-1</f>
        <v>2.639209272237153E-6</v>
      </c>
      <c r="I2104">
        <f>I2103*$E2104/$E2103*(1-(I$1+I$5+IF(AND(WEEKDAY(A2104)&lt;&gt;1,WEEKDAY(A2104)&lt;&gt;7),IF(A2104&lt;J$2,J$1,J$3),0)))^($A2104-$A2103)</f>
        <v>3181.2338883850139</v>
      </c>
      <c r="J2104">
        <f>VLOOKUP(A2104,'VIXY-IV'!A$1:E$2000,4,0)</f>
        <v>3171.83</v>
      </c>
      <c r="K2104">
        <f>ROW()</f>
        <v>2104</v>
      </c>
      <c r="L2104">
        <f>B2104/C2104</f>
        <v>0.91958670260557041</v>
      </c>
    </row>
    <row r="2105" spans="1:12" x14ac:dyDescent="0.25">
      <c r="A2105" s="1">
        <v>41115</v>
      </c>
      <c r="B2105" s="9">
        <v>19.34</v>
      </c>
      <c r="C2105" s="9">
        <v>21.88</v>
      </c>
      <c r="D2105">
        <v>5922.65</v>
      </c>
      <c r="E2105">
        <v>5287.22</v>
      </c>
      <c r="F2105">
        <v>100542.8</v>
      </c>
      <c r="G2105">
        <v>89768.97</v>
      </c>
      <c r="H2105">
        <f>(1/(1-91/360*VLOOKUP($A2105,Tbills!$B$4:$C$974,2,1)/100))^((1)/91)-1</f>
        <v>2.639209272237153E-6</v>
      </c>
      <c r="I2105">
        <f>I2104*$E2105/$E2104*(1-(I$1+I$5+IF(AND(WEEKDAY(A2105)&lt;&gt;1,WEEKDAY(A2105)&lt;&gt;7),IF(A2105&lt;J$2,J$1,J$3),0)))^($A2105-$A2104)</f>
        <v>3073.2826058577962</v>
      </c>
      <c r="J2105">
        <f>VLOOKUP(A2105,'VIXY-IV'!A$1:E$2000,4,0)</f>
        <v>3064.68</v>
      </c>
      <c r="K2105">
        <f>ROW()</f>
        <v>2105</v>
      </c>
      <c r="L2105">
        <f>B2105/C2105</f>
        <v>0.88391224862888484</v>
      </c>
    </row>
    <row r="2106" spans="1:12" x14ac:dyDescent="0.25">
      <c r="A2106" s="1">
        <v>41116</v>
      </c>
      <c r="B2106" s="9">
        <v>17.53</v>
      </c>
      <c r="C2106" s="9">
        <v>20.239999999999998</v>
      </c>
      <c r="D2106">
        <v>5410.13</v>
      </c>
      <c r="E2106">
        <v>4829.67</v>
      </c>
      <c r="F2106">
        <v>96215.13</v>
      </c>
      <c r="G2106">
        <v>85904.8</v>
      </c>
      <c r="H2106">
        <f>(1/(1-91/360*VLOOKUP($A2106,Tbills!$B$4:$C$974,2,1)/100))^((1)/91)-1</f>
        <v>2.639209272237153E-6</v>
      </c>
      <c r="I2106">
        <f>I2105*$E2106/$E2105*(1-(I$1+I$5+IF(AND(WEEKDAY(A2106)&lt;&gt;1,WEEKDAY(A2106)&lt;&gt;7),IF(A2106&lt;J$2,J$1,J$3),0)))^($A2106-$A2105)</f>
        <v>2807.2434690300743</v>
      </c>
      <c r="J2106">
        <f>VLOOKUP(A2106,'VIXY-IV'!A$1:E$2000,4,0)</f>
        <v>2800.38</v>
      </c>
      <c r="K2106">
        <f>ROW()</f>
        <v>2106</v>
      </c>
      <c r="L2106">
        <f>B2106/C2106</f>
        <v>0.8661067193675891</v>
      </c>
    </row>
    <row r="2107" spans="1:12" x14ac:dyDescent="0.25">
      <c r="A2107" s="1">
        <v>41117</v>
      </c>
      <c r="B2107" s="9">
        <v>16.7</v>
      </c>
      <c r="C2107" s="9">
        <v>19.66</v>
      </c>
      <c r="D2107">
        <v>5281.78</v>
      </c>
      <c r="E2107">
        <v>4715.08</v>
      </c>
      <c r="F2107">
        <v>96530.98</v>
      </c>
      <c r="G2107">
        <v>86186.58</v>
      </c>
      <c r="H2107">
        <f>(1/(1-91/360*VLOOKUP($A2107,Tbills!$B$4:$C$974,2,1)/100))^((1)/91)-1</f>
        <v>2.639209272237153E-6</v>
      </c>
      <c r="I2107">
        <f>I2106*$E2107/$E2106*(1-(I$1+I$5+IF(AND(WEEKDAY(A2107)&lt;&gt;1,WEEKDAY(A2107)&lt;&gt;7),IF(A2107&lt;J$2,J$1,J$3),0)))^($A2107-$A2106)</f>
        <v>2740.5592438924114</v>
      </c>
      <c r="J2107">
        <f>VLOOKUP(A2107,'VIXY-IV'!A$1:E$2000,4,0)</f>
        <v>2733.62</v>
      </c>
      <c r="K2107">
        <f>ROW()</f>
        <v>2107</v>
      </c>
      <c r="L2107">
        <f>B2107/C2107</f>
        <v>0.84944048830111896</v>
      </c>
    </row>
    <row r="2108" spans="1:12" x14ac:dyDescent="0.25">
      <c r="A2108" s="1">
        <v>41120</v>
      </c>
      <c r="B2108" s="9">
        <v>18.03</v>
      </c>
      <c r="C2108" s="9">
        <v>20.13</v>
      </c>
      <c r="D2108">
        <v>5502.35</v>
      </c>
      <c r="E2108">
        <v>4911.95</v>
      </c>
      <c r="F2108">
        <v>97357.33</v>
      </c>
      <c r="G2108">
        <v>86923.69</v>
      </c>
      <c r="H2108">
        <f>(1/(1-91/360*VLOOKUP($A2108,Tbills!$B$4:$C$974,2,1)/100))^((1)/91)-1</f>
        <v>3.0559851109668301E-6</v>
      </c>
      <c r="I2108">
        <f>I2107*$E2108/$E2107*(1-(I$1+I$5+IF(AND(WEEKDAY(A2108)&lt;&gt;1,WEEKDAY(A2108)&lt;&gt;7),IF(A2108&lt;J$2,J$1,J$3),0)))^($A2108-$A2107)</f>
        <v>2854.7401669603842</v>
      </c>
      <c r="J2108">
        <f>VLOOKUP(A2108,'VIXY-IV'!A$1:E$2000,4,0)</f>
        <v>2847.86</v>
      </c>
      <c r="K2108">
        <f>ROW()</f>
        <v>2108</v>
      </c>
      <c r="L2108">
        <f>B2108/C2108</f>
        <v>0.89567809239940399</v>
      </c>
    </row>
    <row r="2109" spans="1:12" x14ac:dyDescent="0.25">
      <c r="A2109" s="1">
        <v>41121</v>
      </c>
      <c r="B2109" s="9">
        <v>18.93</v>
      </c>
      <c r="C2109" s="9">
        <v>20.78</v>
      </c>
      <c r="D2109">
        <v>5611.7</v>
      </c>
      <c r="E2109">
        <v>5009.55</v>
      </c>
      <c r="F2109">
        <v>98379.68</v>
      </c>
      <c r="G2109">
        <v>87836.21</v>
      </c>
      <c r="H2109">
        <f>(1/(1-91/360*VLOOKUP($A2109,Tbills!$B$4:$C$974,2,1)/100))^((1)/91)-1</f>
        <v>3.0559851109668301E-6</v>
      </c>
      <c r="I2109">
        <f>I2108*$E2109/$E2108*(1-(I$1+I$5+IF(AND(WEEKDAY(A2109)&lt;&gt;1,WEEKDAY(A2109)&lt;&gt;7),IF(A2109&lt;J$2,J$1,J$3),0)))^($A2109-$A2108)</f>
        <v>2911.3798401476565</v>
      </c>
      <c r="J2109">
        <f>VLOOKUP(A2109,'VIXY-IV'!A$1:E$2000,4,0)</f>
        <v>2904.4</v>
      </c>
      <c r="K2109">
        <f>ROW()</f>
        <v>2109</v>
      </c>
      <c r="L2109">
        <f>B2109/C2109</f>
        <v>0.91097208854667944</v>
      </c>
    </row>
    <row r="2110" spans="1:12" x14ac:dyDescent="0.25">
      <c r="A2110" s="1">
        <v>41122</v>
      </c>
      <c r="B2110" s="9">
        <v>18.96</v>
      </c>
      <c r="C2110" s="9">
        <v>20.67</v>
      </c>
      <c r="D2110">
        <v>5546.34</v>
      </c>
      <c r="E2110">
        <v>4951.1899999999996</v>
      </c>
      <c r="F2110">
        <v>99042.16</v>
      </c>
      <c r="G2110">
        <v>88427.43</v>
      </c>
      <c r="H2110">
        <f>(1/(1-91/360*VLOOKUP($A2110,Tbills!$B$4:$C$974,2,1)/100))^((1)/91)-1</f>
        <v>3.0559851109668301E-6</v>
      </c>
      <c r="I2110">
        <f>I2109*$E2110/$E2109*(1-(I$1+I$5+IF(AND(WEEKDAY(A2110)&lt;&gt;1,WEEKDAY(A2110)&lt;&gt;7),IF(A2110&lt;J$2,J$1,J$3),0)))^($A2110-$A2109)</f>
        <v>2877.3802194933505</v>
      </c>
      <c r="J2110">
        <f>VLOOKUP(A2110,'VIXY-IV'!A$1:E$2000,4,0)</f>
        <v>2870.63</v>
      </c>
      <c r="K2110">
        <f>ROW()</f>
        <v>2110</v>
      </c>
      <c r="L2110">
        <f>B2110/C2110</f>
        <v>0.91727140783744554</v>
      </c>
    </row>
    <row r="2111" spans="1:12" x14ac:dyDescent="0.25">
      <c r="A2111" s="1">
        <v>41123</v>
      </c>
      <c r="B2111" s="9">
        <v>17.57</v>
      </c>
      <c r="C2111" s="9">
        <v>20.23</v>
      </c>
      <c r="D2111">
        <v>5316.64</v>
      </c>
      <c r="E2111">
        <v>4746.12</v>
      </c>
      <c r="F2111">
        <v>98443.53</v>
      </c>
      <c r="G2111">
        <v>87892.68</v>
      </c>
      <c r="H2111">
        <f>(1/(1-91/360*VLOOKUP($A2111,Tbills!$B$4:$C$974,2,1)/100))^((1)/91)-1</f>
        <v>3.0559851109668301E-6</v>
      </c>
      <c r="I2111">
        <f>I2110*$E2111/$E2110*(1-(I$1+I$5+IF(AND(WEEKDAY(A2111)&lt;&gt;1,WEEKDAY(A2111)&lt;&gt;7),IF(A2111&lt;J$2,J$1,J$3),0)))^($A2111-$A2110)</f>
        <v>2758.1246028197252</v>
      </c>
      <c r="J2111">
        <f>VLOOKUP(A2111,'VIXY-IV'!A$1:E$2000,4,0)</f>
        <v>2753.21</v>
      </c>
      <c r="K2111">
        <f>ROW()</f>
        <v>2111</v>
      </c>
      <c r="L2111">
        <f>B2111/C2111</f>
        <v>0.86851211072664358</v>
      </c>
    </row>
    <row r="2112" spans="1:12" x14ac:dyDescent="0.25">
      <c r="A2112" s="1">
        <v>41124</v>
      </c>
      <c r="B2112" s="9">
        <v>15.64</v>
      </c>
      <c r="C2112" s="9">
        <v>18.68</v>
      </c>
      <c r="D2112">
        <v>4936.97</v>
      </c>
      <c r="E2112">
        <v>4407.18</v>
      </c>
      <c r="F2112">
        <v>95104.66</v>
      </c>
      <c r="G2112">
        <v>84911.39</v>
      </c>
      <c r="H2112">
        <f>(1/(1-91/360*VLOOKUP($A2112,Tbills!$B$4:$C$974,2,1)/100))^((1)/91)-1</f>
        <v>3.0559851109668301E-6</v>
      </c>
      <c r="I2112">
        <f>I2111*$E2112/$E2111*(1-(I$1+I$5+IF(AND(WEEKDAY(A2112)&lt;&gt;1,WEEKDAY(A2112)&lt;&gt;7),IF(A2112&lt;J$2,J$1,J$3),0)))^($A2112-$A2111)</f>
        <v>2561.0818746268328</v>
      </c>
      <c r="J2112">
        <f>VLOOKUP(A2112,'VIXY-IV'!A$1:E$2000,4,0)</f>
        <v>2556.5</v>
      </c>
      <c r="K2112">
        <f>ROW()</f>
        <v>2112</v>
      </c>
      <c r="L2112">
        <f>B2112/C2112</f>
        <v>0.83725910064239828</v>
      </c>
    </row>
    <row r="2113" spans="1:12" x14ac:dyDescent="0.25">
      <c r="A2113" s="1">
        <v>41127</v>
      </c>
      <c r="B2113" s="9">
        <v>15.95</v>
      </c>
      <c r="C2113" s="9">
        <v>18.739999999999998</v>
      </c>
      <c r="D2113">
        <v>4835.82</v>
      </c>
      <c r="E2113">
        <v>4316.8500000000004</v>
      </c>
      <c r="F2113">
        <v>94717.97</v>
      </c>
      <c r="G2113">
        <v>84565.37</v>
      </c>
      <c r="H2113">
        <f>(1/(1-91/360*VLOOKUP($A2113,Tbills!$B$4:$C$974,2,1)/100))^((1)/91)-1</f>
        <v>2.7781327762710362E-6</v>
      </c>
      <c r="I2113">
        <f>I2112*$E2113/$E2112*(1-(I$1+I$5+IF(AND(WEEKDAY(A2113)&lt;&gt;1,WEEKDAY(A2113)&lt;&gt;7),IF(A2113&lt;J$2,J$1,J$3),0)))^($A2113-$A2112)</f>
        <v>2508.373197078944</v>
      </c>
      <c r="J2113">
        <f>VLOOKUP(A2113,'VIXY-IV'!A$1:E$2000,4,0)</f>
        <v>2503.65</v>
      </c>
      <c r="K2113">
        <f>ROW()</f>
        <v>2113</v>
      </c>
      <c r="L2113">
        <f>B2113/C2113</f>
        <v>0.85112059765208115</v>
      </c>
    </row>
    <row r="2114" spans="1:12" x14ac:dyDescent="0.25">
      <c r="A2114" s="1">
        <v>41128</v>
      </c>
      <c r="B2114" s="9">
        <v>15.99</v>
      </c>
      <c r="C2114" s="9">
        <v>18.809999999999999</v>
      </c>
      <c r="D2114">
        <v>5035.12</v>
      </c>
      <c r="E2114">
        <v>4494.75</v>
      </c>
      <c r="F2114">
        <v>95520.29</v>
      </c>
      <c r="G2114">
        <v>85281.46</v>
      </c>
      <c r="H2114">
        <f>(1/(1-91/360*VLOOKUP($A2114,Tbills!$B$4:$C$974,2,1)/100))^((1)/91)-1</f>
        <v>2.7781327762710362E-6</v>
      </c>
      <c r="I2114">
        <f>I2113*$E2114/$E2113*(1-(I$1+I$5+IF(AND(WEEKDAY(A2114)&lt;&gt;1,WEEKDAY(A2114)&lt;&gt;7),IF(A2114&lt;J$2,J$1,J$3),0)))^($A2114-$A2113)</f>
        <v>2611.6696415995702</v>
      </c>
      <c r="J2114">
        <f>VLOOKUP(A2114,'VIXY-IV'!A$1:E$2000,4,0)</f>
        <v>2607.14</v>
      </c>
      <c r="K2114">
        <f>ROW()</f>
        <v>2114</v>
      </c>
      <c r="L2114">
        <f>B2114/C2114</f>
        <v>0.85007974481658699</v>
      </c>
    </row>
    <row r="2115" spans="1:12" x14ac:dyDescent="0.25">
      <c r="A2115" s="1">
        <v>41129</v>
      </c>
      <c r="B2115" s="9">
        <v>15.32</v>
      </c>
      <c r="C2115" s="9">
        <v>18.579999999999998</v>
      </c>
      <c r="D2115">
        <v>4816.45</v>
      </c>
      <c r="E2115">
        <v>4299.53</v>
      </c>
      <c r="F2115">
        <v>94323.49</v>
      </c>
      <c r="G2115">
        <v>84212.71</v>
      </c>
      <c r="H2115">
        <f>(1/(1-91/360*VLOOKUP($A2115,Tbills!$B$4:$C$974,2,1)/100))^((1)/91)-1</f>
        <v>2.7781327762710362E-6</v>
      </c>
      <c r="I2115">
        <f>I2114*$E2115/$E2114*(1-(I$1+I$5+IF(AND(WEEKDAY(A2115)&lt;&gt;1,WEEKDAY(A2115)&lt;&gt;7),IF(A2115&lt;J$2,J$1,J$3),0)))^($A2115-$A2114)</f>
        <v>2498.1654039714704</v>
      </c>
      <c r="J2115">
        <f>VLOOKUP(A2115,'VIXY-IV'!A$1:E$2000,4,0)</f>
        <v>2494.19</v>
      </c>
      <c r="K2115">
        <f>ROW()</f>
        <v>2115</v>
      </c>
      <c r="L2115">
        <f>B2115/C2115</f>
        <v>0.82454251883745977</v>
      </c>
    </row>
    <row r="2116" spans="1:12" x14ac:dyDescent="0.25">
      <c r="A2116" s="1">
        <v>41130</v>
      </c>
      <c r="B2116" s="9">
        <v>15.28</v>
      </c>
      <c r="C2116" s="9">
        <v>18.23</v>
      </c>
      <c r="D2116">
        <v>4750.1000000000004</v>
      </c>
      <c r="E2116">
        <v>4240.29</v>
      </c>
      <c r="F2116">
        <v>93997.440000000002</v>
      </c>
      <c r="G2116">
        <v>83921.38</v>
      </c>
      <c r="H2116">
        <f>(1/(1-91/360*VLOOKUP($A2116,Tbills!$B$4:$C$974,2,1)/100))^((1)/91)-1</f>
        <v>2.7781327762710362E-6</v>
      </c>
      <c r="I2116">
        <f>I2115*$E2116/$E2115*(1-(I$1+I$5+IF(AND(WEEKDAY(A2116)&lt;&gt;1,WEEKDAY(A2116)&lt;&gt;7),IF(A2116&lt;J$2,J$1,J$3),0)))^($A2116-$A2115)</f>
        <v>2463.6741811846714</v>
      </c>
      <c r="J2116">
        <f>VLOOKUP(A2116,'VIXY-IV'!A$1:E$2000,4,0)</f>
        <v>2459.89</v>
      </c>
      <c r="K2116">
        <f>ROW()</f>
        <v>2116</v>
      </c>
      <c r="L2116">
        <f>B2116/C2116</f>
        <v>0.8381788261108063</v>
      </c>
    </row>
    <row r="2117" spans="1:12" x14ac:dyDescent="0.25">
      <c r="A2117" s="1">
        <v>41131</v>
      </c>
      <c r="B2117" s="9">
        <v>14.74</v>
      </c>
      <c r="C2117" s="9">
        <v>18.14</v>
      </c>
      <c r="D2117">
        <v>4715.24</v>
      </c>
      <c r="E2117">
        <v>4209.16</v>
      </c>
      <c r="F2117">
        <v>93228.45</v>
      </c>
      <c r="G2117">
        <v>83234.59</v>
      </c>
      <c r="H2117">
        <f>(1/(1-91/360*VLOOKUP($A2117,Tbills!$B$4:$C$974,2,1)/100))^((1)/91)-1</f>
        <v>2.7781327762710362E-6</v>
      </c>
      <c r="I2117">
        <f>I2116*$E2117/$E2116*(1-(I$1+I$5+IF(AND(WEEKDAY(A2117)&lt;&gt;1,WEEKDAY(A2117)&lt;&gt;7),IF(A2117&lt;J$2,J$1,J$3),0)))^($A2117-$A2116)</f>
        <v>2445.516816406619</v>
      </c>
      <c r="J2117">
        <f>VLOOKUP(A2117,'VIXY-IV'!A$1:E$2000,4,0)</f>
        <v>2441.7199999999998</v>
      </c>
      <c r="K2117">
        <f>ROW()</f>
        <v>2117</v>
      </c>
      <c r="L2117">
        <f>B2117/C2117</f>
        <v>0.8125689084895259</v>
      </c>
    </row>
    <row r="2118" spans="1:12" x14ac:dyDescent="0.25">
      <c r="A2118" s="1">
        <v>41134</v>
      </c>
      <c r="B2118" s="9">
        <v>13.7</v>
      </c>
      <c r="C2118" s="9">
        <v>18.07</v>
      </c>
      <c r="D2118">
        <v>4618</v>
      </c>
      <c r="E2118">
        <v>4122.32</v>
      </c>
      <c r="F2118">
        <v>92745.58</v>
      </c>
      <c r="G2118">
        <v>82802.789999999994</v>
      </c>
      <c r="H2118">
        <f>(1/(1-91/360*VLOOKUP($A2118,Tbills!$B$4:$C$974,2,1)/100))^((1)/91)-1</f>
        <v>3.0559851109668301E-6</v>
      </c>
      <c r="I2118">
        <f>I2117*$E2118/$E2117*(1-(I$1+I$5+IF(AND(WEEKDAY(A2118)&lt;&gt;1,WEEKDAY(A2118)&lt;&gt;7),IF(A2118&lt;J$2,J$1,J$3),0)))^($A2118-$A2117)</f>
        <v>2394.8561912634532</v>
      </c>
      <c r="J2118">
        <f>VLOOKUP(A2118,'VIXY-IV'!A$1:E$2000,4,0)</f>
        <v>2390.85</v>
      </c>
      <c r="K2118">
        <f>ROW()</f>
        <v>2118</v>
      </c>
      <c r="L2118">
        <f>B2118/C2118</f>
        <v>0.75816270060874369</v>
      </c>
    </row>
    <row r="2119" spans="1:12" x14ac:dyDescent="0.25">
      <c r="A2119" s="1">
        <v>41135</v>
      </c>
      <c r="B2119" s="9">
        <v>14.85</v>
      </c>
      <c r="C2119" s="9">
        <v>18.510000000000002</v>
      </c>
      <c r="D2119">
        <v>4804.7</v>
      </c>
      <c r="E2119">
        <v>4288.97</v>
      </c>
      <c r="F2119">
        <v>94372.53</v>
      </c>
      <c r="G2119">
        <v>84255.07</v>
      </c>
      <c r="H2119">
        <f>(1/(1-91/360*VLOOKUP($A2119,Tbills!$B$4:$C$974,2,1)/100))^((1)/91)-1</f>
        <v>3.0559851109668301E-6</v>
      </c>
      <c r="I2119">
        <f>I2118*$E2119/$E2118*(1-(I$1+I$5+IF(AND(WEEKDAY(A2119)&lt;&gt;1,WEEKDAY(A2119)&lt;&gt;7),IF(A2119&lt;J$2,J$1,J$3),0)))^($A2119-$A2118)</f>
        <v>2491.5996036465222</v>
      </c>
      <c r="J2119">
        <f>VLOOKUP(A2119,'VIXY-IV'!A$1:E$2000,4,0)</f>
        <v>2487.36</v>
      </c>
      <c r="K2119">
        <f>ROW()</f>
        <v>2119</v>
      </c>
      <c r="L2119">
        <f>B2119/C2119</f>
        <v>0.80226904376012953</v>
      </c>
    </row>
    <row r="2120" spans="1:12" x14ac:dyDescent="0.25">
      <c r="A2120" s="1">
        <v>41136</v>
      </c>
      <c r="B2120" s="9">
        <v>14.63</v>
      </c>
      <c r="C2120" s="9">
        <v>18.86</v>
      </c>
      <c r="D2120">
        <v>4794.3100000000004</v>
      </c>
      <c r="E2120">
        <v>4279.6899999999996</v>
      </c>
      <c r="F2120">
        <v>94449.27</v>
      </c>
      <c r="G2120">
        <v>84323.33</v>
      </c>
      <c r="H2120">
        <f>(1/(1-91/360*VLOOKUP($A2120,Tbills!$B$4:$C$974,2,1)/100))^((1)/91)-1</f>
        <v>3.0559851109668301E-6</v>
      </c>
      <c r="I2120">
        <f>I2119*$E2120/$E2119*(1-(I$1+I$5+IF(AND(WEEKDAY(A2120)&lt;&gt;1,WEEKDAY(A2120)&lt;&gt;7),IF(A2120&lt;J$2,J$1,J$3),0)))^($A2120-$A2119)</f>
        <v>2486.1370343030676</v>
      </c>
      <c r="J2120">
        <f>VLOOKUP(A2120,'VIXY-IV'!A$1:E$2000,4,0)</f>
        <v>2481.85</v>
      </c>
      <c r="K2120">
        <f>ROW()</f>
        <v>2120</v>
      </c>
      <c r="L2120">
        <f>B2120/C2120</f>
        <v>0.77571580063626733</v>
      </c>
    </row>
    <row r="2121" spans="1:12" x14ac:dyDescent="0.25">
      <c r="A2121" s="1">
        <v>41137</v>
      </c>
      <c r="B2121" s="9">
        <v>14.29</v>
      </c>
      <c r="C2121" s="9">
        <v>18.55</v>
      </c>
      <c r="D2121">
        <v>4727.6499999999996</v>
      </c>
      <c r="E2121">
        <v>4220.17</v>
      </c>
      <c r="F2121">
        <v>94027.33</v>
      </c>
      <c r="G2121">
        <v>83946.37</v>
      </c>
      <c r="H2121">
        <f>(1/(1-91/360*VLOOKUP($A2121,Tbills!$B$4:$C$974,2,1)/100))^((1)/91)-1</f>
        <v>3.0559851109668301E-6</v>
      </c>
      <c r="I2121">
        <f>I2120*$E2121/$E2120*(1-(I$1+I$5+IF(AND(WEEKDAY(A2121)&lt;&gt;1,WEEKDAY(A2121)&lt;&gt;7),IF(A2121&lt;J$2,J$1,J$3),0)))^($A2121-$A2120)</f>
        <v>2451.4904363801852</v>
      </c>
      <c r="J2121">
        <f>VLOOKUP(A2121,'VIXY-IV'!A$1:E$2000,4,0)</f>
        <v>2447.1</v>
      </c>
      <c r="K2121">
        <f>ROW()</f>
        <v>2121</v>
      </c>
      <c r="L2121">
        <f>B2121/C2121</f>
        <v>0.77035040431266844</v>
      </c>
    </row>
    <row r="2122" spans="1:12" x14ac:dyDescent="0.25">
      <c r="A2122" s="1">
        <v>41138</v>
      </c>
      <c r="B2122" s="9">
        <v>13.45</v>
      </c>
      <c r="C2122" s="9">
        <v>18.350000000000001</v>
      </c>
      <c r="D2122">
        <v>4578.71</v>
      </c>
      <c r="E2122">
        <v>4087.2</v>
      </c>
      <c r="F2122">
        <v>93354.98</v>
      </c>
      <c r="G2122">
        <v>83345.850000000006</v>
      </c>
      <c r="H2122">
        <f>(1/(1-91/360*VLOOKUP($A2122,Tbills!$B$4:$C$974,2,1)/100))^((1)/91)-1</f>
        <v>3.0559851109668301E-6</v>
      </c>
      <c r="I2122">
        <f>I2121*$E2122/$E2121*(1-(I$1+I$5+IF(AND(WEEKDAY(A2122)&lt;&gt;1,WEEKDAY(A2122)&lt;&gt;7),IF(A2122&lt;J$2,J$1,J$3),0)))^($A2122-$A2121)</f>
        <v>2374.1800621102079</v>
      </c>
      <c r="J2122">
        <f>VLOOKUP(A2122,'VIXY-IV'!A$1:E$2000,4,0)</f>
        <v>2369.58</v>
      </c>
      <c r="K2122">
        <f>ROW()</f>
        <v>2122</v>
      </c>
      <c r="L2122">
        <f>B2122/C2122</f>
        <v>0.73297002724795635</v>
      </c>
    </row>
    <row r="2123" spans="1:12" x14ac:dyDescent="0.25">
      <c r="A2123" s="1">
        <v>41141</v>
      </c>
      <c r="B2123" s="9">
        <v>14.02</v>
      </c>
      <c r="C2123" s="9">
        <v>18.59</v>
      </c>
      <c r="D2123">
        <v>4581.3</v>
      </c>
      <c r="E2123">
        <v>4089.48</v>
      </c>
      <c r="F2123">
        <v>94733.58</v>
      </c>
      <c r="G2123">
        <v>84575.88</v>
      </c>
      <c r="H2123">
        <f>(1/(1-91/360*VLOOKUP($A2123,Tbills!$B$4:$C$974,2,1)/100))^((1)/91)-1</f>
        <v>2.7781327762710362E-6</v>
      </c>
      <c r="I2123">
        <f>I2122*$E2123/$E2122*(1-(I$1+I$5+IF(AND(WEEKDAY(A2123)&lt;&gt;1,WEEKDAY(A2123)&lt;&gt;7),IF(A2123&lt;J$2,J$1,J$3),0)))^($A2123-$A2122)</f>
        <v>2375.2994692043685</v>
      </c>
      <c r="J2123">
        <f>VLOOKUP(A2123,'VIXY-IV'!A$1:E$2000,4,0)</f>
        <v>2370.7800000000002</v>
      </c>
      <c r="K2123">
        <f>ROW()</f>
        <v>2123</v>
      </c>
      <c r="L2123">
        <f>B2123/C2123</f>
        <v>0.75416890801506187</v>
      </c>
    </row>
    <row r="2124" spans="1:12" x14ac:dyDescent="0.25">
      <c r="A2124" s="1">
        <v>41142</v>
      </c>
      <c r="B2124" s="9">
        <v>15.02</v>
      </c>
      <c r="C2124" s="9">
        <v>18.8</v>
      </c>
      <c r="D2124">
        <v>4705.3</v>
      </c>
      <c r="E2124">
        <v>4200.1499999999996</v>
      </c>
      <c r="F2124">
        <v>96373.8</v>
      </c>
      <c r="G2124">
        <v>86040</v>
      </c>
      <c r="H2124">
        <f>(1/(1-91/360*VLOOKUP($A2124,Tbills!$B$4:$C$974,2,1)/100))^((1)/91)-1</f>
        <v>2.7781327762710362E-6</v>
      </c>
      <c r="I2124">
        <f>I2123*$E2124/$E2123*(1-(I$1+I$5+IF(AND(WEEKDAY(A2124)&lt;&gt;1,WEEKDAY(A2124)&lt;&gt;7),IF(A2124&lt;J$2,J$1,J$3),0)))^($A2124-$A2123)</f>
        <v>2439.5099296467788</v>
      </c>
      <c r="J2124">
        <f>VLOOKUP(A2124,'VIXY-IV'!A$1:E$2000,4,0)</f>
        <v>2435.15</v>
      </c>
      <c r="K2124">
        <f>ROW()</f>
        <v>2124</v>
      </c>
      <c r="L2124">
        <f>B2124/C2124</f>
        <v>0.79893617021276586</v>
      </c>
    </row>
    <row r="2125" spans="1:12" x14ac:dyDescent="0.25">
      <c r="A2125" s="1">
        <v>41143</v>
      </c>
      <c r="B2125" s="9">
        <v>15.11</v>
      </c>
      <c r="C2125" s="9">
        <v>19.420000000000002</v>
      </c>
      <c r="D2125">
        <v>4768.05</v>
      </c>
      <c r="E2125">
        <v>4256.1499999999996</v>
      </c>
      <c r="F2125">
        <v>96248.01</v>
      </c>
      <c r="G2125">
        <v>85927.46</v>
      </c>
      <c r="H2125">
        <f>(1/(1-91/360*VLOOKUP($A2125,Tbills!$B$4:$C$974,2,1)/100))^((1)/91)-1</f>
        <v>2.7781327762710362E-6</v>
      </c>
      <c r="I2125">
        <f>I2124*$E2125/$E2124*(1-(I$1+I$5+IF(AND(WEEKDAY(A2125)&lt;&gt;1,WEEKDAY(A2125)&lt;&gt;7),IF(A2125&lt;J$2,J$1,J$3),0)))^($A2125-$A2124)</f>
        <v>2471.9644537268973</v>
      </c>
      <c r="J2125">
        <f>VLOOKUP(A2125,'VIXY-IV'!A$1:E$2000,4,0)</f>
        <v>2467.42</v>
      </c>
      <c r="K2125">
        <f>ROW()</f>
        <v>2125</v>
      </c>
      <c r="L2125">
        <f>B2125/C2125</f>
        <v>0.77806385169927894</v>
      </c>
    </row>
    <row r="2126" spans="1:12" x14ac:dyDescent="0.25">
      <c r="A2126" s="1">
        <v>41144</v>
      </c>
      <c r="B2126" s="9">
        <v>15.96</v>
      </c>
      <c r="C2126" s="9">
        <v>20.09</v>
      </c>
      <c r="D2126">
        <v>4843.54</v>
      </c>
      <c r="E2126">
        <v>4323.5200000000004</v>
      </c>
      <c r="F2126">
        <v>97551.88</v>
      </c>
      <c r="G2126">
        <v>87091.28</v>
      </c>
      <c r="H2126">
        <f>(1/(1-91/360*VLOOKUP($A2126,Tbills!$B$4:$C$974,2,1)/100))^((1)/91)-1</f>
        <v>2.7781327762710362E-6</v>
      </c>
      <c r="I2126">
        <f>I2125*$E2126/$E2125*(1-(I$1+I$5+IF(AND(WEEKDAY(A2126)&lt;&gt;1,WEEKDAY(A2126)&lt;&gt;7),IF(A2126&lt;J$2,J$1,J$3),0)))^($A2126-$A2125)</f>
        <v>2511.0205946272386</v>
      </c>
      <c r="J2126">
        <f>VLOOKUP(A2126,'VIXY-IV'!A$1:E$2000,4,0)</f>
        <v>2506.42</v>
      </c>
      <c r="K2126">
        <f>ROW()</f>
        <v>2126</v>
      </c>
      <c r="L2126">
        <f>B2126/C2126</f>
        <v>0.79442508710801396</v>
      </c>
    </row>
    <row r="2127" spans="1:12" x14ac:dyDescent="0.25">
      <c r="A2127" s="1">
        <v>41145</v>
      </c>
      <c r="B2127" s="9">
        <v>15.18</v>
      </c>
      <c r="C2127" s="9">
        <v>19.239999999999998</v>
      </c>
      <c r="D2127">
        <v>4666.8</v>
      </c>
      <c r="E2127">
        <v>4165.74</v>
      </c>
      <c r="F2127">
        <v>96964.65</v>
      </c>
      <c r="G2127">
        <v>86566.78</v>
      </c>
      <c r="H2127">
        <f>(1/(1-91/360*VLOOKUP($A2127,Tbills!$B$4:$C$974,2,1)/100))^((1)/91)-1</f>
        <v>2.7781327762710362E-6</v>
      </c>
      <c r="I2127">
        <f>I2126*$E2127/$E2126*(1-(I$1+I$5+IF(AND(WEEKDAY(A2127)&lt;&gt;1,WEEKDAY(A2127)&lt;&gt;7),IF(A2127&lt;J$2,J$1,J$3),0)))^($A2127-$A2126)</f>
        <v>2419.3152848383161</v>
      </c>
      <c r="J2127">
        <f>VLOOKUP(A2127,'VIXY-IV'!A$1:E$2000,4,0)</f>
        <v>2414.98</v>
      </c>
      <c r="K2127">
        <f>ROW()</f>
        <v>2127</v>
      </c>
      <c r="L2127">
        <f>B2127/C2127</f>
        <v>0.78898128898128905</v>
      </c>
    </row>
    <row r="2128" spans="1:12" x14ac:dyDescent="0.25">
      <c r="A2128" s="1">
        <v>41148</v>
      </c>
      <c r="B2128" s="9">
        <v>16.350000000000001</v>
      </c>
      <c r="C2128" s="9">
        <v>19.920000000000002</v>
      </c>
      <c r="D2128">
        <v>4722.5200000000004</v>
      </c>
      <c r="E2128">
        <v>4215.4399999999996</v>
      </c>
      <c r="F2128">
        <v>96152.37</v>
      </c>
      <c r="G2128">
        <v>85840.88</v>
      </c>
      <c r="H2128">
        <f>(1/(1-91/360*VLOOKUP($A2128,Tbills!$B$4:$C$974,2,1)/100))^((1)/91)-1</f>
        <v>3.0559851109668301E-6</v>
      </c>
      <c r="I2128">
        <f>I2127*$E2128/$E2127*(1-(I$1+I$5+IF(AND(WEEKDAY(A2128)&lt;&gt;1,WEEKDAY(A2128)&lt;&gt;7),IF(A2128&lt;J$2,J$1,J$3),0)))^($A2128-$A2127)</f>
        <v>2447.9680217630535</v>
      </c>
      <c r="J2128">
        <f>VLOOKUP(A2128,'VIXY-IV'!A$1:E$2000,4,0)</f>
        <v>2443.84</v>
      </c>
      <c r="K2128">
        <f>ROW()</f>
        <v>2128</v>
      </c>
      <c r="L2128">
        <f>B2128/C2128</f>
        <v>0.82078313253012047</v>
      </c>
    </row>
    <row r="2129" spans="1:12" x14ac:dyDescent="0.25">
      <c r="A2129" s="1">
        <v>41149</v>
      </c>
      <c r="B2129" s="9">
        <v>16.489999999999998</v>
      </c>
      <c r="C2129" s="9">
        <v>19.82</v>
      </c>
      <c r="D2129">
        <v>4768.83</v>
      </c>
      <c r="E2129">
        <v>4256.7700000000004</v>
      </c>
      <c r="F2129">
        <v>96549.92</v>
      </c>
      <c r="G2129">
        <v>86195.53</v>
      </c>
      <c r="H2129">
        <f>(1/(1-91/360*VLOOKUP($A2129,Tbills!$B$4:$C$974,2,1)/100))^((1)/91)-1</f>
        <v>3.0559851109668301E-6</v>
      </c>
      <c r="I2129">
        <f>I2128*$E2129/$E2128*(1-(I$1+I$5+IF(AND(WEEKDAY(A2129)&lt;&gt;1,WEEKDAY(A2129)&lt;&gt;7),IF(A2129&lt;J$2,J$1,J$3),0)))^($A2129-$A2128)</f>
        <v>2471.897849336995</v>
      </c>
      <c r="J2129">
        <f>VLOOKUP(A2129,'VIXY-IV'!A$1:E$2000,4,0)</f>
        <v>2467.87</v>
      </c>
      <c r="K2129">
        <f>ROW()</f>
        <v>2129</v>
      </c>
      <c r="L2129">
        <f>B2129/C2129</f>
        <v>0.83198789101917248</v>
      </c>
    </row>
    <row r="2130" spans="1:12" x14ac:dyDescent="0.25">
      <c r="A2130" s="1">
        <v>41150</v>
      </c>
      <c r="B2130" s="9">
        <v>17.059999999999999</v>
      </c>
      <c r="C2130" s="9">
        <v>20.46</v>
      </c>
      <c r="D2130">
        <v>4829.53</v>
      </c>
      <c r="E2130">
        <v>4310.9399999999996</v>
      </c>
      <c r="F2130">
        <v>96939.91</v>
      </c>
      <c r="G2130">
        <v>86543.43</v>
      </c>
      <c r="H2130">
        <f>(1/(1-91/360*VLOOKUP($A2130,Tbills!$B$4:$C$974,2,1)/100))^((1)/91)-1</f>
        <v>3.0559851109668301E-6</v>
      </c>
      <c r="I2130">
        <f>I2129*$E2130/$E2129*(1-(I$1+I$5+IF(AND(WEEKDAY(A2130)&lt;&gt;1,WEEKDAY(A2130)&lt;&gt;7),IF(A2130&lt;J$2,J$1,J$3),0)))^($A2130-$A2129)</f>
        <v>2503.2822460002053</v>
      </c>
      <c r="J2130">
        <f>VLOOKUP(A2130,'VIXY-IV'!A$1:E$2000,4,0)</f>
        <v>2499.39</v>
      </c>
      <c r="K2130">
        <f>ROW()</f>
        <v>2130</v>
      </c>
      <c r="L2130">
        <f>B2130/C2130</f>
        <v>0.83382209188660794</v>
      </c>
    </row>
    <row r="2131" spans="1:12" x14ac:dyDescent="0.25">
      <c r="A2131" s="1">
        <v>41151</v>
      </c>
      <c r="B2131" s="9">
        <v>17.829999999999998</v>
      </c>
      <c r="C2131" s="9">
        <v>20.92</v>
      </c>
      <c r="D2131">
        <v>4926.66</v>
      </c>
      <c r="E2131">
        <v>4397.62</v>
      </c>
      <c r="F2131">
        <v>97583.679999999993</v>
      </c>
      <c r="G2131">
        <v>87117.9</v>
      </c>
      <c r="H2131">
        <f>(1/(1-91/360*VLOOKUP($A2131,Tbills!$B$4:$C$974,2,1)/100))^((1)/91)-1</f>
        <v>3.0559851109668301E-6</v>
      </c>
      <c r="I2131">
        <f>I2130*$E2131/$E2130*(1-(I$1+I$5+IF(AND(WEEKDAY(A2131)&lt;&gt;1,WEEKDAY(A2131)&lt;&gt;7),IF(A2131&lt;J$2,J$1,J$3),0)))^($A2131-$A2130)</f>
        <v>2553.5422409583412</v>
      </c>
      <c r="J2131">
        <f>VLOOKUP(A2131,'VIXY-IV'!A$1:E$2000,4,0)</f>
        <v>2549.8200000000002</v>
      </c>
      <c r="K2131">
        <f>ROW()</f>
        <v>2131</v>
      </c>
      <c r="L2131">
        <f>B2131/C2131</f>
        <v>0.85229445506692147</v>
      </c>
    </row>
    <row r="2132" spans="1:12" x14ac:dyDescent="0.25">
      <c r="A2132" s="1">
        <v>41152</v>
      </c>
      <c r="B2132" s="9">
        <v>17.47</v>
      </c>
      <c r="C2132" s="9">
        <v>20.62</v>
      </c>
      <c r="D2132">
        <v>4742.43</v>
      </c>
      <c r="E2132">
        <v>4233.16</v>
      </c>
      <c r="F2132">
        <v>95918.97</v>
      </c>
      <c r="G2132">
        <v>85631.46</v>
      </c>
      <c r="H2132">
        <f>(1/(1-91/360*VLOOKUP($A2132,Tbills!$B$4:$C$974,2,1)/100))^((1)/91)-1</f>
        <v>3.0559851109668301E-6</v>
      </c>
      <c r="I2132">
        <f>I2131*$E2132/$E2131*(1-(I$1+I$5+IF(AND(WEEKDAY(A2132)&lt;&gt;1,WEEKDAY(A2132)&lt;&gt;7),IF(A2132&lt;J$2,J$1,J$3),0)))^($A2132-$A2131)</f>
        <v>2457.9754305726819</v>
      </c>
      <c r="J2132">
        <f>VLOOKUP(A2132,'VIXY-IV'!A$1:E$2000,4,0)</f>
        <v>2454.34</v>
      </c>
      <c r="K2132">
        <f>ROW()</f>
        <v>2132</v>
      </c>
      <c r="L2132">
        <f>B2132/C2132</f>
        <v>0.84723569350145478</v>
      </c>
    </row>
    <row r="2133" spans="1:12" x14ac:dyDescent="0.25">
      <c r="A2133" s="1">
        <v>41156</v>
      </c>
      <c r="B2133" s="9">
        <v>17.98</v>
      </c>
      <c r="C2133" s="9">
        <v>20.68</v>
      </c>
      <c r="D2133">
        <v>4655.93</v>
      </c>
      <c r="E2133">
        <v>4155.8999999999996</v>
      </c>
      <c r="F2133">
        <v>95926.64</v>
      </c>
      <c r="G2133">
        <v>85637.26</v>
      </c>
      <c r="H2133">
        <f>(1/(1-91/360*VLOOKUP($A2133,Tbills!$B$4:$C$974,2,1)/100))^((1)/91)-1</f>
        <v>2.7781327762710362E-6</v>
      </c>
      <c r="I2133">
        <f>I2132*$E2133/$E2132*(1-(I$1+I$5+IF(AND(WEEKDAY(A2133)&lt;&gt;1,WEEKDAY(A2133)&lt;&gt;7),IF(A2133&lt;J$2,J$1,J$3),0)))^($A2133-$A2132)</f>
        <v>2412.8369129591015</v>
      </c>
      <c r="J2133">
        <f>VLOOKUP(A2133,'VIXY-IV'!A$1:E$2000,4,0)</f>
        <v>2409.38</v>
      </c>
      <c r="K2133">
        <f>ROW()</f>
        <v>2133</v>
      </c>
      <c r="L2133">
        <f>B2133/C2133</f>
        <v>0.86943907156673117</v>
      </c>
    </row>
    <row r="2134" spans="1:12" x14ac:dyDescent="0.25">
      <c r="A2134" s="1">
        <v>41157</v>
      </c>
      <c r="B2134" s="9">
        <v>17.739999999999998</v>
      </c>
      <c r="C2134" s="9">
        <v>19.989999999999998</v>
      </c>
      <c r="D2134">
        <v>4548.67</v>
      </c>
      <c r="E2134">
        <v>4060.14</v>
      </c>
      <c r="F2134">
        <v>94293.51</v>
      </c>
      <c r="G2134">
        <v>84179.06</v>
      </c>
      <c r="H2134">
        <f>(1/(1-91/360*VLOOKUP($A2134,Tbills!$B$4:$C$974,2,1)/100))^((1)/91)-1</f>
        <v>2.7781327762710362E-6</v>
      </c>
      <c r="I2134">
        <f>I2133*$E2134/$E2133*(1-(I$1+I$5+IF(AND(WEEKDAY(A2134)&lt;&gt;1,WEEKDAY(A2134)&lt;&gt;7),IF(A2134&lt;J$2,J$1,J$3),0)))^($A2134-$A2133)</f>
        <v>2357.1726576515089</v>
      </c>
      <c r="J2134">
        <f>VLOOKUP(A2134,'VIXY-IV'!A$1:E$2000,4,0)</f>
        <v>2353.5500000000002</v>
      </c>
      <c r="K2134">
        <f>ROW()</f>
        <v>2134</v>
      </c>
      <c r="L2134">
        <f>B2134/C2134</f>
        <v>0.88744372186093046</v>
      </c>
    </row>
    <row r="2135" spans="1:12" x14ac:dyDescent="0.25">
      <c r="A2135" s="1">
        <v>41158</v>
      </c>
      <c r="B2135" s="9">
        <v>15.6</v>
      </c>
      <c r="C2135" s="9">
        <v>18.62</v>
      </c>
      <c r="D2135">
        <v>4096.7299999999996</v>
      </c>
      <c r="E2135">
        <v>3656.73</v>
      </c>
      <c r="F2135">
        <v>90496.57</v>
      </c>
      <c r="G2135">
        <v>80789.16</v>
      </c>
      <c r="H2135">
        <f>(1/(1-91/360*VLOOKUP($A2135,Tbills!$B$4:$C$974,2,1)/100))^((1)/91)-1</f>
        <v>2.7781327762710362E-6</v>
      </c>
      <c r="I2135">
        <f>I2134*$E2135/$E2134*(1-(I$1+I$5+IF(AND(WEEKDAY(A2135)&lt;&gt;1,WEEKDAY(A2135)&lt;&gt;7),IF(A2135&lt;J$2,J$1,J$3),0)))^($A2135-$A2134)</f>
        <v>2122.9061098705624</v>
      </c>
      <c r="J2135">
        <f>VLOOKUP(A2135,'VIXY-IV'!A$1:E$2000,4,0)</f>
        <v>2119.5700000000002</v>
      </c>
      <c r="K2135">
        <f>ROW()</f>
        <v>2135</v>
      </c>
      <c r="L2135">
        <f>B2135/C2135</f>
        <v>0.83780880773361965</v>
      </c>
    </row>
    <row r="2136" spans="1:12" x14ac:dyDescent="0.25">
      <c r="A2136" s="1">
        <v>41159</v>
      </c>
      <c r="B2136" s="9">
        <v>14.38</v>
      </c>
      <c r="C2136" s="9">
        <v>17.59</v>
      </c>
      <c r="D2136">
        <v>3862.89</v>
      </c>
      <c r="E2136">
        <v>3447.99</v>
      </c>
      <c r="F2136">
        <v>87990.54</v>
      </c>
      <c r="G2136">
        <v>78551.73</v>
      </c>
      <c r="H2136">
        <f>(1/(1-91/360*VLOOKUP($A2136,Tbills!$B$4:$C$974,2,1)/100))^((1)/91)-1</f>
        <v>2.7781327762710362E-6</v>
      </c>
      <c r="I2136">
        <f>I2135*$E2136/$E2135*(1-(I$1+I$5+IF(AND(WEEKDAY(A2136)&lt;&gt;1,WEEKDAY(A2136)&lt;&gt;7),IF(A2136&lt;J$2,J$1,J$3),0)))^($A2136-$A2135)</f>
        <v>2001.6650038044713</v>
      </c>
      <c r="J2136">
        <f>VLOOKUP(A2136,'VIXY-IV'!A$1:E$2000,4,0)</f>
        <v>1998.43</v>
      </c>
      <c r="K2136">
        <f>ROW()</f>
        <v>2136</v>
      </c>
      <c r="L2136">
        <f>B2136/C2136</f>
        <v>0.81750994883456518</v>
      </c>
    </row>
    <row r="2137" spans="1:12" x14ac:dyDescent="0.25">
      <c r="A2137" s="1">
        <v>41162</v>
      </c>
      <c r="B2137" s="9">
        <v>16.28</v>
      </c>
      <c r="C2137" s="9">
        <v>18.3</v>
      </c>
      <c r="D2137">
        <v>4129.16</v>
      </c>
      <c r="E2137">
        <v>3685.63</v>
      </c>
      <c r="F2137">
        <v>89378.06</v>
      </c>
      <c r="G2137">
        <v>79789.759999999995</v>
      </c>
      <c r="H2137">
        <f>(1/(1-91/360*VLOOKUP($A2137,Tbills!$B$4:$C$974,2,1)/100))^((1)/91)-1</f>
        <v>2.7781327762710362E-6</v>
      </c>
      <c r="I2137">
        <f>I2136*$E2137/$E2136*(1-(I$1+I$5+IF(AND(WEEKDAY(A2137)&lt;&gt;1,WEEKDAY(A2137)&lt;&gt;7),IF(A2137&lt;J$2,J$1,J$3),0)))^($A2137-$A2136)</f>
        <v>2139.4377381766099</v>
      </c>
      <c r="J2137">
        <f>VLOOKUP(A2137,'VIXY-IV'!A$1:E$2000,4,0)</f>
        <v>2136.2800000000002</v>
      </c>
      <c r="K2137">
        <f>ROW()</f>
        <v>2137</v>
      </c>
      <c r="L2137">
        <f>B2137/C2137</f>
        <v>0.88961748633879789</v>
      </c>
    </row>
    <row r="2138" spans="1:12" x14ac:dyDescent="0.25">
      <c r="A2138" s="1">
        <v>41163</v>
      </c>
      <c r="B2138" s="9">
        <v>16.41</v>
      </c>
      <c r="C2138" s="9">
        <v>18.29</v>
      </c>
      <c r="D2138">
        <v>4104.8900000000003</v>
      </c>
      <c r="E2138">
        <v>3663.96</v>
      </c>
      <c r="F2138">
        <v>88344.91</v>
      </c>
      <c r="G2138">
        <v>78867.22</v>
      </c>
      <c r="H2138">
        <f>(1/(1-91/360*VLOOKUP($A2138,Tbills!$B$4:$C$974,2,1)/100))^((1)/91)-1</f>
        <v>2.7781327762710362E-6</v>
      </c>
      <c r="I2138">
        <f>I2137*$E2138/$E2137*(1-(I$1+I$5+IF(AND(WEEKDAY(A2138)&lt;&gt;1,WEEKDAY(A2138)&lt;&gt;7),IF(A2138&lt;J$2,J$1,J$3),0)))^($A2138-$A2137)</f>
        <v>2126.7975339446207</v>
      </c>
      <c r="J2138">
        <f>VLOOKUP(A2138,'VIXY-IV'!A$1:E$2000,4,0)</f>
        <v>2123.75</v>
      </c>
      <c r="K2138">
        <f>ROW()</f>
        <v>2138</v>
      </c>
      <c r="L2138">
        <f>B2138/C2138</f>
        <v>0.89721159103335157</v>
      </c>
    </row>
    <row r="2139" spans="1:12" x14ac:dyDescent="0.25">
      <c r="A2139" s="1">
        <v>41164</v>
      </c>
      <c r="B2139" s="9">
        <v>15.8</v>
      </c>
      <c r="C2139" s="9">
        <v>17.600000000000001</v>
      </c>
      <c r="D2139">
        <v>3929.79</v>
      </c>
      <c r="E2139">
        <v>3507.66</v>
      </c>
      <c r="F2139">
        <v>85736.93</v>
      </c>
      <c r="G2139">
        <v>76538.81</v>
      </c>
      <c r="H2139">
        <f>(1/(1-91/360*VLOOKUP($A2139,Tbills!$B$4:$C$974,2,1)/100))^((1)/91)-1</f>
        <v>2.7781327762710362E-6</v>
      </c>
      <c r="I2139">
        <f>I2138*$E2139/$E2138*(1-(I$1+I$5+IF(AND(WEEKDAY(A2139)&lt;&gt;1,WEEKDAY(A2139)&lt;&gt;7),IF(A2139&lt;J$2,J$1,J$3),0)))^($A2139-$A2138)</f>
        <v>2036.0124108339628</v>
      </c>
      <c r="J2139">
        <f>VLOOKUP(A2139,'VIXY-IV'!A$1:E$2000,4,0)</f>
        <v>2033.71</v>
      </c>
      <c r="K2139">
        <f>ROW()</f>
        <v>2139</v>
      </c>
      <c r="L2139">
        <f>B2139/C2139</f>
        <v>0.89772727272727271</v>
      </c>
    </row>
    <row r="2140" spans="1:12" x14ac:dyDescent="0.25">
      <c r="A2140" s="1">
        <v>41165</v>
      </c>
      <c r="B2140" s="9">
        <v>14.05</v>
      </c>
      <c r="C2140" s="9">
        <v>16.45</v>
      </c>
      <c r="D2140">
        <v>3679.38</v>
      </c>
      <c r="E2140">
        <v>3284.14</v>
      </c>
      <c r="F2140">
        <v>82074.12</v>
      </c>
      <c r="G2140">
        <v>73268.740000000005</v>
      </c>
      <c r="H2140">
        <f>(1/(1-91/360*VLOOKUP($A2140,Tbills!$B$4:$C$974,2,1)/100))^((1)/91)-1</f>
        <v>2.7781327762710362E-6</v>
      </c>
      <c r="I2140">
        <f>I2139*$E2140/$E2139*(1-(I$1+I$5+IF(AND(WEEKDAY(A2140)&lt;&gt;1,WEEKDAY(A2140)&lt;&gt;7),IF(A2140&lt;J$2,J$1,J$3),0)))^($A2140-$A2139)</f>
        <v>1906.2159519776192</v>
      </c>
      <c r="J2140">
        <f>VLOOKUP(A2140,'VIXY-IV'!A$1:E$2000,4,0)</f>
        <v>1904.25</v>
      </c>
      <c r="K2140">
        <f>ROW()</f>
        <v>2140</v>
      </c>
      <c r="L2140">
        <f>B2140/C2140</f>
        <v>0.85410334346504568</v>
      </c>
    </row>
    <row r="2141" spans="1:12" x14ac:dyDescent="0.25">
      <c r="A2141" s="1">
        <v>41166</v>
      </c>
      <c r="B2141" s="9">
        <v>14.51</v>
      </c>
      <c r="C2141" s="9">
        <v>16.899999999999999</v>
      </c>
      <c r="D2141">
        <v>3881.94</v>
      </c>
      <c r="E2141">
        <v>3464.93</v>
      </c>
      <c r="F2141">
        <v>82384.42</v>
      </c>
      <c r="G2141">
        <v>73545.55</v>
      </c>
      <c r="H2141">
        <f>(1/(1-91/360*VLOOKUP($A2141,Tbills!$B$4:$C$974,2,1)/100))^((1)/91)-1</f>
        <v>2.7781327762710362E-6</v>
      </c>
      <c r="I2141">
        <f>I2140*$E2141/$E2140*(1-(I$1+I$5+IF(AND(WEEKDAY(A2141)&lt;&gt;1,WEEKDAY(A2141)&lt;&gt;7),IF(A2141&lt;J$2,J$1,J$3),0)))^($A2141-$A2140)</f>
        <v>2011.0941781939928</v>
      </c>
      <c r="J2141">
        <f>VLOOKUP(A2141,'VIXY-IV'!A$1:E$2000,4,0)</f>
        <v>2009.82</v>
      </c>
      <c r="K2141">
        <f>ROW()</f>
        <v>2141</v>
      </c>
      <c r="L2141">
        <f>B2141/C2141</f>
        <v>0.85857988165680477</v>
      </c>
    </row>
    <row r="2142" spans="1:12" x14ac:dyDescent="0.25">
      <c r="A2142" s="1">
        <v>41169</v>
      </c>
      <c r="B2142" s="9">
        <v>14.59</v>
      </c>
      <c r="C2142" s="9">
        <v>17.13</v>
      </c>
      <c r="D2142">
        <v>3763.06</v>
      </c>
      <c r="E2142">
        <v>3358.79</v>
      </c>
      <c r="F2142">
        <v>81446.02</v>
      </c>
      <c r="G2142">
        <v>72707.22</v>
      </c>
      <c r="H2142">
        <f>(1/(1-91/360*VLOOKUP($A2142,Tbills!$B$4:$C$974,2,1)/100))^((1)/91)-1</f>
        <v>3.0559851109668301E-6</v>
      </c>
      <c r="I2142">
        <f>I2141*$E2142/$E2141*(1-(I$1+I$5+IF(AND(WEEKDAY(A2142)&lt;&gt;1,WEEKDAY(A2142)&lt;&gt;7),IF(A2142&lt;J$2,J$1,J$3),0)))^($A2142-$A2141)</f>
        <v>1949.3207883970276</v>
      </c>
      <c r="J2142">
        <f>VLOOKUP(A2142,'VIXY-IV'!A$1:E$2000,4,0)</f>
        <v>1948.57</v>
      </c>
      <c r="K2142">
        <f>ROW()</f>
        <v>2142</v>
      </c>
      <c r="L2142">
        <f>B2142/C2142</f>
        <v>0.8517221249270287</v>
      </c>
    </row>
    <row r="2143" spans="1:12" x14ac:dyDescent="0.25">
      <c r="A2143" s="1">
        <v>41170</v>
      </c>
      <c r="B2143" s="9">
        <v>14.18</v>
      </c>
      <c r="C2143" s="9">
        <v>16.63</v>
      </c>
      <c r="D2143">
        <v>3627.11</v>
      </c>
      <c r="E2143">
        <v>3237.44</v>
      </c>
      <c r="F2143">
        <v>79970.97</v>
      </c>
      <c r="G2143">
        <v>71390.210000000006</v>
      </c>
      <c r="H2143">
        <f>(1/(1-91/360*VLOOKUP($A2143,Tbills!$B$4:$C$974,2,1)/100))^((1)/91)-1</f>
        <v>3.0559851109668301E-6</v>
      </c>
      <c r="I2143">
        <f>I2142*$E2143/$E2142*(1-(I$1+I$5+IF(AND(WEEKDAY(A2143)&lt;&gt;1,WEEKDAY(A2143)&lt;&gt;7),IF(A2143&lt;J$2,J$1,J$3),0)))^($A2143-$A2142)</f>
        <v>1878.8395670359994</v>
      </c>
      <c r="J2143">
        <f>VLOOKUP(A2143,'VIXY-IV'!A$1:E$2000,4,0)</f>
        <v>1878.19</v>
      </c>
      <c r="K2143">
        <f>ROW()</f>
        <v>2143</v>
      </c>
      <c r="L2143">
        <f>B2143/C2143</f>
        <v>0.85267588695129293</v>
      </c>
    </row>
    <row r="2144" spans="1:12" x14ac:dyDescent="0.25">
      <c r="A2144" s="1">
        <v>41171</v>
      </c>
      <c r="B2144" s="9">
        <v>13.88</v>
      </c>
      <c r="C2144" s="9">
        <v>16.489999999999998</v>
      </c>
      <c r="D2144">
        <v>3582.48</v>
      </c>
      <c r="E2144">
        <v>3197.59</v>
      </c>
      <c r="F2144">
        <v>79139.42</v>
      </c>
      <c r="G2144">
        <v>70647.67</v>
      </c>
      <c r="H2144">
        <f>(1/(1-91/360*VLOOKUP($A2144,Tbills!$B$4:$C$974,2,1)/100))^((1)/91)-1</f>
        <v>3.0559851109668301E-6</v>
      </c>
      <c r="I2144">
        <f>I2143*$E2144/$E2143*(1-(I$1+I$5+IF(AND(WEEKDAY(A2144)&lt;&gt;1,WEEKDAY(A2144)&lt;&gt;7),IF(A2144&lt;J$2,J$1,J$3),0)))^($A2144-$A2143)</f>
        <v>1855.6593435634304</v>
      </c>
      <c r="J2144">
        <f>VLOOKUP(A2144,'VIXY-IV'!A$1:E$2000,4,0)</f>
        <v>1855.09</v>
      </c>
      <c r="K2144">
        <f>ROW()</f>
        <v>2144</v>
      </c>
      <c r="L2144">
        <f>B2144/C2144</f>
        <v>0.84172225591267447</v>
      </c>
    </row>
    <row r="2145" spans="1:12" x14ac:dyDescent="0.25">
      <c r="A2145" s="1">
        <v>41172</v>
      </c>
      <c r="B2145" s="9">
        <v>14.07</v>
      </c>
      <c r="C2145" s="9">
        <v>16.75</v>
      </c>
      <c r="D2145">
        <v>3660.21</v>
      </c>
      <c r="E2145">
        <v>3266.96</v>
      </c>
      <c r="F2145">
        <v>79136.7</v>
      </c>
      <c r="G2145">
        <v>70645.03</v>
      </c>
      <c r="H2145">
        <f>(1/(1-91/360*VLOOKUP($A2145,Tbills!$B$4:$C$974,2,1)/100))^((1)/91)-1</f>
        <v>3.0559851109668301E-6</v>
      </c>
      <c r="I2145">
        <f>I2144*$E2145/$E2144*(1-(I$1+I$5+IF(AND(WEEKDAY(A2145)&lt;&gt;1,WEEKDAY(A2145)&lt;&gt;7),IF(A2145&lt;J$2,J$1,J$3),0)))^($A2145-$A2144)</f>
        <v>1895.8623376514679</v>
      </c>
      <c r="J2145">
        <f>VLOOKUP(A2145,'VIXY-IV'!A$1:E$2000,4,0)</f>
        <v>1895.85</v>
      </c>
      <c r="K2145">
        <f>ROW()</f>
        <v>2145</v>
      </c>
      <c r="L2145">
        <f>B2145/C2145</f>
        <v>0.84</v>
      </c>
    </row>
    <row r="2146" spans="1:12" x14ac:dyDescent="0.25">
      <c r="A2146" s="1">
        <v>41173</v>
      </c>
      <c r="B2146" s="9">
        <v>13.98</v>
      </c>
      <c r="C2146" s="9">
        <v>16.79</v>
      </c>
      <c r="D2146">
        <v>3587.3</v>
      </c>
      <c r="E2146">
        <v>3201.88</v>
      </c>
      <c r="F2146">
        <v>79621.429999999993</v>
      </c>
      <c r="G2146">
        <v>71077.53</v>
      </c>
      <c r="H2146">
        <f>(1/(1-91/360*VLOOKUP($A2146,Tbills!$B$4:$C$974,2,1)/100))^((1)/91)-1</f>
        <v>3.0559851109668301E-6</v>
      </c>
      <c r="I2146">
        <f>I2145*$E2146/$E2145*(1-(I$1+I$5+IF(AND(WEEKDAY(A2146)&lt;&gt;1,WEEKDAY(A2146)&lt;&gt;7),IF(A2146&lt;J$2,J$1,J$3),0)))^($A2146-$A2145)</f>
        <v>1858.0420562018389</v>
      </c>
      <c r="J2146">
        <f>VLOOKUP(A2146,'VIXY-IV'!A$1:E$2000,4,0)</f>
        <v>1858.18</v>
      </c>
      <c r="K2146">
        <f>ROW()</f>
        <v>2146</v>
      </c>
      <c r="L2146">
        <f>B2146/C2146</f>
        <v>0.83263847528290658</v>
      </c>
    </row>
    <row r="2147" spans="1:12" x14ac:dyDescent="0.25">
      <c r="A2147" s="1">
        <v>41176</v>
      </c>
      <c r="B2147" s="9">
        <v>14.15</v>
      </c>
      <c r="C2147" s="9">
        <v>16.59</v>
      </c>
      <c r="D2147">
        <v>3549.43</v>
      </c>
      <c r="E2147">
        <v>3168.05</v>
      </c>
      <c r="F2147">
        <v>78756.070000000007</v>
      </c>
      <c r="G2147">
        <v>70304.38</v>
      </c>
      <c r="H2147">
        <f>(1/(1-91/360*VLOOKUP($A2147,Tbills!$B$4:$C$974,2,1)/100))^((1)/91)-1</f>
        <v>3.0559851109668301E-6</v>
      </c>
      <c r="I2147">
        <f>I2146*$E2147/$E2146*(1-(I$1+I$5+IF(AND(WEEKDAY(A2147)&lt;&gt;1,WEEKDAY(A2147)&lt;&gt;7),IF(A2147&lt;J$2,J$1,J$3),0)))^($A2147-$A2146)</f>
        <v>1838.2519485294813</v>
      </c>
      <c r="J2147">
        <f>VLOOKUP(A2147,'VIXY-IV'!A$1:E$2000,4,0)</f>
        <v>1838.44</v>
      </c>
      <c r="K2147">
        <f>ROW()</f>
        <v>2147</v>
      </c>
      <c r="L2147">
        <f>B2147/C2147</f>
        <v>0.85292344786015672</v>
      </c>
    </row>
    <row r="2148" spans="1:12" x14ac:dyDescent="0.25">
      <c r="A2148" s="1">
        <v>41177</v>
      </c>
      <c r="B2148" s="9">
        <v>15.43</v>
      </c>
      <c r="C2148" s="9">
        <v>17.600000000000001</v>
      </c>
      <c r="D2148">
        <v>3800.79</v>
      </c>
      <c r="E2148">
        <v>3392.39</v>
      </c>
      <c r="F2148">
        <v>79778.509999999995</v>
      </c>
      <c r="G2148">
        <v>71216.88</v>
      </c>
      <c r="H2148">
        <f>(1/(1-91/360*VLOOKUP($A2148,Tbills!$B$4:$C$974,2,1)/100))^((1)/91)-1</f>
        <v>3.0559851109668301E-6</v>
      </c>
      <c r="I2148">
        <f>I2147*$E2148/$E2147*(1-(I$1+I$5+IF(AND(WEEKDAY(A2148)&lt;&gt;1,WEEKDAY(A2148)&lt;&gt;7),IF(A2148&lt;J$2,J$1,J$3),0)))^($A2148-$A2147)</f>
        <v>1968.3679657671209</v>
      </c>
      <c r="J2148">
        <f>VLOOKUP(A2148,'VIXY-IV'!A$1:E$2000,4,0)</f>
        <v>1968.71</v>
      </c>
      <c r="K2148">
        <f>ROW()</f>
        <v>2148</v>
      </c>
      <c r="L2148">
        <f>B2148/C2148</f>
        <v>0.87670454545454535</v>
      </c>
    </row>
    <row r="2149" spans="1:12" x14ac:dyDescent="0.25">
      <c r="A2149" s="1">
        <v>41178</v>
      </c>
      <c r="B2149" s="9">
        <v>16.809999999999999</v>
      </c>
      <c r="C2149" s="9">
        <v>18.5</v>
      </c>
      <c r="D2149">
        <v>3928.77</v>
      </c>
      <c r="E2149">
        <v>3506.6</v>
      </c>
      <c r="F2149">
        <v>80467.13</v>
      </c>
      <c r="G2149">
        <v>71831.38</v>
      </c>
      <c r="H2149">
        <f>(1/(1-91/360*VLOOKUP($A2149,Tbills!$B$4:$C$974,2,1)/100))^((1)/91)-1</f>
        <v>3.0559851109668301E-6</v>
      </c>
      <c r="I2149">
        <f>I2148*$E2149/$E2148*(1-(I$1+I$5+IF(AND(WEEKDAY(A2149)&lt;&gt;1,WEEKDAY(A2149)&lt;&gt;7),IF(A2149&lt;J$2,J$1,J$3),0)))^($A2149-$A2148)</f>
        <v>2034.5775544807343</v>
      </c>
      <c r="J2149">
        <f>VLOOKUP(A2149,'VIXY-IV'!A$1:E$2000,4,0)</f>
        <v>2035.18</v>
      </c>
      <c r="K2149">
        <f>ROW()</f>
        <v>2149</v>
      </c>
      <c r="L2149">
        <f>B2149/C2149</f>
        <v>0.90864864864864858</v>
      </c>
    </row>
    <row r="2150" spans="1:12" x14ac:dyDescent="0.25">
      <c r="A2150" s="1">
        <v>41179</v>
      </c>
      <c r="B2150" s="9">
        <v>14.84</v>
      </c>
      <c r="C2150" s="9">
        <v>17.07</v>
      </c>
      <c r="D2150">
        <v>3603.1</v>
      </c>
      <c r="E2150">
        <v>3215.92</v>
      </c>
      <c r="F2150">
        <v>78474.69</v>
      </c>
      <c r="G2150">
        <v>70052.55</v>
      </c>
      <c r="H2150">
        <f>(1/(1-91/360*VLOOKUP($A2150,Tbills!$B$4:$C$974,2,1)/100))^((1)/91)-1</f>
        <v>3.0559851109668301E-6</v>
      </c>
      <c r="I2150">
        <f>I2149*$E2150/$E2149*(1-(I$1+I$5+IF(AND(WEEKDAY(A2150)&lt;&gt;1,WEEKDAY(A2150)&lt;&gt;7),IF(A2150&lt;J$2,J$1,J$3),0)))^($A2150-$A2149)</f>
        <v>1865.8673428980185</v>
      </c>
      <c r="J2150">
        <f>VLOOKUP(A2150,'VIXY-IV'!A$1:E$2000,4,0)</f>
        <v>1866.36</v>
      </c>
      <c r="K2150">
        <f>ROW()</f>
        <v>2150</v>
      </c>
      <c r="L2150">
        <f>B2150/C2150</f>
        <v>0.86936145284124189</v>
      </c>
    </row>
    <row r="2151" spans="1:12" x14ac:dyDescent="0.25">
      <c r="A2151" s="1">
        <v>41180</v>
      </c>
      <c r="B2151" s="9">
        <v>15.73</v>
      </c>
      <c r="C2151" s="9">
        <v>17.61</v>
      </c>
      <c r="D2151">
        <v>3667.92</v>
      </c>
      <c r="E2151">
        <v>3273.77</v>
      </c>
      <c r="F2151">
        <v>78862.48</v>
      </c>
      <c r="G2151">
        <v>70398.509999999995</v>
      </c>
      <c r="H2151">
        <f>(1/(1-91/360*VLOOKUP($A2151,Tbills!$B$4:$C$974,2,1)/100))^((1)/91)-1</f>
        <v>3.0559851109668301E-6</v>
      </c>
      <c r="I2151">
        <f>I2150*$E2151/$E2150*(1-(I$1+I$5+IF(AND(WEEKDAY(A2151)&lt;&gt;1,WEEKDAY(A2151)&lt;&gt;7),IF(A2151&lt;J$2,J$1,J$3),0)))^($A2151-$A2150)</f>
        <v>1899.3771018783841</v>
      </c>
      <c r="J2151">
        <f>VLOOKUP(A2151,'VIXY-IV'!A$1:E$2000,4,0)</f>
        <v>1900.24</v>
      </c>
      <c r="K2151">
        <f>ROW()</f>
        <v>2151</v>
      </c>
      <c r="L2151">
        <f>B2151/C2151</f>
        <v>0.89324247586598526</v>
      </c>
    </row>
    <row r="2152" spans="1:12" x14ac:dyDescent="0.25">
      <c r="A2152" s="1">
        <v>41183</v>
      </c>
      <c r="B2152" s="9">
        <v>16.32</v>
      </c>
      <c r="C2152" s="9">
        <v>17.920000000000002</v>
      </c>
      <c r="D2152">
        <v>3760.4</v>
      </c>
      <c r="E2152">
        <v>3356.29</v>
      </c>
      <c r="F2152">
        <v>79002.7</v>
      </c>
      <c r="G2152">
        <v>70523.039999999994</v>
      </c>
      <c r="H2152">
        <f>(1/(1-91/360*VLOOKUP($A2152,Tbills!$B$4:$C$974,2,1)/100))^((1)/91)-1</f>
        <v>2.5002875438939753E-6</v>
      </c>
      <c r="I2152">
        <f>I2151*$E2152/$E2151*(1-(I$1+I$5+IF(AND(WEEKDAY(A2152)&lt;&gt;1,WEEKDAY(A2152)&lt;&gt;7),IF(A2152&lt;J$2,J$1,J$3),0)))^($A2152-$A2151)</f>
        <v>1947.0855404951626</v>
      </c>
      <c r="J2152">
        <f>VLOOKUP(A2152,'VIXY-IV'!A$1:E$2000,4,0)</f>
        <v>1948.37</v>
      </c>
      <c r="K2152">
        <f>ROW()</f>
        <v>2152</v>
      </c>
      <c r="L2152">
        <f>B2152/C2152</f>
        <v>0.9107142857142857</v>
      </c>
    </row>
    <row r="2153" spans="1:12" x14ac:dyDescent="0.25">
      <c r="A2153" s="1">
        <v>41184</v>
      </c>
      <c r="B2153" s="9">
        <v>15.71</v>
      </c>
      <c r="C2153" s="9">
        <v>17.739999999999998</v>
      </c>
      <c r="D2153">
        <v>3685.45</v>
      </c>
      <c r="E2153">
        <v>3289.38</v>
      </c>
      <c r="F2153">
        <v>78423.210000000006</v>
      </c>
      <c r="G2153">
        <v>70005.570000000007</v>
      </c>
      <c r="H2153">
        <f>(1/(1-91/360*VLOOKUP($A2153,Tbills!$B$4:$C$974,2,1)/100))^((1)/91)-1</f>
        <v>2.5002875438939753E-6</v>
      </c>
      <c r="I2153">
        <f>I2152*$E2153/$E2152*(1-(I$1+I$5+IF(AND(WEEKDAY(A2153)&lt;&gt;1,WEEKDAY(A2153)&lt;&gt;7),IF(A2153&lt;J$2,J$1,J$3),0)))^($A2153-$A2152)</f>
        <v>1908.2141263948058</v>
      </c>
      <c r="J2153">
        <f>VLOOKUP(A2153,'VIXY-IV'!A$1:E$2000,4,0)</f>
        <v>1909.74</v>
      </c>
      <c r="K2153">
        <f>ROW()</f>
        <v>2153</v>
      </c>
      <c r="L2153">
        <f>B2153/C2153</f>
        <v>0.88556933483652778</v>
      </c>
    </row>
    <row r="2154" spans="1:12" x14ac:dyDescent="0.25">
      <c r="A2154" s="1">
        <v>41185</v>
      </c>
      <c r="B2154" s="9">
        <v>15.43</v>
      </c>
      <c r="C2154" s="9">
        <v>17.579999999999998</v>
      </c>
      <c r="D2154">
        <v>3648.12</v>
      </c>
      <c r="E2154">
        <v>3256.06</v>
      </c>
      <c r="F2154">
        <v>77556.210000000006</v>
      </c>
      <c r="G2154">
        <v>69231.460000000006</v>
      </c>
      <c r="H2154">
        <f>(1/(1-91/360*VLOOKUP($A2154,Tbills!$B$4:$C$974,2,1)/100))^((1)/91)-1</f>
        <v>2.5002875438939753E-6</v>
      </c>
      <c r="I2154">
        <f>I2153*$E2154/$E2153*(1-(I$1+I$5+IF(AND(WEEKDAY(A2154)&lt;&gt;1,WEEKDAY(A2154)&lt;&gt;7),IF(A2154&lt;J$2,J$1,J$3),0)))^($A2154-$A2153)</f>
        <v>1888.8304029274809</v>
      </c>
      <c r="J2154">
        <f>VLOOKUP(A2154,'VIXY-IV'!A$1:E$2000,4,0)</f>
        <v>1890.56</v>
      </c>
      <c r="K2154">
        <f>ROW()</f>
        <v>2154</v>
      </c>
      <c r="L2154">
        <f>B2154/C2154</f>
        <v>0.87770193401592722</v>
      </c>
    </row>
    <row r="2155" spans="1:12" x14ac:dyDescent="0.25">
      <c r="A2155" s="1">
        <v>41186</v>
      </c>
      <c r="B2155" s="9">
        <v>14.55</v>
      </c>
      <c r="C2155" s="9">
        <v>17.059999999999999</v>
      </c>
      <c r="D2155">
        <v>3546.08</v>
      </c>
      <c r="E2155">
        <v>3164.98</v>
      </c>
      <c r="F2155">
        <v>75769.06</v>
      </c>
      <c r="G2155">
        <v>67635.97</v>
      </c>
      <c r="H2155">
        <f>(1/(1-91/360*VLOOKUP($A2155,Tbills!$B$4:$C$974,2,1)/100))^((1)/91)-1</f>
        <v>2.5002875438939753E-6</v>
      </c>
      <c r="I2155">
        <f>I2154*$E2155/$E2154*(1-(I$1+I$5+IF(AND(WEEKDAY(A2155)&lt;&gt;1,WEEKDAY(A2155)&lt;&gt;7),IF(A2155&lt;J$2,J$1,J$3),0)))^($A2155-$A2154)</f>
        <v>1835.9423584384547</v>
      </c>
      <c r="J2155">
        <f>VLOOKUP(A2155,'VIXY-IV'!A$1:E$2000,4,0)</f>
        <v>1837.35</v>
      </c>
      <c r="K2155">
        <f>ROW()</f>
        <v>2155</v>
      </c>
      <c r="L2155">
        <f>B2155/C2155</f>
        <v>0.85287221570926153</v>
      </c>
    </row>
    <row r="2156" spans="1:12" x14ac:dyDescent="0.25">
      <c r="A2156" s="1">
        <v>41187</v>
      </c>
      <c r="B2156" s="9">
        <v>14.33</v>
      </c>
      <c r="C2156" s="9">
        <v>16.93</v>
      </c>
      <c r="D2156">
        <v>3522.82</v>
      </c>
      <c r="E2156">
        <v>3144.21</v>
      </c>
      <c r="F2156">
        <v>75458.77</v>
      </c>
      <c r="G2156">
        <v>67358.820000000007</v>
      </c>
      <c r="H2156">
        <f>(1/(1-91/360*VLOOKUP($A2156,Tbills!$B$4:$C$974,2,1)/100))^((1)/91)-1</f>
        <v>2.5002875438939753E-6</v>
      </c>
      <c r="I2156">
        <f>I2155*$E2156/$E2155*(1-(I$1+I$5+IF(AND(WEEKDAY(A2156)&lt;&gt;1,WEEKDAY(A2156)&lt;&gt;7),IF(A2156&lt;J$2,J$1,J$3),0)))^($A2156-$A2155)</f>
        <v>1823.8416236645419</v>
      </c>
      <c r="J2156">
        <f>VLOOKUP(A2156,'VIXY-IV'!A$1:E$2000,4,0)</f>
        <v>1825.31</v>
      </c>
      <c r="K2156">
        <f>ROW()</f>
        <v>2156</v>
      </c>
      <c r="L2156">
        <f>B2156/C2156</f>
        <v>0.84642646190194926</v>
      </c>
    </row>
    <row r="2157" spans="1:12" x14ac:dyDescent="0.25">
      <c r="A2157" s="1">
        <v>41190</v>
      </c>
      <c r="B2157" s="9">
        <v>15.11</v>
      </c>
      <c r="C2157" s="9">
        <v>17.36</v>
      </c>
      <c r="D2157">
        <v>3554.44</v>
      </c>
      <c r="E2157">
        <v>3172.41</v>
      </c>
      <c r="F2157">
        <v>75344.67</v>
      </c>
      <c r="G2157">
        <v>67256.460000000006</v>
      </c>
      <c r="H2157">
        <f>(1/(1-91/360*VLOOKUP($A2157,Tbills!$B$4:$C$974,2,1)/100))^((1)/91)-1</f>
        <v>2.5002875438939753E-6</v>
      </c>
      <c r="I2157">
        <f>I2156*$E2157/$E2156*(1-(I$1+I$5+IF(AND(WEEKDAY(A2157)&lt;&gt;1,WEEKDAY(A2157)&lt;&gt;7),IF(A2157&lt;J$2,J$1,J$3),0)))^($A2157-$A2156)</f>
        <v>1840.0406086944322</v>
      </c>
      <c r="J2157">
        <f>VLOOKUP(A2157,'VIXY-IV'!A$1:E$2000,4,0)</f>
        <v>1841.76</v>
      </c>
      <c r="K2157">
        <f>ROW()</f>
        <v>2157</v>
      </c>
      <c r="L2157">
        <f>B2157/C2157</f>
        <v>0.87039170506912444</v>
      </c>
    </row>
    <row r="2158" spans="1:12" x14ac:dyDescent="0.25">
      <c r="A2158" s="1">
        <v>41191</v>
      </c>
      <c r="B2158" s="9">
        <v>16.37</v>
      </c>
      <c r="C2158" s="9">
        <v>18.010000000000002</v>
      </c>
      <c r="D2158">
        <v>3700.19</v>
      </c>
      <c r="E2158">
        <v>3302.49</v>
      </c>
      <c r="F2158">
        <v>76139.59</v>
      </c>
      <c r="G2158">
        <v>67965.87</v>
      </c>
      <c r="H2158">
        <f>(1/(1-91/360*VLOOKUP($A2158,Tbills!$B$4:$C$974,2,1)/100))^((1)/91)-1</f>
        <v>2.7781327762710362E-6</v>
      </c>
      <c r="I2158">
        <f>I2157*$E2158/$E2157*(1-(I$1+I$5+IF(AND(WEEKDAY(A2158)&lt;&gt;1,WEEKDAY(A2158)&lt;&gt;7),IF(A2158&lt;J$2,J$1,J$3),0)))^($A2158-$A2157)</f>
        <v>1915.4336609004722</v>
      </c>
      <c r="J2158">
        <f>VLOOKUP(A2158,'VIXY-IV'!A$1:E$2000,4,0)</f>
        <v>1917.3</v>
      </c>
      <c r="K2158">
        <f>ROW()</f>
        <v>2158</v>
      </c>
      <c r="L2158">
        <f>B2158/C2158</f>
        <v>0.90893947806774011</v>
      </c>
    </row>
    <row r="2159" spans="1:12" x14ac:dyDescent="0.25">
      <c r="A2159" s="1">
        <v>41192</v>
      </c>
      <c r="B2159" s="9">
        <v>16.29</v>
      </c>
      <c r="C2159" s="9">
        <v>18.13</v>
      </c>
      <c r="D2159">
        <v>3718.48</v>
      </c>
      <c r="E2159">
        <v>3318.8</v>
      </c>
      <c r="F2159">
        <v>76467.679999999993</v>
      </c>
      <c r="G2159">
        <v>68258.55</v>
      </c>
      <c r="H2159">
        <f>(1/(1-91/360*VLOOKUP($A2159,Tbills!$B$4:$C$974,2,1)/100))^((1)/91)-1</f>
        <v>2.7781327762710362E-6</v>
      </c>
      <c r="I2159">
        <f>I2158*$E2159/$E2158*(1-(I$1+I$5+IF(AND(WEEKDAY(A2159)&lt;&gt;1,WEEKDAY(A2159)&lt;&gt;7),IF(A2159&lt;J$2,J$1,J$3),0)))^($A2159-$A2158)</f>
        <v>1924.8380352050369</v>
      </c>
      <c r="J2159">
        <f>VLOOKUP(A2159,'VIXY-IV'!A$1:E$2000,4,0)</f>
        <v>1926.7</v>
      </c>
      <c r="K2159">
        <f>ROW()</f>
        <v>2159</v>
      </c>
      <c r="L2159">
        <f>B2159/C2159</f>
        <v>0.89851075565361282</v>
      </c>
    </row>
    <row r="2160" spans="1:12" x14ac:dyDescent="0.25">
      <c r="A2160" s="1">
        <v>41193</v>
      </c>
      <c r="B2160" s="9">
        <v>15.59</v>
      </c>
      <c r="C2160" s="9">
        <v>17.57</v>
      </c>
      <c r="D2160">
        <v>3595.72</v>
      </c>
      <c r="E2160">
        <v>3209.23</v>
      </c>
      <c r="F2160">
        <v>75057.3</v>
      </c>
      <c r="G2160">
        <v>66999.39</v>
      </c>
      <c r="H2160">
        <f>(1/(1-91/360*VLOOKUP($A2160,Tbills!$B$4:$C$974,2,1)/100))^((1)/91)-1</f>
        <v>2.7781327762710362E-6</v>
      </c>
      <c r="I2160">
        <f>I2159*$E2160/$E2159*(1-(I$1+I$5+IF(AND(WEEKDAY(A2160)&lt;&gt;1,WEEKDAY(A2160)&lt;&gt;7),IF(A2160&lt;J$2,J$1,J$3),0)))^($A2160-$A2159)</f>
        <v>1861.236069081353</v>
      </c>
      <c r="J2160">
        <f>VLOOKUP(A2160,'VIXY-IV'!A$1:E$2000,4,0)</f>
        <v>1863.64</v>
      </c>
      <c r="K2160">
        <f>ROW()</f>
        <v>2160</v>
      </c>
      <c r="L2160">
        <f>B2160/C2160</f>
        <v>0.88730791121229369</v>
      </c>
    </row>
    <row r="2161" spans="1:12" x14ac:dyDescent="0.25">
      <c r="A2161" s="1">
        <v>41194</v>
      </c>
      <c r="B2161" s="9">
        <v>16.14</v>
      </c>
      <c r="C2161" s="9">
        <v>17.739999999999998</v>
      </c>
      <c r="D2161">
        <v>3689</v>
      </c>
      <c r="E2161">
        <v>3292.48</v>
      </c>
      <c r="F2161">
        <v>74291.59</v>
      </c>
      <c r="G2161">
        <v>66315.7</v>
      </c>
      <c r="H2161">
        <f>(1/(1-91/360*VLOOKUP($A2161,Tbills!$B$4:$C$974,2,1)/100))^((1)/91)-1</f>
        <v>2.7781327762710362E-6</v>
      </c>
      <c r="I2161">
        <f>I2160*$E2161/$E2160*(1-(I$1+I$5+IF(AND(WEEKDAY(A2161)&lt;&gt;1,WEEKDAY(A2161)&lt;&gt;7),IF(A2161&lt;J$2,J$1,J$3),0)))^($A2161-$A2160)</f>
        <v>1909.4630940827665</v>
      </c>
      <c r="J2161">
        <f>VLOOKUP(A2161,'VIXY-IV'!A$1:E$2000,4,0)</f>
        <v>1912.35</v>
      </c>
      <c r="K2161">
        <f>ROW()</f>
        <v>2161</v>
      </c>
      <c r="L2161">
        <f>B2161/C2161</f>
        <v>0.90980834272829769</v>
      </c>
    </row>
    <row r="2162" spans="1:12" x14ac:dyDescent="0.25">
      <c r="A2162" s="1">
        <v>41197</v>
      </c>
      <c r="B2162" s="9">
        <v>15.27</v>
      </c>
      <c r="C2162" s="9">
        <v>17.11</v>
      </c>
      <c r="D2162">
        <v>3511.45</v>
      </c>
      <c r="E2162">
        <v>3133.98</v>
      </c>
      <c r="F2162">
        <v>73635.509999999995</v>
      </c>
      <c r="G2162">
        <v>65729.509999999995</v>
      </c>
      <c r="H2162">
        <f>(1/(1-91/360*VLOOKUP($A2162,Tbills!$B$4:$C$974,2,1)/100))^((1)/91)-1</f>
        <v>3.0559851109668301E-6</v>
      </c>
      <c r="I2162">
        <f>I2161*$E2162/$E2161*(1-(I$1+I$5+IF(AND(WEEKDAY(A2162)&lt;&gt;1,WEEKDAY(A2162)&lt;&gt;7),IF(A2162&lt;J$2,J$1,J$3),0)))^($A2162-$A2161)</f>
        <v>1817.3846814984577</v>
      </c>
      <c r="J2162">
        <f>VLOOKUP(A2162,'VIXY-IV'!A$1:E$2000,4,0)</f>
        <v>1820.35</v>
      </c>
      <c r="K2162">
        <f>ROW()</f>
        <v>2162</v>
      </c>
      <c r="L2162">
        <f>B2162/C2162</f>
        <v>0.8924605493863238</v>
      </c>
    </row>
    <row r="2163" spans="1:12" x14ac:dyDescent="0.25">
      <c r="A2163" s="1">
        <v>41198</v>
      </c>
      <c r="B2163" s="9">
        <v>15.22</v>
      </c>
      <c r="C2163" s="9">
        <v>16.97</v>
      </c>
      <c r="D2163">
        <v>3431.27</v>
      </c>
      <c r="E2163">
        <v>3062.41</v>
      </c>
      <c r="F2163">
        <v>72438.460000000006</v>
      </c>
      <c r="G2163">
        <v>64660.78</v>
      </c>
      <c r="H2163">
        <f>(1/(1-91/360*VLOOKUP($A2163,Tbills!$B$4:$C$974,2,1)/100))^((1)/91)-1</f>
        <v>3.0559851109668301E-6</v>
      </c>
      <c r="I2163">
        <f>I2162*$E2163/$E2162*(1-(I$1+I$5+IF(AND(WEEKDAY(A2163)&lt;&gt;1,WEEKDAY(A2163)&lt;&gt;7),IF(A2163&lt;J$2,J$1,J$3),0)))^($A2163-$A2162)</f>
        <v>1775.8303871841297</v>
      </c>
      <c r="J2163">
        <f>VLOOKUP(A2163,'VIXY-IV'!A$1:E$2000,4,0)</f>
        <v>1778.83</v>
      </c>
      <c r="K2163">
        <f>ROW()</f>
        <v>2163</v>
      </c>
      <c r="L2163">
        <f>B2163/C2163</f>
        <v>0.8968768414849736</v>
      </c>
    </row>
    <row r="2164" spans="1:12" x14ac:dyDescent="0.25">
      <c r="A2164" s="1">
        <v>41199</v>
      </c>
      <c r="B2164" s="9">
        <v>15.07</v>
      </c>
      <c r="C2164" s="9">
        <v>16.61</v>
      </c>
      <c r="D2164">
        <v>3369.82</v>
      </c>
      <c r="E2164">
        <v>3007.56</v>
      </c>
      <c r="F2164">
        <v>71593.75</v>
      </c>
      <c r="G2164">
        <v>63906.57</v>
      </c>
      <c r="H2164">
        <f>(1/(1-91/360*VLOOKUP($A2164,Tbills!$B$4:$C$974,2,1)/100))^((1)/91)-1</f>
        <v>3.0559851109668301E-6</v>
      </c>
      <c r="I2164">
        <f>I2163*$E2164/$E2163*(1-(I$1+I$5+IF(AND(WEEKDAY(A2164)&lt;&gt;1,WEEKDAY(A2164)&lt;&gt;7),IF(A2164&lt;J$2,J$1,J$3),0)))^($A2164-$A2163)</f>
        <v>1743.9737972635353</v>
      </c>
      <c r="J2164">
        <f>VLOOKUP(A2164,'VIXY-IV'!A$1:E$2000,4,0)</f>
        <v>1746.88</v>
      </c>
      <c r="K2164">
        <f>ROW()</f>
        <v>2164</v>
      </c>
      <c r="L2164">
        <f>B2164/C2164</f>
        <v>0.90728476821192061</v>
      </c>
    </row>
    <row r="2165" spans="1:12" x14ac:dyDescent="0.25">
      <c r="A2165" s="1">
        <v>41200</v>
      </c>
      <c r="B2165" s="9">
        <v>15.03</v>
      </c>
      <c r="C2165" s="9">
        <v>16.579999999999998</v>
      </c>
      <c r="D2165">
        <v>3419.69</v>
      </c>
      <c r="E2165">
        <v>3052.06</v>
      </c>
      <c r="F2165">
        <v>71987.56</v>
      </c>
      <c r="G2165">
        <v>64257.9</v>
      </c>
      <c r="H2165">
        <f>(1/(1-91/360*VLOOKUP($A2165,Tbills!$B$4:$C$974,2,1)/100))^((1)/91)-1</f>
        <v>3.0559851109668301E-6</v>
      </c>
      <c r="I2165">
        <f>I2164*$E2165/$E2164*(1-(I$1+I$5+IF(AND(WEEKDAY(A2165)&lt;&gt;1,WEEKDAY(A2165)&lt;&gt;7),IF(A2165&lt;J$2,J$1,J$3),0)))^($A2165-$A2164)</f>
        <v>1769.726804633859</v>
      </c>
      <c r="J2165">
        <f>VLOOKUP(A2165,'VIXY-IV'!A$1:E$2000,4,0)</f>
        <v>1772.94</v>
      </c>
      <c r="K2165">
        <f>ROW()</f>
        <v>2165</v>
      </c>
      <c r="L2165">
        <f>B2165/C2165</f>
        <v>0.90651387213510259</v>
      </c>
    </row>
    <row r="2166" spans="1:12" x14ac:dyDescent="0.25">
      <c r="A2166" s="1">
        <v>41201</v>
      </c>
      <c r="B2166" s="9">
        <v>17.059999999999999</v>
      </c>
      <c r="C2166" s="9">
        <v>18.12</v>
      </c>
      <c r="D2166">
        <v>3602.39</v>
      </c>
      <c r="E2166">
        <v>3215.11</v>
      </c>
      <c r="F2166">
        <v>73770.41</v>
      </c>
      <c r="G2166">
        <v>65849.119999999995</v>
      </c>
      <c r="H2166">
        <f>(1/(1-91/360*VLOOKUP($A2166,Tbills!$B$4:$C$974,2,1)/100))^((1)/91)-1</f>
        <v>3.0559851109668301E-6</v>
      </c>
      <c r="I2166">
        <f>I2165*$E2166/$E2165*(1-(I$1+I$5+IF(AND(WEEKDAY(A2166)&lt;&gt;1,WEEKDAY(A2166)&lt;&gt;7),IF(A2166&lt;J$2,J$1,J$3),0)))^($A2166-$A2165)</f>
        <v>1864.217173240263</v>
      </c>
      <c r="J2166">
        <f>VLOOKUP(A2166,'VIXY-IV'!A$1:E$2000,4,0)</f>
        <v>1867.33</v>
      </c>
      <c r="K2166">
        <f>ROW()</f>
        <v>2166</v>
      </c>
      <c r="L2166">
        <f>B2166/C2166</f>
        <v>0.94150110375275931</v>
      </c>
    </row>
    <row r="2167" spans="1:12" x14ac:dyDescent="0.25">
      <c r="A2167" s="1">
        <v>41204</v>
      </c>
      <c r="B2167" s="9">
        <v>16.62</v>
      </c>
      <c r="C2167" s="9">
        <v>17.87</v>
      </c>
      <c r="D2167">
        <v>3547.88</v>
      </c>
      <c r="E2167">
        <v>3166.43</v>
      </c>
      <c r="F2167">
        <v>72937.27</v>
      </c>
      <c r="G2167">
        <v>65104.84</v>
      </c>
      <c r="H2167">
        <f>(1/(1-91/360*VLOOKUP($A2167,Tbills!$B$4:$C$974,2,1)/100))^((1)/91)-1</f>
        <v>2.7781327762710362E-6</v>
      </c>
      <c r="I2167">
        <f>I2166*$E2167/$E2166*(1-(I$1+I$5+IF(AND(WEEKDAY(A2167)&lt;&gt;1,WEEKDAY(A2167)&lt;&gt;7),IF(A2167&lt;J$2,J$1,J$3),0)))^($A2167-$A2166)</f>
        <v>1835.8326057347635</v>
      </c>
      <c r="J2167">
        <f>VLOOKUP(A2167,'VIXY-IV'!A$1:E$2000,4,0)</f>
        <v>1839</v>
      </c>
      <c r="K2167">
        <f>ROW()</f>
        <v>2167</v>
      </c>
      <c r="L2167">
        <f>B2167/C2167</f>
        <v>0.93005036373810857</v>
      </c>
    </row>
    <row r="2168" spans="1:12" x14ac:dyDescent="0.25">
      <c r="A2168" s="1">
        <v>41205</v>
      </c>
      <c r="B2168" s="9">
        <v>18.829999999999998</v>
      </c>
      <c r="C2168" s="9">
        <v>19.45</v>
      </c>
      <c r="D2168">
        <v>3907.51</v>
      </c>
      <c r="E2168">
        <v>3487.39</v>
      </c>
      <c r="F2168">
        <v>74638.11</v>
      </c>
      <c r="G2168">
        <v>66622.850000000006</v>
      </c>
      <c r="H2168">
        <f>(1/(1-91/360*VLOOKUP($A2168,Tbills!$B$4:$C$974,2,1)/100))^((1)/91)-1</f>
        <v>2.7781327762710362E-6</v>
      </c>
      <c r="I2168">
        <f>I2167*$E2168/$E2167*(1-(I$1+I$5+IF(AND(WEEKDAY(A2168)&lt;&gt;1,WEEKDAY(A2168)&lt;&gt;7),IF(A2168&lt;J$2,J$1,J$3),0)))^($A2168-$A2167)</f>
        <v>2021.8606115365744</v>
      </c>
      <c r="J2168">
        <f>VLOOKUP(A2168,'VIXY-IV'!A$1:E$2000,4,0)</f>
        <v>2025.47</v>
      </c>
      <c r="K2168">
        <f>ROW()</f>
        <v>2168</v>
      </c>
      <c r="L2168">
        <f>B2168/C2168</f>
        <v>0.96812339331619535</v>
      </c>
    </row>
    <row r="2169" spans="1:12" x14ac:dyDescent="0.25">
      <c r="A2169" s="1">
        <v>41206</v>
      </c>
      <c r="B2169" s="9">
        <v>18.329999999999998</v>
      </c>
      <c r="C2169" s="9">
        <v>19.27</v>
      </c>
      <c r="D2169">
        <v>3822.22</v>
      </c>
      <c r="E2169">
        <v>3411.26</v>
      </c>
      <c r="F2169">
        <v>73755.62</v>
      </c>
      <c r="G2169">
        <v>65834.95</v>
      </c>
      <c r="H2169">
        <f>(1/(1-91/360*VLOOKUP($A2169,Tbills!$B$4:$C$974,2,1)/100))^((1)/91)-1</f>
        <v>2.7781327762710362E-6</v>
      </c>
      <c r="I2169">
        <f>I2168*$E2169/$E2168*(1-(I$1+I$5+IF(AND(WEEKDAY(A2169)&lt;&gt;1,WEEKDAY(A2169)&lt;&gt;7),IF(A2169&lt;J$2,J$1,J$3),0)))^($A2169-$A2168)</f>
        <v>1977.6663407900342</v>
      </c>
      <c r="J2169">
        <f>VLOOKUP(A2169,'VIXY-IV'!A$1:E$2000,4,0)</f>
        <v>1981.17</v>
      </c>
      <c r="K2169">
        <f>ROW()</f>
        <v>2169</v>
      </c>
      <c r="L2169">
        <f>B2169/C2169</f>
        <v>0.95121951219512191</v>
      </c>
    </row>
    <row r="2170" spans="1:12" x14ac:dyDescent="0.25">
      <c r="A2170" s="1">
        <v>41207</v>
      </c>
      <c r="B2170" s="9">
        <v>18.12</v>
      </c>
      <c r="C2170" s="9">
        <v>19.11</v>
      </c>
      <c r="D2170">
        <v>3743.08</v>
      </c>
      <c r="E2170">
        <v>3340.62</v>
      </c>
      <c r="F2170">
        <v>73296.12</v>
      </c>
      <c r="G2170">
        <v>65424.61</v>
      </c>
      <c r="H2170">
        <f>(1/(1-91/360*VLOOKUP($A2170,Tbills!$B$4:$C$974,2,1)/100))^((1)/91)-1</f>
        <v>2.7781327762710362E-6</v>
      </c>
      <c r="I2170">
        <f>I2169*$E2170/$E2169*(1-(I$1+I$5+IF(AND(WEEKDAY(A2170)&lt;&gt;1,WEEKDAY(A2170)&lt;&gt;7),IF(A2170&lt;J$2,J$1,J$3),0)))^($A2170-$A2169)</f>
        <v>1936.6573282542142</v>
      </c>
      <c r="J2170">
        <f>VLOOKUP(A2170,'VIXY-IV'!A$1:E$2000,4,0)</f>
        <v>1940.16</v>
      </c>
      <c r="K2170">
        <f>ROW()</f>
        <v>2170</v>
      </c>
      <c r="L2170">
        <f>B2170/C2170</f>
        <v>0.94819466248037687</v>
      </c>
    </row>
    <row r="2171" spans="1:12" x14ac:dyDescent="0.25">
      <c r="A2171" s="11">
        <v>41208</v>
      </c>
      <c r="B2171" s="9">
        <v>17.809999999999999</v>
      </c>
      <c r="C2171" s="9">
        <v>19.02</v>
      </c>
      <c r="D2171">
        <v>3735.79</v>
      </c>
      <c r="E2171">
        <v>3334.11</v>
      </c>
      <c r="F2171">
        <v>73240.61</v>
      </c>
      <c r="G2171">
        <v>65374.879999999997</v>
      </c>
      <c r="H2171">
        <f>(1/(1-91/360*VLOOKUP($A2171,Tbills!$B$4:$C$974,2,1)/100))^((1)/91)-1</f>
        <v>2.7781327762710362E-6</v>
      </c>
      <c r="I2171">
        <f>I2170*$E2171/$E2170*(1-(I$1+I$5+IF(AND(WEEKDAY(A2171)&lt;&gt;1,WEEKDAY(A2171)&lt;&gt;7),IF(A2171&lt;J$2,J$1,J$3),0)))^($A2171-$A2170)</f>
        <v>1932.8276830555005</v>
      </c>
      <c r="J2171">
        <f>VLOOKUP(A2171,'VIXY-IV'!A$1:E$2000,4,0)</f>
        <v>1936.41</v>
      </c>
      <c r="K2171">
        <f>ROW()</f>
        <v>2171</v>
      </c>
      <c r="L2171">
        <f>B2171/C2171</f>
        <v>0.93638275499474233</v>
      </c>
    </row>
    <row r="2172" spans="1:12" x14ac:dyDescent="0.25">
      <c r="A2172" s="11">
        <v>41213</v>
      </c>
      <c r="B2172" s="9">
        <v>18.600000000000001</v>
      </c>
      <c r="C2172" s="9">
        <v>19.309999999999999</v>
      </c>
      <c r="D2172">
        <v>3869.05</v>
      </c>
      <c r="E2172">
        <v>3452.99</v>
      </c>
      <c r="F2172">
        <v>74262.559999999998</v>
      </c>
      <c r="G2172">
        <v>66286.17</v>
      </c>
      <c r="H2172">
        <f>(1/(1-91/360*VLOOKUP($A2172,Tbills!$B$4:$C$974,2,1)/100))^((1)/91)-1</f>
        <v>3.6117110888689297E-6</v>
      </c>
      <c r="I2172">
        <f>I2171*$E2172/$E2171*(1-(I$1+I$5+IF(AND(WEEKDAY(A2172)&lt;&gt;1,WEEKDAY(A2172)&lt;&gt;7),IF(A2172&lt;J$2,J$1,J$3),0)))^($A2172-$A2171)</f>
        <v>2001.4560865278531</v>
      </c>
      <c r="J2172">
        <f>VLOOKUP(A2172,'VIXY-IV'!A$1:E$2000,4,0)</f>
        <v>2006.48</v>
      </c>
      <c r="K2172">
        <f>ROW()</f>
        <v>2172</v>
      </c>
      <c r="L2172">
        <f>B2172/C2172</f>
        <v>0.96323148627654076</v>
      </c>
    </row>
    <row r="2173" spans="1:12" x14ac:dyDescent="0.25">
      <c r="A2173" s="1">
        <v>41214</v>
      </c>
      <c r="B2173" s="9">
        <v>16.690000000000001</v>
      </c>
      <c r="C2173" s="9">
        <v>17.73</v>
      </c>
      <c r="D2173">
        <v>3495.71</v>
      </c>
      <c r="E2173">
        <v>3119.78</v>
      </c>
      <c r="F2173">
        <v>70758.710000000006</v>
      </c>
      <c r="G2173">
        <v>63158.42</v>
      </c>
      <c r="H2173">
        <f>(1/(1-91/360*VLOOKUP($A2173,Tbills!$B$4:$C$974,2,1)/100))^((1)/91)-1</f>
        <v>3.6117110888689297E-6</v>
      </c>
      <c r="I2173">
        <f>I2172*$E2173/$E2172*(1-(I$1+I$5+IF(AND(WEEKDAY(A2173)&lt;&gt;1,WEEKDAY(A2173)&lt;&gt;7),IF(A2173&lt;J$2,J$1,J$3),0)))^($A2173-$A2172)</f>
        <v>1808.2656030734372</v>
      </c>
      <c r="J2173">
        <f>VLOOKUP(A2173,'VIXY-IV'!A$1:E$2000,4,0)</f>
        <v>1813.34</v>
      </c>
      <c r="K2173">
        <f>ROW()</f>
        <v>2173</v>
      </c>
      <c r="L2173">
        <f>B2173/C2173</f>
        <v>0.94134235758601248</v>
      </c>
    </row>
    <row r="2174" spans="1:12" x14ac:dyDescent="0.25">
      <c r="A2174" s="1">
        <v>41215</v>
      </c>
      <c r="B2174" s="9">
        <v>17.59</v>
      </c>
      <c r="C2174" s="9">
        <v>18.55</v>
      </c>
      <c r="D2174">
        <v>3657.43</v>
      </c>
      <c r="E2174">
        <v>3264.1</v>
      </c>
      <c r="F2174">
        <v>72834.7</v>
      </c>
      <c r="G2174">
        <v>65011.199999999997</v>
      </c>
      <c r="H2174">
        <f>(1/(1-91/360*VLOOKUP($A2174,Tbills!$B$4:$C$974,2,1)/100))^((1)/91)-1</f>
        <v>3.6117110888689297E-6</v>
      </c>
      <c r="I2174">
        <f>I2173*$E2174/$E2173*(1-(I$1+I$5+IF(AND(WEEKDAY(A2174)&lt;&gt;1,WEEKDAY(A2174)&lt;&gt;7),IF(A2174&lt;J$2,J$1,J$3),0)))^($A2174-$A2173)</f>
        <v>1891.8609520803536</v>
      </c>
      <c r="J2174">
        <f>VLOOKUP(A2174,'VIXY-IV'!A$1:E$2000,4,0)</f>
        <v>1897.2</v>
      </c>
      <c r="K2174">
        <f>ROW()</f>
        <v>2174</v>
      </c>
      <c r="L2174">
        <f>B2174/C2174</f>
        <v>0.94824797843665765</v>
      </c>
    </row>
    <row r="2175" spans="1:12" x14ac:dyDescent="0.25">
      <c r="A2175" s="1">
        <v>41218</v>
      </c>
      <c r="B2175" s="9">
        <v>18.420000000000002</v>
      </c>
      <c r="C2175" s="9">
        <v>18.97</v>
      </c>
      <c r="D2175">
        <v>3717.7</v>
      </c>
      <c r="E2175">
        <v>3317.86</v>
      </c>
      <c r="F2175">
        <v>73412.210000000006</v>
      </c>
      <c r="G2175">
        <v>65525.97</v>
      </c>
      <c r="H2175">
        <f>(1/(1-91/360*VLOOKUP($A2175,Tbills!$B$4:$C$974,2,1)/100))^((1)/91)-1</f>
        <v>3.0559851109668301E-6</v>
      </c>
      <c r="I2175">
        <f>I2174*$E2175/$E2174*(1-(I$1+I$5+IF(AND(WEEKDAY(A2175)&lt;&gt;1,WEEKDAY(A2175)&lt;&gt;7),IF(A2175&lt;J$2,J$1,J$3),0)))^($A2175-$A2174)</f>
        <v>1922.8541056996191</v>
      </c>
      <c r="J2175">
        <f>VLOOKUP(A2175,'VIXY-IV'!A$1:E$2000,4,0)</f>
        <v>1928.48</v>
      </c>
      <c r="K2175">
        <f>ROW()</f>
        <v>2175</v>
      </c>
      <c r="L2175">
        <f>B2175/C2175</f>
        <v>0.97100685292567224</v>
      </c>
    </row>
    <row r="2176" spans="1:12" x14ac:dyDescent="0.25">
      <c r="A2176" s="1">
        <v>41219</v>
      </c>
      <c r="B2176" s="9">
        <v>17.579999999999998</v>
      </c>
      <c r="C2176" s="9">
        <v>18.239999999999998</v>
      </c>
      <c r="D2176">
        <v>3535.31</v>
      </c>
      <c r="E2176">
        <v>3155.08</v>
      </c>
      <c r="F2176">
        <v>71102.100000000006</v>
      </c>
      <c r="G2176">
        <v>63463.82</v>
      </c>
      <c r="H2176">
        <f>(1/(1-91/360*VLOOKUP($A2176,Tbills!$B$4:$C$974,2,1)/100))^((1)/91)-1</f>
        <v>3.0559851109668301E-6</v>
      </c>
      <c r="I2176">
        <f>I2175*$E2176/$E2175*(1-(I$1+I$5+IF(AND(WEEKDAY(A2176)&lt;&gt;1,WEEKDAY(A2176)&lt;&gt;7),IF(A2176&lt;J$2,J$1,J$3),0)))^($A2176-$A2175)</f>
        <v>1828.4629274954675</v>
      </c>
      <c r="J2176">
        <f>VLOOKUP(A2176,'VIXY-IV'!A$1:E$2000,4,0)</f>
        <v>1834.04</v>
      </c>
      <c r="K2176">
        <f>ROW()</f>
        <v>2176</v>
      </c>
      <c r="L2176">
        <f>B2176/C2176</f>
        <v>0.96381578947368418</v>
      </c>
    </row>
    <row r="2177" spans="1:12" x14ac:dyDescent="0.25">
      <c r="A2177" s="1">
        <v>41220</v>
      </c>
      <c r="B2177" s="9">
        <v>19.079999999999998</v>
      </c>
      <c r="C2177" s="9">
        <v>19.809999999999999</v>
      </c>
      <c r="D2177">
        <v>3847.26</v>
      </c>
      <c r="E2177">
        <v>3433.47</v>
      </c>
      <c r="F2177">
        <v>73228.55</v>
      </c>
      <c r="G2177">
        <v>65361.64</v>
      </c>
      <c r="H2177">
        <f>(1/(1-91/360*VLOOKUP($A2177,Tbills!$B$4:$C$974,2,1)/100))^((1)/91)-1</f>
        <v>3.0559851109668301E-6</v>
      </c>
      <c r="I2177">
        <f>I2176*$E2177/$E2176*(1-(I$1+I$5+IF(AND(WEEKDAY(A2177)&lt;&gt;1,WEEKDAY(A2177)&lt;&gt;7),IF(A2177&lt;J$2,J$1,J$3),0)))^($A2177-$A2176)</f>
        <v>1989.7409918150604</v>
      </c>
      <c r="J2177">
        <f>VLOOKUP(A2177,'VIXY-IV'!A$1:E$2000,4,0)</f>
        <v>1996.29</v>
      </c>
      <c r="K2177">
        <f>ROW()</f>
        <v>2177</v>
      </c>
      <c r="L2177">
        <f>B2177/C2177</f>
        <v>0.96314992428066626</v>
      </c>
    </row>
    <row r="2178" spans="1:12" x14ac:dyDescent="0.25">
      <c r="A2178" s="1">
        <v>41221</v>
      </c>
      <c r="B2178" s="9">
        <v>18.489999999999998</v>
      </c>
      <c r="C2178" s="9">
        <v>19.829999999999998</v>
      </c>
      <c r="D2178">
        <v>3796.55</v>
      </c>
      <c r="E2178">
        <v>3388.2</v>
      </c>
      <c r="F2178">
        <v>73574.3</v>
      </c>
      <c r="G2178">
        <v>65670.039999999994</v>
      </c>
      <c r="H2178">
        <f>(1/(1-91/360*VLOOKUP($A2178,Tbills!$B$4:$C$974,2,1)/100))^((1)/91)-1</f>
        <v>3.0559851109668301E-6</v>
      </c>
      <c r="I2178">
        <f>I2177*$E2178/$E2177*(1-(I$1+I$5+IF(AND(WEEKDAY(A2178)&lt;&gt;1,WEEKDAY(A2178)&lt;&gt;7),IF(A2178&lt;J$2,J$1,J$3),0)))^($A2178-$A2177)</f>
        <v>1963.4499473903718</v>
      </c>
      <c r="J2178">
        <f>VLOOKUP(A2178,'VIXY-IV'!A$1:E$2000,4,0)</f>
        <v>1970</v>
      </c>
      <c r="K2178">
        <f>ROW()</f>
        <v>2178</v>
      </c>
      <c r="L2178">
        <f>B2178/C2178</f>
        <v>0.93242561775088251</v>
      </c>
    </row>
    <row r="2179" spans="1:12" x14ac:dyDescent="0.25">
      <c r="A2179" s="1">
        <v>41222</v>
      </c>
      <c r="B2179" s="9">
        <v>18.61</v>
      </c>
      <c r="C2179" s="9">
        <v>20.07</v>
      </c>
      <c r="D2179">
        <v>3843.61</v>
      </c>
      <c r="E2179">
        <v>3430.19</v>
      </c>
      <c r="F2179">
        <v>74743.91</v>
      </c>
      <c r="G2179">
        <v>66713.789999999994</v>
      </c>
      <c r="H2179">
        <f>(1/(1-91/360*VLOOKUP($A2179,Tbills!$B$4:$C$974,2,1)/100))^((1)/91)-1</f>
        <v>3.0559851109668301E-6</v>
      </c>
      <c r="I2179">
        <f>I2178*$E2179/$E2178*(1-(I$1+I$5+IF(AND(WEEKDAY(A2179)&lt;&gt;1,WEEKDAY(A2179)&lt;&gt;7),IF(A2179&lt;J$2,J$1,J$3),0)))^($A2179-$A2178)</f>
        <v>1987.7258214627961</v>
      </c>
      <c r="J2179">
        <f>VLOOKUP(A2179,'VIXY-IV'!A$1:E$2000,4,0)</f>
        <v>1994.55</v>
      </c>
      <c r="K2179">
        <f>ROW()</f>
        <v>2179</v>
      </c>
      <c r="L2179">
        <f>B2179/C2179</f>
        <v>0.92725460886895861</v>
      </c>
    </row>
    <row r="2180" spans="1:12" x14ac:dyDescent="0.25">
      <c r="A2180" s="1">
        <v>41225</v>
      </c>
      <c r="B2180" s="9">
        <v>16.68</v>
      </c>
      <c r="C2180" s="9">
        <v>19.149999999999999</v>
      </c>
      <c r="D2180">
        <v>3581.04</v>
      </c>
      <c r="E2180">
        <v>3195.83</v>
      </c>
      <c r="F2180">
        <v>72472.039999999994</v>
      </c>
      <c r="G2180">
        <v>64685.39</v>
      </c>
      <c r="H2180">
        <f>(1/(1-91/360*VLOOKUP($A2180,Tbills!$B$4:$C$974,2,1)/100))^((1)/91)-1</f>
        <v>3.0559851109668301E-6</v>
      </c>
      <c r="I2180">
        <f>I2179*$E2180/$E2179*(1-(I$1+I$5+IF(AND(WEEKDAY(A2180)&lt;&gt;1,WEEKDAY(A2180)&lt;&gt;7),IF(A2180&lt;J$2,J$1,J$3),0)))^($A2180-$A2179)</f>
        <v>1851.7591165609413</v>
      </c>
      <c r="J2180">
        <f>VLOOKUP(A2180,'VIXY-IV'!A$1:E$2000,4,0)</f>
        <v>1858.08</v>
      </c>
      <c r="K2180">
        <f>ROW()</f>
        <v>2180</v>
      </c>
      <c r="L2180">
        <f>B2180/C2180</f>
        <v>0.87101827676240218</v>
      </c>
    </row>
    <row r="2181" spans="1:12" x14ac:dyDescent="0.25">
      <c r="A2181" s="1">
        <v>41226</v>
      </c>
      <c r="B2181" s="9">
        <v>16.649999999999999</v>
      </c>
      <c r="C2181" s="9">
        <v>18.97</v>
      </c>
      <c r="D2181">
        <v>3551.29</v>
      </c>
      <c r="E2181">
        <v>3169.27</v>
      </c>
      <c r="F2181">
        <v>72169.64</v>
      </c>
      <c r="G2181">
        <v>64415.28</v>
      </c>
      <c r="H2181">
        <f>(1/(1-91/360*VLOOKUP($A2181,Tbills!$B$4:$C$974,2,1)/100))^((1)/91)-1</f>
        <v>3.0559851109668301E-6</v>
      </c>
      <c r="I2181">
        <f>I2180*$E2181/$E2180*(1-(I$1+I$5+IF(AND(WEEKDAY(A2181)&lt;&gt;1,WEEKDAY(A2181)&lt;&gt;7),IF(A2181&lt;J$2,J$1,J$3),0)))^($A2181-$A2180)</f>
        <v>1836.3166341822134</v>
      </c>
      <c r="J2181">
        <f>VLOOKUP(A2181,'VIXY-IV'!A$1:E$2000,4,0)</f>
        <v>1842.75</v>
      </c>
      <c r="K2181">
        <f>ROW()</f>
        <v>2181</v>
      </c>
      <c r="L2181">
        <f>B2181/C2181</f>
        <v>0.87770163415919866</v>
      </c>
    </row>
    <row r="2182" spans="1:12" x14ac:dyDescent="0.25">
      <c r="A2182" s="1">
        <v>41227</v>
      </c>
      <c r="B2182" s="9">
        <v>17.920000000000002</v>
      </c>
      <c r="C2182" s="9">
        <v>19.87</v>
      </c>
      <c r="D2182">
        <v>3713.53</v>
      </c>
      <c r="E2182">
        <v>3314.05</v>
      </c>
      <c r="F2182">
        <v>73779.710000000006</v>
      </c>
      <c r="G2182">
        <v>65852.160000000003</v>
      </c>
      <c r="H2182">
        <f>(1/(1-91/360*VLOOKUP($A2182,Tbills!$B$4:$C$974,2,1)/100))^((1)/91)-1</f>
        <v>3.0559851109668301E-6</v>
      </c>
      <c r="I2182">
        <f>I2181*$E2182/$E2181*(1-(I$1+I$5+IF(AND(WEEKDAY(A2182)&lt;&gt;1,WEEKDAY(A2182)&lt;&gt;7),IF(A2182&lt;J$2,J$1,J$3),0)))^($A2182-$A2181)</f>
        <v>1920.1488276503717</v>
      </c>
      <c r="J2182">
        <f>VLOOKUP(A2182,'VIXY-IV'!A$1:E$2000,4,0)</f>
        <v>1927.67</v>
      </c>
      <c r="K2182">
        <f>ROW()</f>
        <v>2182</v>
      </c>
      <c r="L2182">
        <f>B2182/C2182</f>
        <v>0.90186210367388031</v>
      </c>
    </row>
    <row r="2183" spans="1:12" x14ac:dyDescent="0.25">
      <c r="A2183" s="1">
        <v>41228</v>
      </c>
      <c r="B2183" s="9">
        <v>17.989999999999998</v>
      </c>
      <c r="C2183" s="9">
        <v>19.79</v>
      </c>
      <c r="D2183">
        <v>3744.72</v>
      </c>
      <c r="E2183">
        <v>3341.88</v>
      </c>
      <c r="F2183">
        <v>74300.639999999999</v>
      </c>
      <c r="G2183">
        <v>66316.91</v>
      </c>
      <c r="H2183">
        <f>(1/(1-91/360*VLOOKUP($A2183,Tbills!$B$4:$C$974,2,1)/100))^((1)/91)-1</f>
        <v>3.0559851109668301E-6</v>
      </c>
      <c r="I2183">
        <f>I2182*$E2183/$E2182*(1-(I$1+I$5+IF(AND(WEEKDAY(A2183)&lt;&gt;1,WEEKDAY(A2183)&lt;&gt;7),IF(A2183&lt;J$2,J$1,J$3),0)))^($A2183-$A2182)</f>
        <v>1936.2177300265416</v>
      </c>
      <c r="J2183">
        <f>VLOOKUP(A2183,'VIXY-IV'!A$1:E$2000,4,0)</f>
        <v>1943.77</v>
      </c>
      <c r="K2183">
        <f>ROW()</f>
        <v>2183</v>
      </c>
      <c r="L2183">
        <f>B2183/C2183</f>
        <v>0.90904497220818592</v>
      </c>
    </row>
    <row r="2184" spans="1:12" x14ac:dyDescent="0.25">
      <c r="A2184" s="1">
        <v>41229</v>
      </c>
      <c r="B2184" s="9">
        <v>16.41</v>
      </c>
      <c r="C2184" s="9">
        <v>18.93</v>
      </c>
      <c r="D2184">
        <v>3549.4</v>
      </c>
      <c r="E2184">
        <v>3167.56</v>
      </c>
      <c r="F2184">
        <v>72731.899999999994</v>
      </c>
      <c r="G2184">
        <v>64916.54</v>
      </c>
      <c r="H2184">
        <f>(1/(1-91/360*VLOOKUP($A2184,Tbills!$B$4:$C$974,2,1)/100))^((1)/91)-1</f>
        <v>3.0559851109668301E-6</v>
      </c>
      <c r="I2184">
        <f>I2183*$E2184/$E2183*(1-(I$1+I$5+IF(AND(WEEKDAY(A2184)&lt;&gt;1,WEEKDAY(A2184)&lt;&gt;7),IF(A2184&lt;J$2,J$1,J$3),0)))^($A2184-$A2183)</f>
        <v>1835.1674511611973</v>
      </c>
      <c r="J2184">
        <f>VLOOKUP(A2184,'VIXY-IV'!A$1:E$2000,4,0)</f>
        <v>1842.09</v>
      </c>
      <c r="K2184">
        <f>ROW()</f>
        <v>2184</v>
      </c>
      <c r="L2184">
        <f>B2184/C2184</f>
        <v>0.86687797147385104</v>
      </c>
    </row>
    <row r="2185" spans="1:12" x14ac:dyDescent="0.25">
      <c r="A2185" s="1">
        <v>41232</v>
      </c>
      <c r="B2185" s="9">
        <v>15.24</v>
      </c>
      <c r="C2185" s="9">
        <v>17.59</v>
      </c>
      <c r="D2185">
        <v>3236.97</v>
      </c>
      <c r="E2185">
        <v>2888.71</v>
      </c>
      <c r="F2185">
        <v>69819.45</v>
      </c>
      <c r="G2185">
        <v>62316.45</v>
      </c>
      <c r="H2185">
        <f>(1/(1-91/360*VLOOKUP($A2185,Tbills!$B$4:$C$974,2,1)/100))^((1)/91)-1</f>
        <v>2.5002875438939753E-6</v>
      </c>
      <c r="I2185">
        <f>I2184*$E2185/$E2184*(1-(I$1+I$5+IF(AND(WEEKDAY(A2185)&lt;&gt;1,WEEKDAY(A2185)&lt;&gt;7),IF(A2185&lt;J$2,J$1,J$3),0)))^($A2185-$A2184)</f>
        <v>1673.4676136957373</v>
      </c>
      <c r="J2185">
        <f>VLOOKUP(A2185,'VIXY-IV'!A$1:E$2000,4,0)</f>
        <v>1678.21</v>
      </c>
      <c r="K2185">
        <f>ROW()</f>
        <v>2185</v>
      </c>
      <c r="L2185">
        <f>B2185/C2185</f>
        <v>0.86640136441159754</v>
      </c>
    </row>
    <row r="2186" spans="1:12" x14ac:dyDescent="0.25">
      <c r="A2186" s="1">
        <v>41233</v>
      </c>
      <c r="B2186" s="9">
        <v>15.08</v>
      </c>
      <c r="C2186" s="9">
        <v>17.28</v>
      </c>
      <c r="D2186">
        <v>3198.63</v>
      </c>
      <c r="E2186">
        <v>2854.49</v>
      </c>
      <c r="F2186">
        <v>68776.08</v>
      </c>
      <c r="G2186">
        <v>61385.05</v>
      </c>
      <c r="H2186">
        <f>(1/(1-91/360*VLOOKUP($A2186,Tbills!$B$4:$C$974,2,1)/100))^((1)/91)-1</f>
        <v>2.5002875438939753E-6</v>
      </c>
      <c r="I2186">
        <f>I2185*$E2186/$E2185*(1-(I$1+I$5+IF(AND(WEEKDAY(A2186)&lt;&gt;1,WEEKDAY(A2186)&lt;&gt;7),IF(A2186&lt;J$2,J$1,J$3),0)))^($A2186-$A2185)</f>
        <v>1653.5959480341824</v>
      </c>
      <c r="J2186">
        <f>VLOOKUP(A2186,'VIXY-IV'!A$1:E$2000,4,0)</f>
        <v>1658.15</v>
      </c>
      <c r="K2186">
        <f>ROW()</f>
        <v>2186</v>
      </c>
      <c r="L2186">
        <f>B2186/C2186</f>
        <v>0.87268518518518512</v>
      </c>
    </row>
    <row r="2187" spans="1:12" x14ac:dyDescent="0.25">
      <c r="A2187" s="1">
        <v>41234</v>
      </c>
      <c r="B2187" s="9">
        <v>15.31</v>
      </c>
      <c r="C2187" s="9">
        <v>17.579999999999998</v>
      </c>
      <c r="D2187">
        <v>3208.39</v>
      </c>
      <c r="E2187">
        <v>2863.19</v>
      </c>
      <c r="F2187">
        <v>69048.09</v>
      </c>
      <c r="G2187">
        <v>61627.68</v>
      </c>
      <c r="H2187">
        <f>(1/(1-91/360*VLOOKUP($A2187,Tbills!$B$4:$C$974,2,1)/100))^((1)/91)-1</f>
        <v>2.5002875438939753E-6</v>
      </c>
      <c r="I2187">
        <f>I2186*$E2187/$E2186*(1-(I$1+I$5+IF(AND(WEEKDAY(A2187)&lt;&gt;1,WEEKDAY(A2187)&lt;&gt;7),IF(A2187&lt;J$2,J$1,J$3),0)))^($A2187-$A2186)</f>
        <v>1658.588113042443</v>
      </c>
      <c r="J2187">
        <f>VLOOKUP(A2187,'VIXY-IV'!A$1:E$2000,4,0)</f>
        <v>1663.19</v>
      </c>
      <c r="K2187">
        <f>ROW()</f>
        <v>2187</v>
      </c>
      <c r="L2187">
        <f>B2187/C2187</f>
        <v>0.87087599544937444</v>
      </c>
    </row>
    <row r="2188" spans="1:12" x14ac:dyDescent="0.25">
      <c r="A2188" s="1">
        <v>41236</v>
      </c>
      <c r="B2188" s="9">
        <v>15.14</v>
      </c>
      <c r="C2188" s="9">
        <v>17.579999999999998</v>
      </c>
      <c r="D2188">
        <v>3139.53</v>
      </c>
      <c r="E2188">
        <v>2801.73</v>
      </c>
      <c r="F2188">
        <v>67900.44</v>
      </c>
      <c r="G2188">
        <v>60603.06</v>
      </c>
      <c r="H2188">
        <f>(1/(1-91/360*VLOOKUP($A2188,Tbills!$B$4:$C$974,2,1)/100))^((1)/91)-1</f>
        <v>2.5002875438939753E-6</v>
      </c>
      <c r="I2188">
        <f>I2187*$E2188/$E2187*(1-(I$1+I$5+IF(AND(WEEKDAY(A2188)&lt;&gt;1,WEEKDAY(A2188)&lt;&gt;7),IF(A2188&lt;J$2,J$1,J$3),0)))^($A2188-$A2187)</f>
        <v>1622.892201001237</v>
      </c>
      <c r="J2188">
        <f>VLOOKUP(A2188,'VIXY-IV'!A$1:E$2000,4,0)</f>
        <v>1627.32</v>
      </c>
      <c r="K2188">
        <f>ROW()</f>
        <v>2188</v>
      </c>
      <c r="L2188">
        <f>B2188/C2188</f>
        <v>0.86120591581342443</v>
      </c>
    </row>
    <row r="2189" spans="1:12" x14ac:dyDescent="0.25">
      <c r="A2189" s="1">
        <v>41239</v>
      </c>
      <c r="B2189" s="9">
        <v>15.5</v>
      </c>
      <c r="C2189" s="9">
        <v>17.309999999999999</v>
      </c>
      <c r="D2189">
        <v>3044.2</v>
      </c>
      <c r="E2189">
        <v>2716.64</v>
      </c>
      <c r="F2189">
        <v>67219.75</v>
      </c>
      <c r="G2189">
        <v>59995.07</v>
      </c>
      <c r="H2189">
        <f>(1/(1-91/360*VLOOKUP($A2189,Tbills!$B$4:$C$974,2,1)/100))^((1)/91)-1</f>
        <v>2.7781327762710362E-6</v>
      </c>
      <c r="I2189">
        <f>I2188*$E2189/$E2188*(1-(I$1+I$5+IF(AND(WEEKDAY(A2189)&lt;&gt;1,WEEKDAY(A2189)&lt;&gt;7),IF(A2189&lt;J$2,J$1,J$3),0)))^($A2189-$A2188)</f>
        <v>1573.4683189304617</v>
      </c>
      <c r="J2189">
        <f>VLOOKUP(A2189,'VIXY-IV'!A$1:E$2000,4,0)</f>
        <v>1577.79</v>
      </c>
      <c r="K2189">
        <f>ROW()</f>
        <v>2189</v>
      </c>
      <c r="L2189">
        <f>B2189/C2189</f>
        <v>0.89543616406701332</v>
      </c>
    </row>
    <row r="2190" spans="1:12" x14ac:dyDescent="0.25">
      <c r="A2190" s="1">
        <v>41240</v>
      </c>
      <c r="B2190" s="9">
        <v>15.92</v>
      </c>
      <c r="C2190" s="9">
        <v>17.62</v>
      </c>
      <c r="D2190">
        <v>3143.51</v>
      </c>
      <c r="E2190">
        <v>2805.26</v>
      </c>
      <c r="F2190">
        <v>67743.27</v>
      </c>
      <c r="G2190">
        <v>60462.16</v>
      </c>
      <c r="H2190">
        <f>(1/(1-91/360*VLOOKUP($A2190,Tbills!$B$4:$C$974,2,1)/100))^((1)/91)-1</f>
        <v>2.7781327762710362E-6</v>
      </c>
      <c r="I2190">
        <f>I2189*$E2190/$E2189*(1-(I$1+I$5+IF(AND(WEEKDAY(A2190)&lt;&gt;1,WEEKDAY(A2190)&lt;&gt;7),IF(A2190&lt;J$2,J$1,J$3),0)))^($A2190-$A2189)</f>
        <v>1624.7499700488343</v>
      </c>
      <c r="J2190">
        <f>VLOOKUP(A2190,'VIXY-IV'!A$1:E$2000,4,0)</f>
        <v>1629.61</v>
      </c>
      <c r="K2190">
        <f>ROW()</f>
        <v>2190</v>
      </c>
      <c r="L2190">
        <f>B2190/C2190</f>
        <v>0.9035187287173666</v>
      </c>
    </row>
    <row r="2191" spans="1:12" x14ac:dyDescent="0.25">
      <c r="A2191" s="1">
        <v>41241</v>
      </c>
      <c r="B2191" s="9">
        <v>15.51</v>
      </c>
      <c r="C2191" s="9">
        <v>17.2</v>
      </c>
      <c r="D2191">
        <v>3025.68</v>
      </c>
      <c r="E2191">
        <v>2700.1</v>
      </c>
      <c r="F2191">
        <v>67184.28</v>
      </c>
      <c r="G2191">
        <v>59963.08</v>
      </c>
      <c r="H2191">
        <f>(1/(1-91/360*VLOOKUP($A2191,Tbills!$B$4:$C$974,2,1)/100))^((1)/91)-1</f>
        <v>2.7781327762710362E-6</v>
      </c>
      <c r="I2191">
        <f>I2190*$E2191/$E2190*(1-(I$1+I$5+IF(AND(WEEKDAY(A2191)&lt;&gt;1,WEEKDAY(A2191)&lt;&gt;7),IF(A2191&lt;J$2,J$1,J$3),0)))^($A2191-$A2190)</f>
        <v>1563.7984333436573</v>
      </c>
      <c r="J2191">
        <f>VLOOKUP(A2191,'VIXY-IV'!A$1:E$2000,4,0)</f>
        <v>1568.47</v>
      </c>
      <c r="K2191">
        <f>ROW()</f>
        <v>2191</v>
      </c>
      <c r="L2191">
        <f>B2191/C2191</f>
        <v>0.90174418604651163</v>
      </c>
    </row>
    <row r="2192" spans="1:12" x14ac:dyDescent="0.25">
      <c r="A2192" s="1">
        <v>41242</v>
      </c>
      <c r="B2192" s="9">
        <v>15.06</v>
      </c>
      <c r="C2192" s="9">
        <v>16.82</v>
      </c>
      <c r="D2192">
        <v>2975.84</v>
      </c>
      <c r="E2192">
        <v>2655.62</v>
      </c>
      <c r="F2192">
        <v>65960.87</v>
      </c>
      <c r="G2192">
        <v>58871</v>
      </c>
      <c r="H2192">
        <f>(1/(1-91/360*VLOOKUP($A2192,Tbills!$B$4:$C$974,2,1)/100))^((1)/91)-1</f>
        <v>2.7781327762710362E-6</v>
      </c>
      <c r="I2192">
        <f>I2191*$E2192/$E2191*(1-(I$1+I$5+IF(AND(WEEKDAY(A2192)&lt;&gt;1,WEEKDAY(A2192)&lt;&gt;7),IF(A2192&lt;J$2,J$1,J$3),0)))^($A2192-$A2191)</f>
        <v>1537.9930113261323</v>
      </c>
      <c r="J2192">
        <f>VLOOKUP(A2192,'VIXY-IV'!A$1:E$2000,4,0)</f>
        <v>1542.64</v>
      </c>
      <c r="K2192">
        <f>ROW()</f>
        <v>2192</v>
      </c>
      <c r="L2192">
        <f>B2192/C2192</f>
        <v>0.89536266349583826</v>
      </c>
    </row>
    <row r="2193" spans="1:12" x14ac:dyDescent="0.25">
      <c r="A2193" s="1">
        <v>41243</v>
      </c>
      <c r="B2193" s="9">
        <v>15.87</v>
      </c>
      <c r="C2193" s="9">
        <v>17.27</v>
      </c>
      <c r="D2193">
        <v>3023.42</v>
      </c>
      <c r="E2193">
        <v>2698.07</v>
      </c>
      <c r="F2193">
        <v>66390.62</v>
      </c>
      <c r="G2193">
        <v>59254.39</v>
      </c>
      <c r="H2193">
        <f>(1/(1-91/360*VLOOKUP($A2193,Tbills!$B$4:$C$974,2,1)/100))^((1)/91)-1</f>
        <v>2.7781327762710362E-6</v>
      </c>
      <c r="I2193">
        <f>I2192*$E2193/$E2192*(1-(I$1+I$5+IF(AND(WEEKDAY(A2193)&lt;&gt;1,WEEKDAY(A2193)&lt;&gt;7),IF(A2193&lt;J$2,J$1,J$3),0)))^($A2193-$A2192)</f>
        <v>1562.5328291116828</v>
      </c>
      <c r="J2193">
        <f>VLOOKUP(A2193,'VIXY-IV'!A$1:E$2000,4,0)</f>
        <v>1567.52</v>
      </c>
      <c r="K2193">
        <f>ROW()</f>
        <v>2193</v>
      </c>
      <c r="L2193">
        <f>B2193/C2193</f>
        <v>0.91893456861609724</v>
      </c>
    </row>
    <row r="2194" spans="1:12" x14ac:dyDescent="0.25">
      <c r="A2194" s="1">
        <v>41246</v>
      </c>
      <c r="B2194" s="9">
        <v>16.64</v>
      </c>
      <c r="C2194" s="9">
        <v>17.82</v>
      </c>
      <c r="D2194">
        <v>3161.97</v>
      </c>
      <c r="E2194">
        <v>2821.69</v>
      </c>
      <c r="F2194">
        <v>67803.92</v>
      </c>
      <c r="G2194">
        <v>60515.28</v>
      </c>
      <c r="H2194">
        <f>(1/(1-91/360*VLOOKUP($A2194,Tbills!$B$4:$C$974,2,1)/100))^((1)/91)-1</f>
        <v>2.5002875438939753E-6</v>
      </c>
      <c r="I2194">
        <f>I2193*$E2194/$E2193*(1-(I$1+I$5+IF(AND(WEEKDAY(A2194)&lt;&gt;1,WEEKDAY(A2194)&lt;&gt;7),IF(A2194&lt;J$2,J$1,J$3),0)))^($A2194-$A2193)</f>
        <v>1633.9838359371877</v>
      </c>
      <c r="J2194">
        <f>VLOOKUP(A2194,'VIXY-IV'!A$1:E$2000,4,0)</f>
        <v>1639.59</v>
      </c>
      <c r="K2194">
        <f>ROW()</f>
        <v>2194</v>
      </c>
      <c r="L2194">
        <f>B2194/C2194</f>
        <v>0.93378226711560042</v>
      </c>
    </row>
    <row r="2195" spans="1:12" x14ac:dyDescent="0.25">
      <c r="A2195" s="1">
        <v>41247</v>
      </c>
      <c r="B2195" s="9">
        <v>17.12</v>
      </c>
      <c r="C2195" s="9">
        <v>18.190000000000001</v>
      </c>
      <c r="D2195">
        <v>3188.49</v>
      </c>
      <c r="E2195">
        <v>2845.35</v>
      </c>
      <c r="F2195">
        <v>67927.89</v>
      </c>
      <c r="G2195">
        <v>60625.77</v>
      </c>
      <c r="H2195">
        <f>(1/(1-91/360*VLOOKUP($A2195,Tbills!$B$4:$C$974,2,1)/100))^((1)/91)-1</f>
        <v>2.5002875438939753E-6</v>
      </c>
      <c r="I2195">
        <f>I2194*$E2195/$E2194*(1-(I$1+I$5+IF(AND(WEEKDAY(A2195)&lt;&gt;1,WEEKDAY(A2195)&lt;&gt;7),IF(A2195&lt;J$2,J$1,J$3),0)))^($A2195-$A2194)</f>
        <v>1647.6374661518405</v>
      </c>
      <c r="J2195">
        <f>VLOOKUP(A2195,'VIXY-IV'!A$1:E$2000,4,0)</f>
        <v>1653.27</v>
      </c>
      <c r="K2195">
        <f>ROW()</f>
        <v>2195</v>
      </c>
      <c r="L2195">
        <f>B2195/C2195</f>
        <v>0.94117647058823528</v>
      </c>
    </row>
    <row r="2196" spans="1:12" x14ac:dyDescent="0.25">
      <c r="A2196" s="1">
        <v>41248</v>
      </c>
      <c r="B2196" s="9">
        <v>16.46</v>
      </c>
      <c r="C2196" s="9">
        <v>17.829999999999998</v>
      </c>
      <c r="D2196">
        <v>3100.99</v>
      </c>
      <c r="E2196">
        <v>2767.26</v>
      </c>
      <c r="F2196">
        <v>66164.649999999994</v>
      </c>
      <c r="G2196">
        <v>59051.92</v>
      </c>
      <c r="H2196">
        <f>(1/(1-91/360*VLOOKUP($A2196,Tbills!$B$4:$C$974,2,1)/100))^((1)/91)-1</f>
        <v>2.5002875438939753E-6</v>
      </c>
      <c r="I2196">
        <f>I2195*$E2196/$E2195*(1-(I$1+I$5+IF(AND(WEEKDAY(A2196)&lt;&gt;1,WEEKDAY(A2196)&lt;&gt;7),IF(A2196&lt;J$2,J$1,J$3),0)))^($A2196-$A2195)</f>
        <v>1602.3723241691355</v>
      </c>
      <c r="J2196">
        <f>VLOOKUP(A2196,'VIXY-IV'!A$1:E$2000,4,0)</f>
        <v>1607.88</v>
      </c>
      <c r="K2196">
        <f>ROW()</f>
        <v>2196</v>
      </c>
      <c r="L2196">
        <f>B2196/C2196</f>
        <v>0.92316320807627605</v>
      </c>
    </row>
    <row r="2197" spans="1:12" x14ac:dyDescent="0.25">
      <c r="A2197" s="1">
        <v>41249</v>
      </c>
      <c r="B2197" s="9">
        <v>16.579999999999998</v>
      </c>
      <c r="C2197" s="9">
        <v>17.84</v>
      </c>
      <c r="D2197">
        <v>3156.51</v>
      </c>
      <c r="E2197">
        <v>2816.8</v>
      </c>
      <c r="F2197">
        <v>66431</v>
      </c>
      <c r="G2197">
        <v>59289.49</v>
      </c>
      <c r="H2197">
        <f>(1/(1-91/360*VLOOKUP($A2197,Tbills!$B$4:$C$974,2,1)/100))^((1)/91)-1</f>
        <v>2.5002875438939753E-6</v>
      </c>
      <c r="I2197">
        <f>I2196*$E2197/$E2196*(1-(I$1+I$5+IF(AND(WEEKDAY(A2197)&lt;&gt;1,WEEKDAY(A2197)&lt;&gt;7),IF(A2197&lt;J$2,J$1,J$3),0)))^($A2197-$A2196)</f>
        <v>1631.011368832226</v>
      </c>
      <c r="J2197">
        <f>VLOOKUP(A2197,'VIXY-IV'!A$1:E$2000,4,0)</f>
        <v>1636.81</v>
      </c>
      <c r="K2197">
        <f>ROW()</f>
        <v>2197</v>
      </c>
      <c r="L2197">
        <f>B2197/C2197</f>
        <v>0.929372197309417</v>
      </c>
    </row>
    <row r="2198" spans="1:12" x14ac:dyDescent="0.25">
      <c r="A2198" s="1">
        <v>41250</v>
      </c>
      <c r="B2198" s="9">
        <v>15.9</v>
      </c>
      <c r="C2198" s="9">
        <v>17.29</v>
      </c>
      <c r="D2198">
        <v>3082.78</v>
      </c>
      <c r="E2198">
        <v>2751</v>
      </c>
      <c r="F2198">
        <v>65611.960000000006</v>
      </c>
      <c r="G2198">
        <v>58558.35</v>
      </c>
      <c r="H2198">
        <f>(1/(1-91/360*VLOOKUP($A2198,Tbills!$B$4:$C$974,2,1)/100))^((1)/91)-1</f>
        <v>2.5002875438939753E-6</v>
      </c>
      <c r="I2198">
        <f>I2197*$E2198/$E2197*(1-(I$1+I$5+IF(AND(WEEKDAY(A2198)&lt;&gt;1,WEEKDAY(A2198)&lt;&gt;7),IF(A2198&lt;J$2,J$1,J$3),0)))^($A2198-$A2197)</f>
        <v>1592.8653791887384</v>
      </c>
      <c r="J2198">
        <f>VLOOKUP(A2198,'VIXY-IV'!A$1:E$2000,4,0)</f>
        <v>1598.86</v>
      </c>
      <c r="K2198">
        <f>ROW()</f>
        <v>2198</v>
      </c>
      <c r="L2198">
        <f>B2198/C2198</f>
        <v>0.91960670908039333</v>
      </c>
    </row>
    <row r="2199" spans="1:12" x14ac:dyDescent="0.25">
      <c r="A2199" s="1">
        <v>41253</v>
      </c>
      <c r="B2199" s="9">
        <v>16.05</v>
      </c>
      <c r="C2199" s="9">
        <v>17.350000000000001</v>
      </c>
      <c r="D2199">
        <v>3059.61</v>
      </c>
      <c r="E2199">
        <v>2730.3</v>
      </c>
      <c r="F2199">
        <v>65009.87</v>
      </c>
      <c r="G2199">
        <v>58020.55</v>
      </c>
      <c r="H2199">
        <f>(1/(1-91/360*VLOOKUP($A2199,Tbills!$B$4:$C$974,2,1)/100))^((1)/91)-1</f>
        <v>2.5002875438939753E-6</v>
      </c>
      <c r="I2199">
        <f>I2198*$E2199/$E2198*(1-(I$1+I$5+IF(AND(WEEKDAY(A2199)&lt;&gt;1,WEEKDAY(A2199)&lt;&gt;7),IF(A2199&lt;J$2,J$1,J$3),0)))^($A2199-$A2198)</f>
        <v>1580.7433772841257</v>
      </c>
      <c r="J2199">
        <f>VLOOKUP(A2199,'VIXY-IV'!A$1:E$2000,4,0)</f>
        <v>1587.06</v>
      </c>
      <c r="K2199">
        <f>ROW()</f>
        <v>2199</v>
      </c>
      <c r="L2199">
        <f>B2199/C2199</f>
        <v>0.9250720461095101</v>
      </c>
    </row>
    <row r="2200" spans="1:12" x14ac:dyDescent="0.25">
      <c r="A2200" s="1">
        <v>41254</v>
      </c>
      <c r="B2200" s="9">
        <v>15.57</v>
      </c>
      <c r="C2200" s="9">
        <v>17</v>
      </c>
      <c r="D2200">
        <v>2964.74</v>
      </c>
      <c r="E2200">
        <v>2645.64</v>
      </c>
      <c r="F2200">
        <v>64130.47</v>
      </c>
      <c r="G2200">
        <v>57235.55</v>
      </c>
      <c r="H2200">
        <f>(1/(1-91/360*VLOOKUP($A2200,Tbills!$B$4:$C$974,2,1)/100))^((1)/91)-1</f>
        <v>2.5002875438939753E-6</v>
      </c>
      <c r="I2200">
        <f>I2199*$E2200/$E2199*(1-(I$1+I$5+IF(AND(WEEKDAY(A2200)&lt;&gt;1,WEEKDAY(A2200)&lt;&gt;7),IF(A2200&lt;J$2,J$1,J$3),0)))^($A2200-$A2199)</f>
        <v>1531.6842846306911</v>
      </c>
      <c r="J2200">
        <f>VLOOKUP(A2200,'VIXY-IV'!A$1:E$2000,4,0)</f>
        <v>1537.64</v>
      </c>
      <c r="K2200">
        <f>ROW()</f>
        <v>2200</v>
      </c>
      <c r="L2200">
        <f>B2200/C2200</f>
        <v>0.91588235294117648</v>
      </c>
    </row>
    <row r="2201" spans="1:12" x14ac:dyDescent="0.25">
      <c r="A2201" s="1">
        <v>41255</v>
      </c>
      <c r="B2201" s="9">
        <v>15.95</v>
      </c>
      <c r="C2201" s="9">
        <v>17.43</v>
      </c>
      <c r="D2201">
        <v>3078.54</v>
      </c>
      <c r="E2201">
        <v>2747.18</v>
      </c>
      <c r="F2201">
        <v>64844.27</v>
      </c>
      <c r="G2201">
        <v>57872.46</v>
      </c>
      <c r="H2201">
        <f>(1/(1-91/360*VLOOKUP($A2201,Tbills!$B$4:$C$974,2,1)/100))^((1)/91)-1</f>
        <v>2.5002875438939753E-6</v>
      </c>
      <c r="I2201">
        <f>I2200*$E2201/$E2200*(1-(I$1+I$5+IF(AND(WEEKDAY(A2201)&lt;&gt;1,WEEKDAY(A2201)&lt;&gt;7),IF(A2201&lt;J$2,J$1,J$3),0)))^($A2201-$A2200)</f>
        <v>1590.4247692024269</v>
      </c>
      <c r="J2201">
        <f>VLOOKUP(A2201,'VIXY-IV'!A$1:E$2000,4,0)</f>
        <v>1596.9</v>
      </c>
      <c r="K2201">
        <f>ROW()</f>
        <v>2201</v>
      </c>
      <c r="L2201">
        <f>B2201/C2201</f>
        <v>0.91508892713711987</v>
      </c>
    </row>
    <row r="2202" spans="1:12" x14ac:dyDescent="0.25">
      <c r="A2202" s="1">
        <v>41256</v>
      </c>
      <c r="B2202" s="9">
        <v>16.559999999999999</v>
      </c>
      <c r="C2202" s="9">
        <v>17.88</v>
      </c>
      <c r="D2202">
        <v>3126.4</v>
      </c>
      <c r="E2202">
        <v>2789.88</v>
      </c>
      <c r="F2202">
        <v>66002.509999999995</v>
      </c>
      <c r="G2202">
        <v>58906.03</v>
      </c>
      <c r="H2202">
        <f>(1/(1-91/360*VLOOKUP($A2202,Tbills!$B$4:$C$974,2,1)/100))^((1)/91)-1</f>
        <v>2.5002875438939753E-6</v>
      </c>
      <c r="I2202">
        <f>I2201*$E2202/$E2201*(1-(I$1+I$5+IF(AND(WEEKDAY(A2202)&lt;&gt;1,WEEKDAY(A2202)&lt;&gt;7),IF(A2202&lt;J$2,J$1,J$3),0)))^($A2202-$A2201)</f>
        <v>1615.0986148213774</v>
      </c>
      <c r="J2202">
        <f>VLOOKUP(A2202,'VIXY-IV'!A$1:E$2000,4,0)</f>
        <v>1621.33</v>
      </c>
      <c r="K2202">
        <f>ROW()</f>
        <v>2202</v>
      </c>
      <c r="L2202">
        <f>B2202/C2202</f>
        <v>0.9261744966442953</v>
      </c>
    </row>
    <row r="2203" spans="1:12" x14ac:dyDescent="0.25">
      <c r="A2203" s="1">
        <v>41257</v>
      </c>
      <c r="B2203" s="9">
        <v>17</v>
      </c>
      <c r="C2203" s="9">
        <v>18.03</v>
      </c>
      <c r="D2203">
        <v>3110.65</v>
      </c>
      <c r="E2203">
        <v>2775.82</v>
      </c>
      <c r="F2203">
        <v>66010.97</v>
      </c>
      <c r="G2203">
        <v>58913.43</v>
      </c>
      <c r="H2203">
        <f>(1/(1-91/360*VLOOKUP($A2203,Tbills!$B$4:$C$974,2,1)/100))^((1)/91)-1</f>
        <v>2.5002875438939753E-6</v>
      </c>
      <c r="I2203">
        <f>I2202*$E2203/$E2202*(1-(I$1+I$5+IF(AND(WEEKDAY(A2203)&lt;&gt;1,WEEKDAY(A2203)&lt;&gt;7),IF(A2203&lt;J$2,J$1,J$3),0)))^($A2203-$A2202)</f>
        <v>1606.9128663468121</v>
      </c>
      <c r="J2203">
        <f>VLOOKUP(A2203,'VIXY-IV'!A$1:E$2000,4,0)</f>
        <v>1613.26</v>
      </c>
      <c r="K2203">
        <f>ROW()</f>
        <v>2203</v>
      </c>
      <c r="L2203">
        <f>B2203/C2203</f>
        <v>0.9428729894620077</v>
      </c>
    </row>
    <row r="2204" spans="1:12" x14ac:dyDescent="0.25">
      <c r="A2204" s="1">
        <v>41260</v>
      </c>
      <c r="B2204" s="9">
        <v>16.34</v>
      </c>
      <c r="C2204" s="9">
        <v>17.5</v>
      </c>
      <c r="D2204">
        <v>2984.76</v>
      </c>
      <c r="E2204">
        <v>2663.46</v>
      </c>
      <c r="F2204">
        <v>63804.76</v>
      </c>
      <c r="G2204">
        <v>56943.99</v>
      </c>
      <c r="H2204">
        <f>(1/(1-91/360*VLOOKUP($A2204,Tbills!$B$4:$C$974,2,1)/100))^((1)/91)-1</f>
        <v>1.1111679050213041E-6</v>
      </c>
      <c r="I2204">
        <f>I2203*$E2204/$E2203*(1-(I$1+I$5+IF(AND(WEEKDAY(A2204)&lt;&gt;1,WEEKDAY(A2204)&lt;&gt;7),IF(A2204&lt;J$2,J$1,J$3),0)))^($A2204-$A2203)</f>
        <v>1541.7349785785368</v>
      </c>
      <c r="J2204">
        <f>VLOOKUP(A2204,'VIXY-IV'!A$1:E$2000,4,0)</f>
        <v>1547.35</v>
      </c>
      <c r="K2204">
        <f>ROW()</f>
        <v>2204</v>
      </c>
      <c r="L2204">
        <f>B2204/C2204</f>
        <v>0.93371428571428572</v>
      </c>
    </row>
    <row r="2205" spans="1:12" x14ac:dyDescent="0.25">
      <c r="A2205" s="1">
        <v>41261</v>
      </c>
      <c r="B2205" s="9">
        <v>15.57</v>
      </c>
      <c r="C2205" s="9">
        <v>16.809999999999999</v>
      </c>
      <c r="D2205">
        <v>2918.53</v>
      </c>
      <c r="E2205">
        <v>2604.36</v>
      </c>
      <c r="F2205">
        <v>62442.54</v>
      </c>
      <c r="G2205">
        <v>55728.18</v>
      </c>
      <c r="H2205">
        <f>(1/(1-91/360*VLOOKUP($A2205,Tbills!$B$4:$C$974,2,1)/100))^((1)/91)-1</f>
        <v>1.1111679050213041E-6</v>
      </c>
      <c r="I2205">
        <f>I2204*$E2205/$E2204*(1-(I$1+I$5+IF(AND(WEEKDAY(A2205)&lt;&gt;1,WEEKDAY(A2205)&lt;&gt;7),IF(A2205&lt;J$2,J$1,J$3),0)))^($A2205-$A2204)</f>
        <v>1507.4817726230849</v>
      </c>
      <c r="J2205">
        <f>VLOOKUP(A2205,'VIXY-IV'!A$1:E$2000,4,0)</f>
        <v>1513</v>
      </c>
      <c r="K2205">
        <f>ROW()</f>
        <v>2205</v>
      </c>
      <c r="L2205">
        <f>B2205/C2205</f>
        <v>0.92623438429506255</v>
      </c>
    </row>
    <row r="2206" spans="1:12" x14ac:dyDescent="0.25">
      <c r="A2206" s="1">
        <v>41262</v>
      </c>
      <c r="B2206" s="9">
        <v>17.36</v>
      </c>
      <c r="C2206" s="9">
        <v>17.86</v>
      </c>
      <c r="D2206">
        <v>3090.21</v>
      </c>
      <c r="E2206">
        <v>2757.56</v>
      </c>
      <c r="F2206">
        <v>63694.59</v>
      </c>
      <c r="G2206">
        <v>56845.54</v>
      </c>
      <c r="H2206">
        <f>(1/(1-91/360*VLOOKUP($A2206,Tbills!$B$4:$C$974,2,1)/100))^((1)/91)-1</f>
        <v>1.1111679050213041E-6</v>
      </c>
      <c r="I2206">
        <f>I2205*$E2206/$E2205*(1-(I$1+I$5+IF(AND(WEEKDAY(A2206)&lt;&gt;1,WEEKDAY(A2206)&lt;&gt;7),IF(A2206&lt;J$2,J$1,J$3),0)))^($A2206-$A2205)</f>
        <v>1596.1126160763813</v>
      </c>
      <c r="J2206">
        <f>VLOOKUP(A2206,'VIXY-IV'!A$1:E$2000,4,0)</f>
        <v>1601.08</v>
      </c>
      <c r="K2206">
        <f>ROW()</f>
        <v>2206</v>
      </c>
      <c r="L2206">
        <f>B2206/C2206</f>
        <v>0.97200447928331468</v>
      </c>
    </row>
    <row r="2207" spans="1:12" x14ac:dyDescent="0.25">
      <c r="A2207" s="1">
        <v>41263</v>
      </c>
      <c r="B2207" s="9">
        <v>17.670000000000002</v>
      </c>
      <c r="C2207" s="9">
        <v>18.14</v>
      </c>
      <c r="D2207">
        <v>3160.81</v>
      </c>
      <c r="E2207">
        <v>2820.56</v>
      </c>
      <c r="F2207">
        <v>64160.26</v>
      </c>
      <c r="G2207">
        <v>57261.07</v>
      </c>
      <c r="H2207">
        <f>(1/(1-91/360*VLOOKUP($A2207,Tbills!$B$4:$C$974,2,1)/100))^((1)/91)-1</f>
        <v>1.1111679050213041E-6</v>
      </c>
      <c r="I2207">
        <f>I2206*$E2207/$E2206*(1-(I$1+I$5+IF(AND(WEEKDAY(A2207)&lt;&gt;1,WEEKDAY(A2207)&lt;&gt;7),IF(A2207&lt;J$2,J$1,J$3),0)))^($A2207-$A2206)</f>
        <v>1632.5308942633235</v>
      </c>
      <c r="J2207">
        <f>VLOOKUP(A2207,'VIXY-IV'!A$1:E$2000,4,0)</f>
        <v>1637.74</v>
      </c>
      <c r="K2207">
        <f>ROW()</f>
        <v>2207</v>
      </c>
      <c r="L2207">
        <f>B2207/C2207</f>
        <v>0.97409040793825807</v>
      </c>
    </row>
    <row r="2208" spans="1:12" x14ac:dyDescent="0.25">
      <c r="A2208" s="1">
        <v>41264</v>
      </c>
      <c r="B2208" s="9">
        <v>17.84</v>
      </c>
      <c r="C2208" s="9">
        <v>18.87</v>
      </c>
      <c r="D2208">
        <v>3288.72</v>
      </c>
      <c r="E2208">
        <v>2934.7</v>
      </c>
      <c r="F2208">
        <v>66076.600000000006</v>
      </c>
      <c r="G2208">
        <v>58971.28</v>
      </c>
      <c r="H2208">
        <f>(1/(1-91/360*VLOOKUP($A2208,Tbills!$B$4:$C$974,2,1)/100))^((1)/91)-1</f>
        <v>1.1111679050213041E-6</v>
      </c>
      <c r="I2208">
        <f>I2207*$E2208/$E2207*(1-(I$1+I$5+IF(AND(WEEKDAY(A2208)&lt;&gt;1,WEEKDAY(A2208)&lt;&gt;7),IF(A2208&lt;J$2,J$1,J$3),0)))^($A2208-$A2207)</f>
        <v>1698.545888915733</v>
      </c>
      <c r="J2208">
        <f>VLOOKUP(A2208,'VIXY-IV'!A$1:E$2000,4,0)</f>
        <v>1704.14</v>
      </c>
      <c r="K2208">
        <f>ROW()</f>
        <v>2208</v>
      </c>
      <c r="L2208">
        <f>B2208/C2208</f>
        <v>0.94541600423953365</v>
      </c>
    </row>
    <row r="2209" spans="1:12" x14ac:dyDescent="0.25">
      <c r="A2209" s="1">
        <v>41267</v>
      </c>
      <c r="B2209" s="9">
        <v>17.84</v>
      </c>
      <c r="C2209" s="9">
        <v>18.87</v>
      </c>
      <c r="D2209">
        <v>3360.62</v>
      </c>
      <c r="E2209">
        <v>2998.85</v>
      </c>
      <c r="F2209">
        <v>65990.41</v>
      </c>
      <c r="G2209">
        <v>58894.16</v>
      </c>
      <c r="H2209">
        <f>(1/(1-91/360*VLOOKUP($A2209,Tbills!$B$4:$C$974,2,1)/100))^((1)/91)-1</f>
        <v>1.1111679050213041E-6</v>
      </c>
      <c r="I2209">
        <f>I2208*$E2209/$E2208*(1-(I$1+I$5+IF(AND(WEEKDAY(A2209)&lt;&gt;1,WEEKDAY(A2209)&lt;&gt;7),IF(A2209&lt;J$2,J$1,J$3),0)))^($A2209-$A2208)</f>
        <v>1735.524843999222</v>
      </c>
      <c r="J2209">
        <f>VLOOKUP(A2209,'VIXY-IV'!A$1:E$2000,4,0)</f>
        <v>1741.58</v>
      </c>
      <c r="K2209">
        <f>ROW()</f>
        <v>2209</v>
      </c>
      <c r="L2209">
        <f>B2209/C2209</f>
        <v>0.94541600423953365</v>
      </c>
    </row>
    <row r="2210" spans="1:12" x14ac:dyDescent="0.25">
      <c r="A2210" s="1">
        <v>41269</v>
      </c>
      <c r="B2210" s="9">
        <v>19.48</v>
      </c>
      <c r="C2210" s="9">
        <v>19.93</v>
      </c>
      <c r="D2210">
        <v>3503.27</v>
      </c>
      <c r="E2210">
        <v>3126.14</v>
      </c>
      <c r="F2210">
        <v>67082.83</v>
      </c>
      <c r="G2210">
        <v>59868.97</v>
      </c>
      <c r="H2210">
        <f>(1/(1-91/360*VLOOKUP($A2210,Tbills!$B$4:$C$974,2,1)/100))^((1)/91)-1</f>
        <v>2.5002875438939753E-6</v>
      </c>
      <c r="I2210">
        <f>I2209*$E2210/$E2209*(1-(I$1+I$5+IF(AND(WEEKDAY(A2210)&lt;&gt;1,WEEKDAY(A2210)&lt;&gt;7),IF(A2210&lt;J$2,J$1,J$3),0)))^($A2210-$A2209)</f>
        <v>1809.0873130103021</v>
      </c>
      <c r="J2210">
        <f>VLOOKUP(A2210,'VIXY-IV'!A$1:E$2000,4,0)</f>
        <v>1815.31</v>
      </c>
      <c r="K2210">
        <f>ROW()</f>
        <v>2210</v>
      </c>
      <c r="L2210">
        <f>B2210/C2210</f>
        <v>0.97742097340692424</v>
      </c>
    </row>
    <row r="2211" spans="1:12" x14ac:dyDescent="0.25">
      <c r="A2211" s="1">
        <v>41270</v>
      </c>
      <c r="B2211" s="9">
        <v>19.47</v>
      </c>
      <c r="C2211" s="9">
        <v>19.920000000000002</v>
      </c>
      <c r="D2211">
        <v>3443.94</v>
      </c>
      <c r="E2211">
        <v>3073.18</v>
      </c>
      <c r="F2211">
        <v>65946.83</v>
      </c>
      <c r="G2211">
        <v>58854.98</v>
      </c>
      <c r="H2211">
        <f>(1/(1-91/360*VLOOKUP($A2211,Tbills!$B$4:$C$974,2,1)/100))^((1)/91)-1</f>
        <v>2.5002875438939753E-6</v>
      </c>
      <c r="I2211">
        <f>I2210*$E2211/$E2210*(1-(I$1+I$5+IF(AND(WEEKDAY(A2211)&lt;&gt;1,WEEKDAY(A2211)&lt;&gt;7),IF(A2211&lt;J$2,J$1,J$3),0)))^($A2211-$A2210)</f>
        <v>1778.3883682217449</v>
      </c>
      <c r="J2211">
        <f>VLOOKUP(A2211,'VIXY-IV'!A$1:E$2000,4,0)</f>
        <v>1784.51</v>
      </c>
      <c r="K2211">
        <f>ROW()</f>
        <v>2211</v>
      </c>
      <c r="L2211">
        <f>B2211/C2211</f>
        <v>0.9774096385542167</v>
      </c>
    </row>
    <row r="2212" spans="1:12" x14ac:dyDescent="0.25">
      <c r="A2212" s="1">
        <v>41271</v>
      </c>
      <c r="B2212" s="9">
        <v>22.72</v>
      </c>
      <c r="C2212" s="9">
        <v>21.88</v>
      </c>
      <c r="D2212">
        <v>3985.05</v>
      </c>
      <c r="E2212">
        <v>3556.03</v>
      </c>
      <c r="F2212">
        <v>69486.61</v>
      </c>
      <c r="G2212">
        <v>62013.95</v>
      </c>
      <c r="H2212">
        <f>(1/(1-91/360*VLOOKUP($A2212,Tbills!$B$4:$C$974,2,1)/100))^((1)/91)-1</f>
        <v>2.5002875438939753E-6</v>
      </c>
      <c r="I2212">
        <f>I2211*$E2212/$E2211*(1-(I$1+I$5+IF(AND(WEEKDAY(A2212)&lt;&gt;1,WEEKDAY(A2212)&lt;&gt;7),IF(A2212&lt;J$2,J$1,J$3),0)))^($A2212-$A2211)</f>
        <v>2057.7448980180711</v>
      </c>
      <c r="J2212">
        <f>VLOOKUP(A2212,'VIXY-IV'!A$1:E$2000,4,0)</f>
        <v>2065.04</v>
      </c>
      <c r="K2212">
        <f>ROW()</f>
        <v>2212</v>
      </c>
      <c r="L2212">
        <f>B2212/C2212</f>
        <v>1.0383912248628884</v>
      </c>
    </row>
    <row r="2213" spans="1:12" x14ac:dyDescent="0.25">
      <c r="A2213" s="1">
        <v>41274</v>
      </c>
      <c r="B2213" s="9">
        <v>18.02</v>
      </c>
      <c r="C2213" s="9">
        <v>18.73</v>
      </c>
      <c r="D2213">
        <v>3233.96</v>
      </c>
      <c r="E2213">
        <v>2885.77</v>
      </c>
      <c r="F2213">
        <v>66112.47</v>
      </c>
      <c r="G2213">
        <v>59002.2</v>
      </c>
      <c r="H2213">
        <f>(1/(1-91/360*VLOOKUP($A2213,Tbills!$B$4:$C$974,2,1)/100))^((1)/91)-1</f>
        <v>2.5002875438939753E-6</v>
      </c>
      <c r="I2213">
        <f>I2212*$E2213/$E2212*(1-(I$1+I$5+IF(AND(WEEKDAY(A2213)&lt;&gt;1,WEEKDAY(A2213)&lt;&gt;7),IF(A2213&lt;J$2,J$1,J$3),0)))^($A2213-$A2212)</f>
        <v>1669.7457659685901</v>
      </c>
      <c r="J2213">
        <f>VLOOKUP(A2213,'VIXY-IV'!A$1:E$2000,4,0)</f>
        <v>1678.71</v>
      </c>
      <c r="K2213">
        <f>ROW()</f>
        <v>2213</v>
      </c>
      <c r="L2213">
        <f>B2213/C2213</f>
        <v>0.96209289909236517</v>
      </c>
    </row>
    <row r="2214" spans="1:12" x14ac:dyDescent="0.25">
      <c r="A2214" s="1">
        <v>41276</v>
      </c>
      <c r="B2214" s="9">
        <v>14.68</v>
      </c>
      <c r="C2214" s="9">
        <v>16.690000000000001</v>
      </c>
      <c r="D2214">
        <v>2885.7</v>
      </c>
      <c r="E2214">
        <v>2574.9899999999998</v>
      </c>
      <c r="F2214">
        <v>61654.69</v>
      </c>
      <c r="G2214">
        <v>55023.55</v>
      </c>
      <c r="H2214">
        <f>(1/(1-91/360*VLOOKUP($A2214,Tbills!$B$4:$C$974,2,1)/100))^((1)/91)-1</f>
        <v>2.0835330114543638E-6</v>
      </c>
      <c r="I2214">
        <f>I2213*$E2214/$E2213*(1-(I$1+I$5+IF(AND(WEEKDAY(A2214)&lt;&gt;1,WEEKDAY(A2214)&lt;&gt;7),IF(A2214&lt;J$2,J$1,J$3),0)))^($A2214-$A2213)</f>
        <v>1489.8385111950536</v>
      </c>
      <c r="J2214">
        <f>VLOOKUP(A2214,'VIXY-IV'!A$1:E$2000,4,0)</f>
        <v>1498.88</v>
      </c>
      <c r="K2214">
        <f>ROW()</f>
        <v>2214</v>
      </c>
      <c r="L2214">
        <f>B2214/C2214</f>
        <v>0.87956860395446368</v>
      </c>
    </row>
    <row r="2215" spans="1:12" x14ac:dyDescent="0.25">
      <c r="A2215" s="1">
        <v>41277</v>
      </c>
      <c r="B2215" s="9">
        <v>14.56</v>
      </c>
      <c r="C2215" s="9">
        <v>16.739999999999998</v>
      </c>
      <c r="D2215">
        <v>2930.31</v>
      </c>
      <c r="E2215">
        <v>2614.79</v>
      </c>
      <c r="F2215">
        <v>61680.44</v>
      </c>
      <c r="G2215">
        <v>55046.42</v>
      </c>
      <c r="H2215">
        <f>(1/(1-91/360*VLOOKUP($A2215,Tbills!$B$4:$C$974,2,1)/100))^((1)/91)-1</f>
        <v>2.0835330114543638E-6</v>
      </c>
      <c r="I2215">
        <f>I2214*$E2215/$E2214*(1-(I$1+I$5+IF(AND(WEEKDAY(A2215)&lt;&gt;1,WEEKDAY(A2215)&lt;&gt;7),IF(A2215&lt;J$2,J$1,J$3),0)))^($A2215-$A2214)</f>
        <v>1512.8224867107488</v>
      </c>
      <c r="J2215">
        <f>VLOOKUP(A2215,'VIXY-IV'!A$1:E$2000,4,0)</f>
        <v>1522.11</v>
      </c>
      <c r="K2215">
        <f>ROW()</f>
        <v>2215</v>
      </c>
      <c r="L2215">
        <f>B2215/C2215</f>
        <v>0.86977299880525694</v>
      </c>
    </row>
    <row r="2216" spans="1:12" x14ac:dyDescent="0.25">
      <c r="A2216" s="1">
        <v>41278</v>
      </c>
      <c r="B2216" s="9">
        <v>13.83</v>
      </c>
      <c r="C2216" s="9">
        <v>16.34</v>
      </c>
      <c r="D2216">
        <v>2858.22</v>
      </c>
      <c r="E2216">
        <v>2550.46</v>
      </c>
      <c r="F2216">
        <v>61243.08</v>
      </c>
      <c r="G2216">
        <v>54655.98</v>
      </c>
      <c r="H2216">
        <f>(1/(1-91/360*VLOOKUP($A2216,Tbills!$B$4:$C$974,2,1)/100))^((1)/91)-1</f>
        <v>2.0835330114543638E-6</v>
      </c>
      <c r="I2216">
        <f>I2215*$E2216/$E2215*(1-(I$1+I$5+IF(AND(WEEKDAY(A2216)&lt;&gt;1,WEEKDAY(A2216)&lt;&gt;7),IF(A2216&lt;J$2,J$1,J$3),0)))^($A2216-$A2215)</f>
        <v>1475.5610372466945</v>
      </c>
      <c r="J2216">
        <f>VLOOKUP(A2216,'VIXY-IV'!A$1:E$2000,4,0)</f>
        <v>1484.94</v>
      </c>
      <c r="K2216">
        <f>ROW()</f>
        <v>2216</v>
      </c>
      <c r="L2216">
        <f>B2216/C2216</f>
        <v>0.84638922888616897</v>
      </c>
    </row>
    <row r="2217" spans="1:12" x14ac:dyDescent="0.25">
      <c r="A2217" s="1">
        <v>41281</v>
      </c>
      <c r="B2217" s="9">
        <v>13.79</v>
      </c>
      <c r="C2217" s="9">
        <v>16.45</v>
      </c>
      <c r="D2217">
        <v>2793.37</v>
      </c>
      <c r="E2217">
        <v>2492.5700000000002</v>
      </c>
      <c r="F2217">
        <v>61447.55</v>
      </c>
      <c r="G2217">
        <v>54838.12</v>
      </c>
      <c r="H2217">
        <f>(1/(1-91/360*VLOOKUP($A2217,Tbills!$B$4:$C$974,2,1)/100))^((1)/91)-1</f>
        <v>1.8057055335418681E-6</v>
      </c>
      <c r="I2217">
        <f>I2216*$E2217/$E2216*(1-(I$1+I$5+IF(AND(WEEKDAY(A2217)&lt;&gt;1,WEEKDAY(A2217)&lt;&gt;7),IF(A2217&lt;J$2,J$1,J$3),0)))^($A2217-$A2216)</f>
        <v>1441.9445012083588</v>
      </c>
      <c r="J2217">
        <f>VLOOKUP(A2217,'VIXY-IV'!A$1:E$2000,4,0)</f>
        <v>1451.26</v>
      </c>
      <c r="K2217">
        <f>ROW()</f>
        <v>2217</v>
      </c>
      <c r="L2217">
        <f>B2217/C2217</f>
        <v>0.83829787234042552</v>
      </c>
    </row>
    <row r="2218" spans="1:12" x14ac:dyDescent="0.25">
      <c r="A2218" s="1">
        <v>41282</v>
      </c>
      <c r="B2218" s="9">
        <v>13.62</v>
      </c>
      <c r="C2218" s="9">
        <v>16.45</v>
      </c>
      <c r="D2218">
        <v>2787.51</v>
      </c>
      <c r="E2218">
        <v>2487.34</v>
      </c>
      <c r="F2218">
        <v>61074.33</v>
      </c>
      <c r="G2218">
        <v>54504.94</v>
      </c>
      <c r="H2218">
        <f>(1/(1-91/360*VLOOKUP($A2218,Tbills!$B$4:$C$974,2,1)/100))^((1)/91)-1</f>
        <v>1.8057055335418681E-6</v>
      </c>
      <c r="I2218">
        <f>I2217*$E2218/$E2217*(1-(I$1+I$5+IF(AND(WEEKDAY(A2218)&lt;&gt;1,WEEKDAY(A2218)&lt;&gt;7),IF(A2218&lt;J$2,J$1,J$3),0)))^($A2218-$A2217)</f>
        <v>1438.8775678483792</v>
      </c>
      <c r="J2218">
        <f>VLOOKUP(A2218,'VIXY-IV'!A$1:E$2000,4,0)</f>
        <v>1448.27</v>
      </c>
      <c r="K2218">
        <f>ROW()</f>
        <v>2218</v>
      </c>
      <c r="L2218">
        <f>B2218/C2218</f>
        <v>0.8279635258358663</v>
      </c>
    </row>
    <row r="2219" spans="1:12" x14ac:dyDescent="0.25">
      <c r="A2219" s="1">
        <v>41283</v>
      </c>
      <c r="B2219" s="9">
        <v>13.81</v>
      </c>
      <c r="C2219" s="9">
        <v>16.5</v>
      </c>
      <c r="D2219">
        <v>2783.63</v>
      </c>
      <c r="E2219">
        <v>2483.87</v>
      </c>
      <c r="F2219">
        <v>60710.42</v>
      </c>
      <c r="G2219">
        <v>54180.07</v>
      </c>
      <c r="H2219">
        <f>(1/(1-91/360*VLOOKUP($A2219,Tbills!$B$4:$C$974,2,1)/100))^((1)/91)-1</f>
        <v>1.8057055335418681E-6</v>
      </c>
      <c r="I2219">
        <f>I2218*$E2219/$E2218*(1-(I$1+I$5+IF(AND(WEEKDAY(A2219)&lt;&gt;1,WEEKDAY(A2219)&lt;&gt;7),IF(A2219&lt;J$2,J$1,J$3),0)))^($A2219-$A2218)</f>
        <v>1436.8289060560599</v>
      </c>
      <c r="J2219">
        <f>VLOOKUP(A2219,'VIXY-IV'!A$1:E$2000,4,0)</f>
        <v>1446.29</v>
      </c>
      <c r="K2219">
        <f>ROW()</f>
        <v>2219</v>
      </c>
      <c r="L2219">
        <f>B2219/C2219</f>
        <v>0.83696969696969703</v>
      </c>
    </row>
    <row r="2220" spans="1:12" x14ac:dyDescent="0.25">
      <c r="A2220" s="1">
        <v>41284</v>
      </c>
      <c r="B2220" s="9">
        <v>13.49</v>
      </c>
      <c r="C2220" s="9">
        <v>16.12</v>
      </c>
      <c r="D2220">
        <v>2723.79</v>
      </c>
      <c r="E2220">
        <v>2430.4699999999998</v>
      </c>
      <c r="F2220">
        <v>59871.4</v>
      </c>
      <c r="G2220">
        <v>53431.199999999997</v>
      </c>
      <c r="H2220">
        <f>(1/(1-91/360*VLOOKUP($A2220,Tbills!$B$4:$C$974,2,1)/100))^((1)/91)-1</f>
        <v>1.8057055335418681E-6</v>
      </c>
      <c r="I2220">
        <f>I2219*$E2220/$E2219*(1-(I$1+I$5+IF(AND(WEEKDAY(A2220)&lt;&gt;1,WEEKDAY(A2220)&lt;&gt;7),IF(A2220&lt;J$2,J$1,J$3),0)))^($A2220-$A2219)</f>
        <v>1405.8984937335883</v>
      </c>
      <c r="J2220">
        <f>VLOOKUP(A2220,'VIXY-IV'!A$1:E$2000,4,0)</f>
        <v>1415.28</v>
      </c>
      <c r="K2220">
        <f>ROW()</f>
        <v>2220</v>
      </c>
      <c r="L2220">
        <f>B2220/C2220</f>
        <v>0.83684863523573194</v>
      </c>
    </row>
    <row r="2221" spans="1:12" x14ac:dyDescent="0.25">
      <c r="A2221" s="1">
        <v>41285</v>
      </c>
      <c r="B2221" s="9">
        <v>13.36</v>
      </c>
      <c r="C2221" s="9">
        <v>16.010000000000002</v>
      </c>
      <c r="D2221">
        <v>2707.98</v>
      </c>
      <c r="E2221">
        <v>2416.35</v>
      </c>
      <c r="F2221">
        <v>59627.03</v>
      </c>
      <c r="G2221">
        <v>53213.02</v>
      </c>
      <c r="H2221">
        <f>(1/(1-91/360*VLOOKUP($A2221,Tbills!$B$4:$C$974,2,1)/100))^((1)/91)-1</f>
        <v>1.8057055335418681E-6</v>
      </c>
      <c r="I2221">
        <f>I2220*$E2221/$E2220*(1-(I$1+I$5+IF(AND(WEEKDAY(A2221)&lt;&gt;1,WEEKDAY(A2221)&lt;&gt;7),IF(A2221&lt;J$2,J$1,J$3),0)))^($A2221-$A2220)</f>
        <v>1397.6906109956815</v>
      </c>
      <c r="J2221">
        <f>VLOOKUP(A2221,'VIXY-IV'!A$1:E$2000,4,0)</f>
        <v>1407</v>
      </c>
      <c r="K2221">
        <f>ROW()</f>
        <v>2221</v>
      </c>
      <c r="L2221">
        <f>B2221/C2221</f>
        <v>0.83447845096814477</v>
      </c>
    </row>
    <row r="2222" spans="1:12" x14ac:dyDescent="0.25">
      <c r="A2222" s="1">
        <v>41288</v>
      </c>
      <c r="B2222" s="9">
        <v>13.52</v>
      </c>
      <c r="C2222" s="9">
        <v>16.29</v>
      </c>
      <c r="D2222">
        <v>2699.42</v>
      </c>
      <c r="E2222">
        <v>2408.6999999999998</v>
      </c>
      <c r="F2222">
        <v>58976.73</v>
      </c>
      <c r="G2222">
        <v>52632.39</v>
      </c>
      <c r="H2222">
        <f>(1/(1-91/360*VLOOKUP($A2222,Tbills!$B$4:$C$974,2,1)/100))^((1)/91)-1</f>
        <v>2.0835330114543638E-6</v>
      </c>
      <c r="I2222">
        <f>I2221*$E2222/$E2221*(1-(I$1+I$5+IF(AND(WEEKDAY(A2222)&lt;&gt;1,WEEKDAY(A2222)&lt;&gt;7),IF(A2222&lt;J$2,J$1,J$3),0)))^($A2222-$A2221)</f>
        <v>1393.1453801692974</v>
      </c>
      <c r="J2222">
        <f>VLOOKUP(A2222,'VIXY-IV'!A$1:E$2000,4,0)</f>
        <v>1402.49</v>
      </c>
      <c r="K2222">
        <f>ROW()</f>
        <v>2222</v>
      </c>
      <c r="L2222">
        <f>B2222/C2222</f>
        <v>0.82995702885205647</v>
      </c>
    </row>
    <row r="2223" spans="1:12" x14ac:dyDescent="0.25">
      <c r="A2223" s="1">
        <v>41289</v>
      </c>
      <c r="B2223" s="9">
        <v>13.55</v>
      </c>
      <c r="C2223" s="9">
        <v>16.329999999999998</v>
      </c>
      <c r="D2223">
        <v>2676.24</v>
      </c>
      <c r="E2223">
        <v>2388.0100000000002</v>
      </c>
      <c r="F2223">
        <v>59074.81</v>
      </c>
      <c r="G2223">
        <v>52719.81</v>
      </c>
      <c r="H2223">
        <f>(1/(1-91/360*VLOOKUP($A2223,Tbills!$B$4:$C$974,2,1)/100))^((1)/91)-1</f>
        <v>2.0835330114543638E-6</v>
      </c>
      <c r="I2223">
        <f>I2222*$E2223/$E2222*(1-(I$1+I$5+IF(AND(WEEKDAY(A2223)&lt;&gt;1,WEEKDAY(A2223)&lt;&gt;7),IF(A2223&lt;J$2,J$1,J$3),0)))^($A2223-$A2222)</f>
        <v>1381.1389527691094</v>
      </c>
      <c r="J2223">
        <f>VLOOKUP(A2223,'VIXY-IV'!A$1:E$2000,4,0)</f>
        <v>1390.5</v>
      </c>
      <c r="K2223">
        <f>ROW()</f>
        <v>2223</v>
      </c>
      <c r="L2223">
        <f>B2223/C2223</f>
        <v>0.82976117575015318</v>
      </c>
    </row>
    <row r="2224" spans="1:12" x14ac:dyDescent="0.25">
      <c r="A2224" s="1">
        <v>41290</v>
      </c>
      <c r="B2224" s="9">
        <v>13.42</v>
      </c>
      <c r="C2224" s="9">
        <v>16.239999999999998</v>
      </c>
      <c r="D2224">
        <v>2625.43</v>
      </c>
      <c r="E2224">
        <v>2342.67</v>
      </c>
      <c r="F2224">
        <v>58421.34</v>
      </c>
      <c r="G2224">
        <v>52136.53</v>
      </c>
      <c r="H2224">
        <f>(1/(1-91/360*VLOOKUP($A2224,Tbills!$B$4:$C$974,2,1)/100))^((1)/91)-1</f>
        <v>2.0835330114543638E-6</v>
      </c>
      <c r="I2224">
        <f>I2223*$E2224/$E2223*(1-(I$1+I$5+IF(AND(WEEKDAY(A2224)&lt;&gt;1,WEEKDAY(A2224)&lt;&gt;7),IF(A2224&lt;J$2,J$1,J$3),0)))^($A2224-$A2223)</f>
        <v>1354.8769531692001</v>
      </c>
      <c r="J2224">
        <f>VLOOKUP(A2224,'VIXY-IV'!A$1:E$2000,4,0)</f>
        <v>1364.19</v>
      </c>
      <c r="K2224">
        <f>ROW()</f>
        <v>2224</v>
      </c>
      <c r="L2224">
        <f>B2224/C2224</f>
        <v>0.82635467980295574</v>
      </c>
    </row>
    <row r="2225" spans="1:12" x14ac:dyDescent="0.25">
      <c r="A2225" s="1">
        <v>41291</v>
      </c>
      <c r="B2225" s="9">
        <v>13.57</v>
      </c>
      <c r="C2225" s="9">
        <v>16.079999999999998</v>
      </c>
      <c r="D2225">
        <v>2656.47</v>
      </c>
      <c r="E2225">
        <v>2370.36</v>
      </c>
      <c r="F2225">
        <v>57758.54</v>
      </c>
      <c r="G2225">
        <v>51544.93</v>
      </c>
      <c r="H2225">
        <f>(1/(1-91/360*VLOOKUP($A2225,Tbills!$B$4:$C$974,2,1)/100))^((1)/91)-1</f>
        <v>2.0835330114543638E-6</v>
      </c>
      <c r="I2225">
        <f>I2224*$E2225/$E2224*(1-(I$1+I$5+IF(AND(WEEKDAY(A2225)&lt;&gt;1,WEEKDAY(A2225)&lt;&gt;7),IF(A2225&lt;J$2,J$1,J$3),0)))^($A2225-$A2224)</f>
        <v>1370.8519542959716</v>
      </c>
      <c r="J2225">
        <f>VLOOKUP(A2225,'VIXY-IV'!A$1:E$2000,4,0)</f>
        <v>1380.45</v>
      </c>
      <c r="K2225">
        <f>ROW()</f>
        <v>2225</v>
      </c>
      <c r="L2225">
        <f>B2225/C2225</f>
        <v>0.84390547263681603</v>
      </c>
    </row>
    <row r="2226" spans="1:12" x14ac:dyDescent="0.25">
      <c r="A2226" s="1">
        <v>41292</v>
      </c>
      <c r="B2226" s="9">
        <v>12.46</v>
      </c>
      <c r="C2226" s="9">
        <v>15.29</v>
      </c>
      <c r="D2226">
        <v>2486.5300000000002</v>
      </c>
      <c r="E2226">
        <v>2218.7199999999998</v>
      </c>
      <c r="F2226">
        <v>55810.26</v>
      </c>
      <c r="G2226">
        <v>49806.14</v>
      </c>
      <c r="H2226">
        <f>(1/(1-91/360*VLOOKUP($A2226,Tbills!$B$4:$C$974,2,1)/100))^((1)/91)-1</f>
        <v>2.0835330114543638E-6</v>
      </c>
      <c r="I2226">
        <f>I2225*$E2226/$E2225*(1-(I$1+I$5+IF(AND(WEEKDAY(A2226)&lt;&gt;1,WEEKDAY(A2226)&lt;&gt;7),IF(A2226&lt;J$2,J$1,J$3),0)))^($A2226-$A2225)</f>
        <v>1283.1169745421876</v>
      </c>
      <c r="J2226">
        <f>VLOOKUP(A2226,'VIXY-IV'!A$1:E$2000,4,0)</f>
        <v>1292.32</v>
      </c>
      <c r="K2226">
        <f>ROW()</f>
        <v>2226</v>
      </c>
      <c r="L2226">
        <f>B2226/C2226</f>
        <v>0.81491170699803805</v>
      </c>
    </row>
    <row r="2227" spans="1:12" x14ac:dyDescent="0.25">
      <c r="A2227" s="1">
        <v>41296</v>
      </c>
      <c r="B2227" s="9">
        <v>12.43</v>
      </c>
      <c r="C2227" s="9">
        <v>14.72</v>
      </c>
      <c r="D2227">
        <v>2378.59</v>
      </c>
      <c r="E2227">
        <v>2122.39</v>
      </c>
      <c r="F2227">
        <v>53784.32</v>
      </c>
      <c r="G2227">
        <v>47997.74</v>
      </c>
      <c r="H2227">
        <f>(1/(1-91/360*VLOOKUP($A2227,Tbills!$B$4:$C$974,2,1)/100))^((1)/91)-1</f>
        <v>2.0835330114543638E-6</v>
      </c>
      <c r="I2227">
        <f>I2226*$E2227/$E2226*(1-(I$1+I$5+IF(AND(WEEKDAY(A2227)&lt;&gt;1,WEEKDAY(A2227)&lt;&gt;7),IF(A2227&lt;J$2,J$1,J$3),0)))^($A2227-$A2226)</f>
        <v>1227.2667511048771</v>
      </c>
      <c r="J2227">
        <f>VLOOKUP(A2227,'VIXY-IV'!A$1:E$2000,4,0)</f>
        <v>1235.9100000000001</v>
      </c>
      <c r="K2227">
        <f>ROW()</f>
        <v>2227</v>
      </c>
      <c r="L2227">
        <f>B2227/C2227</f>
        <v>0.84442934782608692</v>
      </c>
    </row>
    <row r="2228" spans="1:12" x14ac:dyDescent="0.25">
      <c r="A2228" s="1">
        <v>41297</v>
      </c>
      <c r="B2228" s="9">
        <v>12.46</v>
      </c>
      <c r="C2228" s="9">
        <v>14.5</v>
      </c>
      <c r="D2228">
        <v>2320.52</v>
      </c>
      <c r="E2228">
        <v>2070.5700000000002</v>
      </c>
      <c r="F2228">
        <v>53104.22</v>
      </c>
      <c r="G2228">
        <v>47390.71</v>
      </c>
      <c r="H2228">
        <f>(1/(1-91/360*VLOOKUP($A2228,Tbills!$B$4:$C$974,2,1)/100))^((1)/91)-1</f>
        <v>2.0835330114543638E-6</v>
      </c>
      <c r="I2228">
        <f>I2227*$E2228/$E2227*(1-(I$1+I$5+IF(AND(WEEKDAY(A2228)&lt;&gt;1,WEEKDAY(A2228)&lt;&gt;7),IF(A2228&lt;J$2,J$1,J$3),0)))^($A2228-$A2227)</f>
        <v>1197.2675217552692</v>
      </c>
      <c r="J2228">
        <f>VLOOKUP(A2228,'VIXY-IV'!A$1:E$2000,4,0)</f>
        <v>1205.49</v>
      </c>
      <c r="K2228">
        <f>ROW()</f>
        <v>2228</v>
      </c>
      <c r="L2228">
        <f>B2228/C2228</f>
        <v>0.85931034482758628</v>
      </c>
    </row>
    <row r="2229" spans="1:12" x14ac:dyDescent="0.25">
      <c r="A2229" s="1">
        <v>41298</v>
      </c>
      <c r="B2229" s="9">
        <v>12.69</v>
      </c>
      <c r="C2229" s="9">
        <v>14.67</v>
      </c>
      <c r="D2229">
        <v>2353.11</v>
      </c>
      <c r="E2229">
        <v>2099.65</v>
      </c>
      <c r="F2229">
        <v>52954.92</v>
      </c>
      <c r="G2229">
        <v>47257.37</v>
      </c>
      <c r="H2229">
        <f>(1/(1-91/360*VLOOKUP($A2229,Tbills!$B$4:$C$974,2,1)/100))^((1)/91)-1</f>
        <v>2.0835330114543638E-6</v>
      </c>
      <c r="I2229">
        <f>I2228*$E2229/$E2228*(1-(I$1+I$5+IF(AND(WEEKDAY(A2229)&lt;&gt;1,WEEKDAY(A2229)&lt;&gt;7),IF(A2229&lt;J$2,J$1,J$3),0)))^($A2229-$A2228)</f>
        <v>1214.0475502055358</v>
      </c>
      <c r="J2229">
        <f>VLOOKUP(A2229,'VIXY-IV'!A$1:E$2000,4,0)</f>
        <v>1222.5899999999999</v>
      </c>
      <c r="K2229">
        <f>ROW()</f>
        <v>2229</v>
      </c>
      <c r="L2229">
        <f>B2229/C2229</f>
        <v>0.86503067484662577</v>
      </c>
    </row>
    <row r="2230" spans="1:12" x14ac:dyDescent="0.25">
      <c r="A2230" s="1">
        <v>41299</v>
      </c>
      <c r="B2230" s="9">
        <v>12.89</v>
      </c>
      <c r="C2230" s="9">
        <v>14.66</v>
      </c>
      <c r="D2230">
        <v>2372.58</v>
      </c>
      <c r="E2230">
        <v>2117.02</v>
      </c>
      <c r="F2230">
        <v>52656.78</v>
      </c>
      <c r="G2230">
        <v>46991.21</v>
      </c>
      <c r="H2230">
        <f>(1/(1-91/360*VLOOKUP($A2230,Tbills!$B$4:$C$974,2,1)/100))^((1)/91)-1</f>
        <v>2.0835330114543638E-6</v>
      </c>
      <c r="I2230">
        <f>I2229*$E2230/$E2229*(1-(I$1+I$5+IF(AND(WEEKDAY(A2230)&lt;&gt;1,WEEKDAY(A2230)&lt;&gt;7),IF(A2230&lt;J$2,J$1,J$3),0)))^($A2230-$A2229)</f>
        <v>1224.0559181491308</v>
      </c>
      <c r="J2230">
        <f>VLOOKUP(A2230,'VIXY-IV'!A$1:E$2000,4,0)</f>
        <v>1232.52</v>
      </c>
      <c r="K2230">
        <f>ROW()</f>
        <v>2230</v>
      </c>
      <c r="L2230">
        <f>B2230/C2230</f>
        <v>0.8792633015006821</v>
      </c>
    </row>
    <row r="2231" spans="1:12" x14ac:dyDescent="0.25">
      <c r="A2231" s="1">
        <v>41302</v>
      </c>
      <c r="B2231" s="9">
        <v>13.57</v>
      </c>
      <c r="C2231" s="9">
        <v>15.07</v>
      </c>
      <c r="D2231">
        <v>2436.38</v>
      </c>
      <c r="E2231">
        <v>2173.94</v>
      </c>
      <c r="F2231">
        <v>52918.23</v>
      </c>
      <c r="G2231">
        <v>47224.23</v>
      </c>
      <c r="H2231">
        <f>(1/(1-91/360*VLOOKUP($A2231,Tbills!$B$4:$C$974,2,1)/100))^((1)/91)-1</f>
        <v>2.0835330114543638E-6</v>
      </c>
      <c r="I2231">
        <f>I2230*$E2231/$E2230*(1-(I$1+I$5+IF(AND(WEEKDAY(A2231)&lt;&gt;1,WEEKDAY(A2231)&lt;&gt;7),IF(A2231&lt;J$2,J$1,J$3),0)))^($A2231-$A2230)</f>
        <v>1256.8584516350345</v>
      </c>
      <c r="J2231">
        <f>VLOOKUP(A2231,'VIXY-IV'!A$1:E$2000,4,0)</f>
        <v>1265.72</v>
      </c>
      <c r="K2231">
        <f>ROW()</f>
        <v>2231</v>
      </c>
      <c r="L2231">
        <f>B2231/C2231</f>
        <v>0.90046449900464498</v>
      </c>
    </row>
    <row r="2232" spans="1:12" x14ac:dyDescent="0.25">
      <c r="A2232" s="1">
        <v>41303</v>
      </c>
      <c r="B2232" s="9">
        <v>13.31</v>
      </c>
      <c r="C2232" s="9">
        <v>14.74</v>
      </c>
      <c r="D2232">
        <v>2356.86</v>
      </c>
      <c r="E2232">
        <v>2102.98</v>
      </c>
      <c r="F2232">
        <v>52436.15</v>
      </c>
      <c r="G2232">
        <v>46793.919999999998</v>
      </c>
      <c r="H2232">
        <f>(1/(1-91/360*VLOOKUP($A2232,Tbills!$B$4:$C$974,2,1)/100))^((1)/91)-1</f>
        <v>2.0835330114543638E-6</v>
      </c>
      <c r="I2232">
        <f>I2231*$E2232/$E2231*(1-(I$1+I$5+IF(AND(WEEKDAY(A2232)&lt;&gt;1,WEEKDAY(A2232)&lt;&gt;7),IF(A2232&lt;J$2,J$1,J$3),0)))^($A2232-$A2231)</f>
        <v>1215.7981134942513</v>
      </c>
      <c r="J2232">
        <f>VLOOKUP(A2232,'VIXY-IV'!A$1:E$2000,4,0)</f>
        <v>1224.6300000000001</v>
      </c>
      <c r="K2232">
        <f>ROW()</f>
        <v>2232</v>
      </c>
      <c r="L2232">
        <f>B2232/C2232</f>
        <v>0.90298507462686572</v>
      </c>
    </row>
    <row r="2233" spans="1:12" x14ac:dyDescent="0.25">
      <c r="A2233" s="1">
        <v>41304</v>
      </c>
      <c r="B2233" s="9">
        <v>14.32</v>
      </c>
      <c r="C2233" s="9">
        <v>15.42</v>
      </c>
      <c r="D2233">
        <v>2516.67</v>
      </c>
      <c r="E2233">
        <v>2245.5700000000002</v>
      </c>
      <c r="F2233">
        <v>53479.360000000001</v>
      </c>
      <c r="G2233">
        <v>47724.78</v>
      </c>
      <c r="H2233">
        <f>(1/(1-91/360*VLOOKUP($A2233,Tbills!$B$4:$C$974,2,1)/100))^((1)/91)-1</f>
        <v>2.0835330114543638E-6</v>
      </c>
      <c r="I2233">
        <f>I2232*$E2233/$E2232*(1-(I$1+I$5+IF(AND(WEEKDAY(A2233)&lt;&gt;1,WEEKDAY(A2233)&lt;&gt;7),IF(A2233&lt;J$2,J$1,J$3),0)))^($A2233-$A2232)</f>
        <v>1298.1964787475845</v>
      </c>
      <c r="J2233">
        <f>VLOOKUP(A2233,'VIXY-IV'!A$1:E$2000,4,0)</f>
        <v>1307.6199999999999</v>
      </c>
      <c r="K2233">
        <f>ROW()</f>
        <v>2233</v>
      </c>
      <c r="L2233">
        <f>B2233/C2233</f>
        <v>0.92866407263294426</v>
      </c>
    </row>
    <row r="2234" spans="1:12" x14ac:dyDescent="0.25">
      <c r="A2234" s="1">
        <v>41305</v>
      </c>
      <c r="B2234" s="9">
        <v>14.28</v>
      </c>
      <c r="C2234" s="9">
        <v>15.57</v>
      </c>
      <c r="D2234">
        <v>2493.16</v>
      </c>
      <c r="E2234">
        <v>2224.59</v>
      </c>
      <c r="F2234">
        <v>53798.87</v>
      </c>
      <c r="G2234">
        <v>48009.81</v>
      </c>
      <c r="H2234">
        <f>(1/(1-91/360*VLOOKUP($A2234,Tbills!$B$4:$C$974,2,1)/100))^((1)/91)-1</f>
        <v>2.0835330114543638E-6</v>
      </c>
      <c r="I2234">
        <f>I2233*$E2234/$E2233*(1-(I$1+I$5+IF(AND(WEEKDAY(A2234)&lt;&gt;1,WEEKDAY(A2234)&lt;&gt;7),IF(A2234&lt;J$2,J$1,J$3),0)))^($A2234-$A2233)</f>
        <v>1286.0306409964051</v>
      </c>
      <c r="J2234">
        <f>VLOOKUP(A2234,'VIXY-IV'!A$1:E$2000,4,0)</f>
        <v>1295.55</v>
      </c>
      <c r="K2234">
        <f>ROW()</f>
        <v>2234</v>
      </c>
      <c r="L2234">
        <f>B2234/C2234</f>
        <v>0.91714836223506735</v>
      </c>
    </row>
    <row r="2235" spans="1:12" x14ac:dyDescent="0.25">
      <c r="A2235" s="1">
        <v>41306</v>
      </c>
      <c r="B2235" s="9">
        <v>12.9</v>
      </c>
      <c r="C2235" s="9">
        <v>14.79</v>
      </c>
      <c r="D2235">
        <v>2419.42</v>
      </c>
      <c r="E2235">
        <v>2158.79</v>
      </c>
      <c r="F2235">
        <v>53568.26</v>
      </c>
      <c r="G2235">
        <v>47803.92</v>
      </c>
      <c r="H2235">
        <f>(1/(1-91/360*VLOOKUP($A2235,Tbills!$B$4:$C$974,2,1)/100))^((1)/91)-1</f>
        <v>2.0835330114543638E-6</v>
      </c>
      <c r="I2235">
        <f>I2234*$E2235/$E2234*(1-(I$1+I$5+IF(AND(WEEKDAY(A2235)&lt;&gt;1,WEEKDAY(A2235)&lt;&gt;7),IF(A2235&lt;J$2,J$1,J$3),0)))^($A2235-$A2234)</f>
        <v>1247.9559029631271</v>
      </c>
      <c r="J2235">
        <f>VLOOKUP(A2235,'VIXY-IV'!A$1:E$2000,4,0)</f>
        <v>1257.45</v>
      </c>
      <c r="K2235">
        <f>ROW()</f>
        <v>2235</v>
      </c>
      <c r="L2235">
        <f>B2235/C2235</f>
        <v>0.87221095334685605</v>
      </c>
    </row>
    <row r="2236" spans="1:12" x14ac:dyDescent="0.25">
      <c r="A2236" s="1">
        <v>41309</v>
      </c>
      <c r="B2236" s="9">
        <v>14.67</v>
      </c>
      <c r="C2236" s="9">
        <v>15.79</v>
      </c>
      <c r="D2236">
        <v>2529.83</v>
      </c>
      <c r="E2236">
        <v>2257.3000000000002</v>
      </c>
      <c r="F2236">
        <v>53998.11</v>
      </c>
      <c r="G2236">
        <v>48187.22</v>
      </c>
      <c r="H2236">
        <f>(1/(1-91/360*VLOOKUP($A2236,Tbills!$B$4:$C$974,2,1)/100))^((1)/91)-1</f>
        <v>1.9446183847637855E-6</v>
      </c>
      <c r="I2236">
        <f>I2235*$E2236/$E2235*(1-(I$1+I$5+IF(AND(WEEKDAY(A2236)&lt;&gt;1,WEEKDAY(A2236)&lt;&gt;7),IF(A2236&lt;J$2,J$1,J$3),0)))^($A2236-$A2235)</f>
        <v>1304.7900698336168</v>
      </c>
      <c r="J2236">
        <f>VLOOKUP(A2236,'VIXY-IV'!A$1:E$2000,4,0)</f>
        <v>1314.7</v>
      </c>
      <c r="K2236">
        <f>ROW()</f>
        <v>2236</v>
      </c>
      <c r="L2236">
        <f>B2236/C2236</f>
        <v>0.92906903103229899</v>
      </c>
    </row>
    <row r="2237" spans="1:12" x14ac:dyDescent="0.25">
      <c r="A2237" s="1">
        <v>41310</v>
      </c>
      <c r="B2237" s="9">
        <v>13.72</v>
      </c>
      <c r="C2237" s="9">
        <v>15.3</v>
      </c>
      <c r="D2237">
        <v>2451.02</v>
      </c>
      <c r="E2237">
        <v>2186.9699999999998</v>
      </c>
      <c r="F2237">
        <v>53752.84</v>
      </c>
      <c r="G2237">
        <v>47968.25</v>
      </c>
      <c r="H2237">
        <f>(1/(1-91/360*VLOOKUP($A2237,Tbills!$B$4:$C$974,2,1)/100))^((1)/91)-1</f>
        <v>1.9446183847637855E-6</v>
      </c>
      <c r="I2237">
        <f>I2236*$E2237/$E2236*(1-(I$1+I$5+IF(AND(WEEKDAY(A2237)&lt;&gt;1,WEEKDAY(A2237)&lt;&gt;7),IF(A2237&lt;J$2,J$1,J$3),0)))^($A2237-$A2236)</f>
        <v>1264.1007624067902</v>
      </c>
      <c r="J2237">
        <f>VLOOKUP(A2237,'VIXY-IV'!A$1:E$2000,4,0)</f>
        <v>1273.81</v>
      </c>
      <c r="K2237">
        <f>ROW()</f>
        <v>2237</v>
      </c>
      <c r="L2237">
        <f>B2237/C2237</f>
        <v>0.89673202614379088</v>
      </c>
    </row>
    <row r="2238" spans="1:12" x14ac:dyDescent="0.25">
      <c r="A2238" s="1">
        <v>41311</v>
      </c>
      <c r="B2238" s="9">
        <v>13.41</v>
      </c>
      <c r="C2238" s="9">
        <v>15.14</v>
      </c>
      <c r="D2238">
        <v>2410.9299999999998</v>
      </c>
      <c r="E2238">
        <v>2151.1999999999998</v>
      </c>
      <c r="F2238">
        <v>53299.16</v>
      </c>
      <c r="G2238">
        <v>47563.3</v>
      </c>
      <c r="H2238">
        <f>(1/(1-91/360*VLOOKUP($A2238,Tbills!$B$4:$C$974,2,1)/100))^((1)/91)-1</f>
        <v>1.9446183847637855E-6</v>
      </c>
      <c r="I2238">
        <f>I2237*$E2238/$E2237*(1-(I$1+I$5+IF(AND(WEEKDAY(A2238)&lt;&gt;1,WEEKDAY(A2238)&lt;&gt;7),IF(A2238&lt;J$2,J$1,J$3),0)))^($A2238-$A2237)</f>
        <v>1243.3894075756427</v>
      </c>
      <c r="J2238">
        <f>VLOOKUP(A2238,'VIXY-IV'!A$1:E$2000,4,0)</f>
        <v>1253.01</v>
      </c>
      <c r="K2238">
        <f>ROW()</f>
        <v>2238</v>
      </c>
      <c r="L2238">
        <f>B2238/C2238</f>
        <v>0.88573315719947154</v>
      </c>
    </row>
    <row r="2239" spans="1:12" x14ac:dyDescent="0.25">
      <c r="A2239" s="1">
        <v>41312</v>
      </c>
      <c r="B2239" s="9">
        <v>13.5</v>
      </c>
      <c r="C2239" s="9">
        <v>15.19</v>
      </c>
      <c r="D2239">
        <v>2409.25</v>
      </c>
      <c r="E2239">
        <v>2149.6999999999998</v>
      </c>
      <c r="F2239">
        <v>53103.67</v>
      </c>
      <c r="G2239">
        <v>47388.76</v>
      </c>
      <c r="H2239">
        <f>(1/(1-91/360*VLOOKUP($A2239,Tbills!$B$4:$C$974,2,1)/100))^((1)/91)-1</f>
        <v>1.9446183847637855E-6</v>
      </c>
      <c r="I2239">
        <f>I2238*$E2239/$E2238*(1-(I$1+I$5+IF(AND(WEEKDAY(A2239)&lt;&gt;1,WEEKDAY(A2239)&lt;&gt;7),IF(A2239&lt;J$2,J$1,J$3),0)))^($A2239-$A2238)</f>
        <v>1242.4866667035878</v>
      </c>
      <c r="J2239">
        <f>VLOOKUP(A2239,'VIXY-IV'!A$1:E$2000,4,0)</f>
        <v>1252.17</v>
      </c>
      <c r="K2239">
        <f>ROW()</f>
        <v>2239</v>
      </c>
      <c r="L2239">
        <f>B2239/C2239</f>
        <v>0.88874259381171827</v>
      </c>
    </row>
    <row r="2240" spans="1:12" x14ac:dyDescent="0.25">
      <c r="A2240" s="1">
        <v>41313</v>
      </c>
      <c r="B2240" s="9">
        <v>13.02</v>
      </c>
      <c r="C2240" s="9">
        <v>14.8</v>
      </c>
      <c r="D2240">
        <v>2361.56</v>
      </c>
      <c r="E2240">
        <v>2107.14</v>
      </c>
      <c r="F2240">
        <v>52371.65</v>
      </c>
      <c r="G2240">
        <v>46735.42</v>
      </c>
      <c r="H2240">
        <f>(1/(1-91/360*VLOOKUP($A2240,Tbills!$B$4:$C$974,2,1)/100))^((1)/91)-1</f>
        <v>1.9446183847637855E-6</v>
      </c>
      <c r="I2240">
        <f>I2239*$E2240/$E2239*(1-(I$1+I$5+IF(AND(WEEKDAY(A2240)&lt;&gt;1,WEEKDAY(A2240)&lt;&gt;7),IF(A2240&lt;J$2,J$1,J$3),0)))^($A2240-$A2239)</f>
        <v>1217.852742179597</v>
      </c>
      <c r="J2240">
        <f>VLOOKUP(A2240,'VIXY-IV'!A$1:E$2000,4,0)</f>
        <v>1227.42</v>
      </c>
      <c r="K2240">
        <f>ROW()</f>
        <v>2240</v>
      </c>
      <c r="L2240">
        <f>B2240/C2240</f>
        <v>0.87972972972972963</v>
      </c>
    </row>
    <row r="2241" spans="1:12" x14ac:dyDescent="0.25">
      <c r="A2241" s="1">
        <v>41316</v>
      </c>
      <c r="B2241" s="9">
        <v>12.94</v>
      </c>
      <c r="C2241" s="9">
        <v>14.68</v>
      </c>
      <c r="D2241">
        <v>2342.41</v>
      </c>
      <c r="E2241">
        <v>2090.04</v>
      </c>
      <c r="F2241">
        <v>51782.21</v>
      </c>
      <c r="G2241">
        <v>46209.15</v>
      </c>
      <c r="H2241">
        <f>(1/(1-91/360*VLOOKUP($A2241,Tbills!$B$4:$C$974,2,1)/100))^((1)/91)-1</f>
        <v>2.3613675910194587E-6</v>
      </c>
      <c r="I2241">
        <f>I2240*$E2241/$E2240*(1-(I$1+I$5+IF(AND(WEEKDAY(A2241)&lt;&gt;1,WEEKDAY(A2241)&lt;&gt;7),IF(A2241&lt;J$2,J$1,J$3),0)))^($A2241-$A2240)</f>
        <v>1207.8652977247989</v>
      </c>
      <c r="J2241">
        <f>VLOOKUP(A2241,'VIXY-IV'!A$1:E$2000,4,0)</f>
        <v>1217.3699999999999</v>
      </c>
      <c r="K2241">
        <f>ROW()</f>
        <v>2241</v>
      </c>
      <c r="L2241">
        <f>B2241/C2241</f>
        <v>0.88147138964577654</v>
      </c>
    </row>
    <row r="2242" spans="1:12" x14ac:dyDescent="0.25">
      <c r="A2242" s="1">
        <v>41317</v>
      </c>
      <c r="B2242" s="9">
        <v>12.64</v>
      </c>
      <c r="C2242" s="9">
        <v>14.53</v>
      </c>
      <c r="D2242">
        <v>2315.89</v>
      </c>
      <c r="E2242">
        <v>2066.37</v>
      </c>
      <c r="F2242">
        <v>51539.21</v>
      </c>
      <c r="G2242">
        <v>45992.19</v>
      </c>
      <c r="H2242">
        <f>(1/(1-91/360*VLOOKUP($A2242,Tbills!$B$4:$C$974,2,1)/100))^((1)/91)-1</f>
        <v>2.3613675910194587E-6</v>
      </c>
      <c r="I2242">
        <f>I2241*$E2242/$E2241*(1-(I$1+I$5+IF(AND(WEEKDAY(A2242)&lt;&gt;1,WEEKDAY(A2242)&lt;&gt;7),IF(A2242&lt;J$2,J$1,J$3),0)))^($A2242-$A2241)</f>
        <v>1194.15169828996</v>
      </c>
      <c r="J2242">
        <f>VLOOKUP(A2242,'VIXY-IV'!A$1:E$2000,4,0)</f>
        <v>1203.67</v>
      </c>
      <c r="K2242">
        <f>ROW()</f>
        <v>2242</v>
      </c>
      <c r="L2242">
        <f>B2242/C2242</f>
        <v>0.86992429456297327</v>
      </c>
    </row>
    <row r="2243" spans="1:12" x14ac:dyDescent="0.25">
      <c r="A2243" s="1">
        <v>41318</v>
      </c>
      <c r="B2243" s="9">
        <v>12.98</v>
      </c>
      <c r="C2243" s="9">
        <v>14.63</v>
      </c>
      <c r="D2243">
        <v>2308.0700000000002</v>
      </c>
      <c r="E2243">
        <v>2059.39</v>
      </c>
      <c r="F2243">
        <v>51345.21</v>
      </c>
      <c r="G2243">
        <v>45818.96</v>
      </c>
      <c r="H2243">
        <f>(1/(1-91/360*VLOOKUP($A2243,Tbills!$B$4:$C$974,2,1)/100))^((1)/91)-1</f>
        <v>2.3613675910194587E-6</v>
      </c>
      <c r="I2243">
        <f>I2242*$E2243/$E2242*(1-(I$1+I$5+IF(AND(WEEKDAY(A2243)&lt;&gt;1,WEEKDAY(A2243)&lt;&gt;7),IF(A2243&lt;J$2,J$1,J$3),0)))^($A2243-$A2242)</f>
        <v>1190.0837319257753</v>
      </c>
      <c r="J2243">
        <f>VLOOKUP(A2243,'VIXY-IV'!A$1:E$2000,4,0)</f>
        <v>1199.67</v>
      </c>
      <c r="K2243">
        <f>ROW()</f>
        <v>2243</v>
      </c>
      <c r="L2243">
        <f>B2243/C2243</f>
        <v>0.88721804511278191</v>
      </c>
    </row>
    <row r="2244" spans="1:12" x14ac:dyDescent="0.25">
      <c r="A2244" s="1">
        <v>41319</v>
      </c>
      <c r="B2244" s="9">
        <v>12.66</v>
      </c>
      <c r="C2244" s="9">
        <v>14.43</v>
      </c>
      <c r="D2244">
        <v>2277.5300000000002</v>
      </c>
      <c r="E2244">
        <v>2032.13</v>
      </c>
      <c r="F2244">
        <v>51539.17</v>
      </c>
      <c r="G2244">
        <v>45991.94</v>
      </c>
      <c r="H2244">
        <f>(1/(1-91/360*VLOOKUP($A2244,Tbills!$B$4:$C$974,2,1)/100))^((1)/91)-1</f>
        <v>2.3613675910194587E-6</v>
      </c>
      <c r="I2244">
        <f>I2243*$E2244/$E2243*(1-(I$1+I$5+IF(AND(WEEKDAY(A2244)&lt;&gt;1,WEEKDAY(A2244)&lt;&gt;7),IF(A2244&lt;J$2,J$1,J$3),0)))^($A2244-$A2243)</f>
        <v>1174.2968954922221</v>
      </c>
      <c r="J2244">
        <f>VLOOKUP(A2244,'VIXY-IV'!A$1:E$2000,4,0)</f>
        <v>1183.8599999999999</v>
      </c>
      <c r="K2244">
        <f>ROW()</f>
        <v>2244</v>
      </c>
      <c r="L2244">
        <f>B2244/C2244</f>
        <v>0.87733887733887739</v>
      </c>
    </row>
    <row r="2245" spans="1:12" x14ac:dyDescent="0.25">
      <c r="A2245" s="1">
        <v>41320</v>
      </c>
      <c r="B2245" s="9">
        <v>12.46</v>
      </c>
      <c r="C2245" s="9">
        <v>14.26</v>
      </c>
      <c r="D2245">
        <v>2269.11</v>
      </c>
      <c r="E2245">
        <v>2024.62</v>
      </c>
      <c r="F2245">
        <v>51692.53</v>
      </c>
      <c r="G2245">
        <v>46128.68</v>
      </c>
      <c r="H2245">
        <f>(1/(1-91/360*VLOOKUP($A2245,Tbills!$B$4:$C$974,2,1)/100))^((1)/91)-1</f>
        <v>2.3613675910194587E-6</v>
      </c>
      <c r="I2245">
        <f>I2244*$E2245/$E2244*(1-(I$1+I$5+IF(AND(WEEKDAY(A2245)&lt;&gt;1,WEEKDAY(A2245)&lt;&gt;7),IF(A2245&lt;J$2,J$1,J$3),0)))^($A2245-$A2244)</f>
        <v>1169.9234726974012</v>
      </c>
      <c r="J2245">
        <f>VLOOKUP(A2245,'VIXY-IV'!A$1:E$2000,4,0)</f>
        <v>1179.52</v>
      </c>
      <c r="K2245">
        <f>ROW()</f>
        <v>2245</v>
      </c>
      <c r="L2245">
        <f>B2245/C2245</f>
        <v>0.87377279102384298</v>
      </c>
    </row>
    <row r="2246" spans="1:12" x14ac:dyDescent="0.25">
      <c r="A2246" s="1">
        <v>41324</v>
      </c>
      <c r="B2246" s="9">
        <v>12.31</v>
      </c>
      <c r="C2246" s="9">
        <v>13.99</v>
      </c>
      <c r="D2246">
        <v>2174.2199999999998</v>
      </c>
      <c r="E2246">
        <v>1939.94</v>
      </c>
      <c r="F2246">
        <v>50309.96</v>
      </c>
      <c r="G2246">
        <v>44894.49</v>
      </c>
      <c r="H2246">
        <f>(1/(1-91/360*VLOOKUP($A2246,Tbills!$B$4:$C$974,2,1)/100))^((1)/91)-1</f>
        <v>3.1949139418507855E-6</v>
      </c>
      <c r="I2246">
        <f>I2245*$E2246/$E2245*(1-(I$1+I$5+IF(AND(WEEKDAY(A2246)&lt;&gt;1,WEEKDAY(A2246)&lt;&gt;7),IF(A2246&lt;J$2,J$1,J$3),0)))^($A2246-$A2245)</f>
        <v>1120.8622830893862</v>
      </c>
      <c r="J2246">
        <f>VLOOKUP(A2246,'VIXY-IV'!A$1:E$2000,4,0)</f>
        <v>1130.18</v>
      </c>
      <c r="K2246">
        <f>ROW()</f>
        <v>2246</v>
      </c>
      <c r="L2246">
        <f>B2246/C2246</f>
        <v>0.87991422444603296</v>
      </c>
    </row>
    <row r="2247" spans="1:12" x14ac:dyDescent="0.25">
      <c r="A2247" s="1">
        <v>41325</v>
      </c>
      <c r="B2247" s="9">
        <v>14.68</v>
      </c>
      <c r="C2247" s="9">
        <v>15.41</v>
      </c>
      <c r="D2247">
        <v>2394.35</v>
      </c>
      <c r="E2247">
        <v>2136.35</v>
      </c>
      <c r="F2247">
        <v>51773.27</v>
      </c>
      <c r="G2247">
        <v>46200.15</v>
      </c>
      <c r="H2247">
        <f>(1/(1-91/360*VLOOKUP($A2247,Tbills!$B$4:$C$974,2,1)/100))^((1)/91)-1</f>
        <v>3.1949139418507855E-6</v>
      </c>
      <c r="I2247">
        <f>I2246*$E2247/$E2246*(1-(I$1+I$5+IF(AND(WEEKDAY(A2247)&lt;&gt;1,WEEKDAY(A2247)&lt;&gt;7),IF(A2247&lt;J$2,J$1,J$3),0)))^($A2247-$A2246)</f>
        <v>1234.3089240099639</v>
      </c>
      <c r="J2247">
        <f>VLOOKUP(A2247,'VIXY-IV'!A$1:E$2000,4,0)</f>
        <v>1244.72</v>
      </c>
      <c r="K2247">
        <f>ROW()</f>
        <v>2247</v>
      </c>
      <c r="L2247">
        <f>B2247/C2247</f>
        <v>0.95262816353017521</v>
      </c>
    </row>
    <row r="2248" spans="1:12" x14ac:dyDescent="0.25">
      <c r="A2248" s="1">
        <v>41326</v>
      </c>
      <c r="B2248" s="9">
        <v>15.22</v>
      </c>
      <c r="C2248" s="9">
        <v>15.71</v>
      </c>
      <c r="D2248">
        <v>2411.39</v>
      </c>
      <c r="E2248">
        <v>2151.54</v>
      </c>
      <c r="F2248">
        <v>52255.08</v>
      </c>
      <c r="G2248">
        <v>46629.95</v>
      </c>
      <c r="H2248">
        <f>(1/(1-91/360*VLOOKUP($A2248,Tbills!$B$4:$C$974,2,1)/100))^((1)/91)-1</f>
        <v>3.1949139418507855E-6</v>
      </c>
      <c r="I2248">
        <f>I2247*$E2248/$E2247*(1-(I$1+I$5+IF(AND(WEEKDAY(A2248)&lt;&gt;1,WEEKDAY(A2248)&lt;&gt;7),IF(A2248&lt;J$2,J$1,J$3),0)))^($A2248-$A2247)</f>
        <v>1243.04941911264</v>
      </c>
      <c r="J2248">
        <f>VLOOKUP(A2248,'VIXY-IV'!A$1:E$2000,4,0)</f>
        <v>1253.6099999999999</v>
      </c>
      <c r="K2248">
        <f>ROW()</f>
        <v>2248</v>
      </c>
      <c r="L2248">
        <f>B2248/C2248</f>
        <v>0.96880967536600893</v>
      </c>
    </row>
    <row r="2249" spans="1:12" x14ac:dyDescent="0.25">
      <c r="A2249" s="1">
        <v>41327</v>
      </c>
      <c r="B2249" s="9">
        <v>14.17</v>
      </c>
      <c r="C2249" s="9">
        <v>14.98</v>
      </c>
      <c r="D2249">
        <v>2319.02</v>
      </c>
      <c r="E2249">
        <v>2069.12</v>
      </c>
      <c r="F2249">
        <v>51401.56</v>
      </c>
      <c r="G2249">
        <v>45868.160000000003</v>
      </c>
      <c r="H2249">
        <f>(1/(1-91/360*VLOOKUP($A2249,Tbills!$B$4:$C$974,2,1)/100))^((1)/91)-1</f>
        <v>3.1949139418507855E-6</v>
      </c>
      <c r="I2249">
        <f>I2248*$E2249/$E2248*(1-(I$1+I$5+IF(AND(WEEKDAY(A2249)&lt;&gt;1,WEEKDAY(A2249)&lt;&gt;7),IF(A2249&lt;J$2,J$1,J$3),0)))^($A2249-$A2248)</f>
        <v>1195.3969828604299</v>
      </c>
      <c r="J2249">
        <f>VLOOKUP(A2249,'VIXY-IV'!A$1:E$2000,4,0)</f>
        <v>1205.82</v>
      </c>
      <c r="K2249">
        <f>ROW()</f>
        <v>2249</v>
      </c>
      <c r="L2249">
        <f>B2249/C2249</f>
        <v>0.94592790387182912</v>
      </c>
    </row>
    <row r="2250" spans="1:12" x14ac:dyDescent="0.25">
      <c r="A2250" s="1">
        <v>41330</v>
      </c>
      <c r="B2250" s="9">
        <v>18.989999999999998</v>
      </c>
      <c r="C2250" s="9">
        <v>17.940000000000001</v>
      </c>
      <c r="D2250">
        <v>2704.32</v>
      </c>
      <c r="E2250">
        <v>2412.88</v>
      </c>
      <c r="F2250">
        <v>53140.85</v>
      </c>
      <c r="G2250">
        <v>47419.77</v>
      </c>
      <c r="H2250">
        <f>(1/(1-91/360*VLOOKUP($A2250,Tbills!$B$4:$C$974,2,1)/100))^((1)/91)-1</f>
        <v>3.4727769306908129E-6</v>
      </c>
      <c r="I2250">
        <f>I2249*$E2250/$E2249*(1-(I$1+I$5+IF(AND(WEEKDAY(A2250)&lt;&gt;1,WEEKDAY(A2250)&lt;&gt;7),IF(A2250&lt;J$2,J$1,J$3),0)))^($A2250-$A2249)</f>
        <v>1393.8778591161536</v>
      </c>
      <c r="J2250">
        <f>VLOOKUP(A2250,'VIXY-IV'!A$1:E$2000,4,0)</f>
        <v>1406.56</v>
      </c>
      <c r="K2250">
        <f>ROW()</f>
        <v>2250</v>
      </c>
      <c r="L2250">
        <f>B2250/C2250</f>
        <v>1.0585284280936453</v>
      </c>
    </row>
    <row r="2251" spans="1:12" x14ac:dyDescent="0.25">
      <c r="A2251" s="1">
        <v>41331</v>
      </c>
      <c r="B2251" s="9">
        <v>16.87</v>
      </c>
      <c r="C2251" s="9">
        <v>17.25</v>
      </c>
      <c r="D2251">
        <v>2635.18</v>
      </c>
      <c r="E2251">
        <v>2351.19</v>
      </c>
      <c r="F2251">
        <v>53173.02</v>
      </c>
      <c r="G2251">
        <v>47448.31</v>
      </c>
      <c r="H2251">
        <f>(1/(1-91/360*VLOOKUP($A2251,Tbills!$B$4:$C$974,2,1)/100))^((1)/91)-1</f>
        <v>3.4727769306908129E-6</v>
      </c>
      <c r="I2251">
        <f>I2250*$E2251/$E2250*(1-(I$1+I$5+IF(AND(WEEKDAY(A2251)&lt;&gt;1,WEEKDAY(A2251)&lt;&gt;7),IF(A2251&lt;J$2,J$1,J$3),0)))^($A2251-$A2250)</f>
        <v>1358.2015706942493</v>
      </c>
      <c r="J2251">
        <f>VLOOKUP(A2251,'VIXY-IV'!A$1:E$2000,4,0)</f>
        <v>1370.74</v>
      </c>
      <c r="K2251">
        <f>ROW()</f>
        <v>2251</v>
      </c>
      <c r="L2251">
        <f>B2251/C2251</f>
        <v>0.9779710144927537</v>
      </c>
    </row>
    <row r="2252" spans="1:12" x14ac:dyDescent="0.25">
      <c r="A2252" s="1">
        <v>41332</v>
      </c>
      <c r="B2252" s="9">
        <v>14.73</v>
      </c>
      <c r="C2252" s="9">
        <v>15.66</v>
      </c>
      <c r="D2252">
        <v>2404.87</v>
      </c>
      <c r="E2252">
        <v>2145.6999999999998</v>
      </c>
      <c r="F2252">
        <v>51280.160000000003</v>
      </c>
      <c r="G2252">
        <v>45759.07</v>
      </c>
      <c r="H2252">
        <f>(1/(1-91/360*VLOOKUP($A2252,Tbills!$B$4:$C$974,2,1)/100))^((1)/91)-1</f>
        <v>3.4727769306908129E-6</v>
      </c>
      <c r="I2252">
        <f>I2251*$E2252/$E2251*(1-(I$1+I$5+IF(AND(WEEKDAY(A2252)&lt;&gt;1,WEEKDAY(A2252)&lt;&gt;7),IF(A2252&lt;J$2,J$1,J$3),0)))^($A2252-$A2251)</f>
        <v>1239.4614107789894</v>
      </c>
      <c r="J2252">
        <f>VLOOKUP(A2252,'VIXY-IV'!A$1:E$2000,4,0)</f>
        <v>1251.0899999999999</v>
      </c>
      <c r="K2252">
        <f>ROW()</f>
        <v>2252</v>
      </c>
      <c r="L2252">
        <f>B2252/C2252</f>
        <v>0.94061302681992343</v>
      </c>
    </row>
    <row r="2253" spans="1:12" x14ac:dyDescent="0.25">
      <c r="A2253" s="1">
        <v>41333</v>
      </c>
      <c r="B2253" s="9">
        <v>15.51</v>
      </c>
      <c r="C2253" s="9">
        <v>16.18</v>
      </c>
      <c r="D2253">
        <v>2510.2399999999998</v>
      </c>
      <c r="E2253">
        <v>2239.71</v>
      </c>
      <c r="F2253">
        <v>52129.95</v>
      </c>
      <c r="G2253">
        <v>46517.21</v>
      </c>
      <c r="H2253">
        <f>(1/(1-91/360*VLOOKUP($A2253,Tbills!$B$4:$C$974,2,1)/100))^((1)/91)-1</f>
        <v>3.4727769306908129E-6</v>
      </c>
      <c r="I2253">
        <f>I2252*$E2253/$E2252*(1-(I$1+I$5+IF(AND(WEEKDAY(A2253)&lt;&gt;1,WEEKDAY(A2253)&lt;&gt;7),IF(A2253&lt;J$2,J$1,J$3),0)))^($A2253-$A2252)</f>
        <v>1293.7289732116021</v>
      </c>
      <c r="J2253">
        <f>VLOOKUP(A2253,'VIXY-IV'!A$1:E$2000,4,0)</f>
        <v>1306.58</v>
      </c>
      <c r="K2253">
        <f>ROW()</f>
        <v>2253</v>
      </c>
      <c r="L2253">
        <f>B2253/C2253</f>
        <v>0.95859085290482082</v>
      </c>
    </row>
    <row r="2254" spans="1:12" x14ac:dyDescent="0.25">
      <c r="A2254" s="1">
        <v>41334</v>
      </c>
      <c r="B2254" s="9">
        <v>15.36</v>
      </c>
      <c r="C2254" s="9">
        <v>16.29</v>
      </c>
      <c r="D2254">
        <v>2548.5100000000002</v>
      </c>
      <c r="E2254">
        <v>2273.85</v>
      </c>
      <c r="F2254">
        <v>52417.01</v>
      </c>
      <c r="G2254">
        <v>46773.2</v>
      </c>
      <c r="H2254">
        <f>(1/(1-91/360*VLOOKUP($A2254,Tbills!$B$4:$C$974,2,1)/100))^((1)/91)-1</f>
        <v>3.4727769306908129E-6</v>
      </c>
      <c r="I2254">
        <f>I2253*$E2254/$E2253*(1-(I$1+I$5+IF(AND(WEEKDAY(A2254)&lt;&gt;1,WEEKDAY(A2254)&lt;&gt;7),IF(A2254&lt;J$2,J$1,J$3),0)))^($A2254-$A2253)</f>
        <v>1313.4115578258368</v>
      </c>
      <c r="J2254">
        <f>VLOOKUP(A2254,'VIXY-IV'!A$1:E$2000,4,0)</f>
        <v>1326.55</v>
      </c>
      <c r="K2254">
        <f>ROW()</f>
        <v>2254</v>
      </c>
      <c r="L2254">
        <f>B2254/C2254</f>
        <v>0.94290976058931864</v>
      </c>
    </row>
    <row r="2255" spans="1:12" x14ac:dyDescent="0.25">
      <c r="A2255" s="1">
        <v>41337</v>
      </c>
      <c r="B2255" s="9">
        <v>14.01</v>
      </c>
      <c r="C2255" s="9">
        <v>15.42</v>
      </c>
      <c r="D2255">
        <v>2357.4899999999998</v>
      </c>
      <c r="E2255">
        <v>2103.4</v>
      </c>
      <c r="F2255">
        <v>51510.11</v>
      </c>
      <c r="G2255">
        <v>45963.46</v>
      </c>
      <c r="H2255">
        <f>(1/(1-91/360*VLOOKUP($A2255,Tbills!$B$4:$C$974,2,1)/100))^((1)/91)-1</f>
        <v>3.0559851109668301E-6</v>
      </c>
      <c r="I2255">
        <f>I2254*$E2255/$E2254*(1-(I$1+I$5+IF(AND(WEEKDAY(A2255)&lt;&gt;1,WEEKDAY(A2255)&lt;&gt;7),IF(A2255&lt;J$2,J$1,J$3),0)))^($A2255-$A2254)</f>
        <v>1214.8521049529002</v>
      </c>
      <c r="J2255">
        <f>VLOOKUP(A2255,'VIXY-IV'!A$1:E$2000,4,0)</f>
        <v>1227.55</v>
      </c>
      <c r="K2255">
        <f>ROW()</f>
        <v>2255</v>
      </c>
      <c r="L2255">
        <f>B2255/C2255</f>
        <v>0.90856031128404668</v>
      </c>
    </row>
    <row r="2256" spans="1:12" x14ac:dyDescent="0.25">
      <c r="A2256" s="1">
        <v>41338</v>
      </c>
      <c r="B2256" s="9">
        <v>13.48</v>
      </c>
      <c r="C2256" s="9">
        <v>14.95</v>
      </c>
      <c r="D2256">
        <v>2301.27</v>
      </c>
      <c r="E2256">
        <v>2053.23</v>
      </c>
      <c r="F2256">
        <v>50500.69</v>
      </c>
      <c r="G2256">
        <v>45062.6</v>
      </c>
      <c r="H2256">
        <f>(1/(1-91/360*VLOOKUP($A2256,Tbills!$B$4:$C$974,2,1)/100))^((1)/91)-1</f>
        <v>3.0559851109668301E-6</v>
      </c>
      <c r="I2256">
        <f>I2255*$E2256/$E2255*(1-(I$1+I$5+IF(AND(WEEKDAY(A2256)&lt;&gt;1,WEEKDAY(A2256)&lt;&gt;7),IF(A2256&lt;J$2,J$1,J$3),0)))^($A2256-$A2255)</f>
        <v>1185.8415097368427</v>
      </c>
      <c r="J2256">
        <f>VLOOKUP(A2256,'VIXY-IV'!A$1:E$2000,4,0)</f>
        <v>1198.3399999999999</v>
      </c>
      <c r="K2256">
        <f>ROW()</f>
        <v>2256</v>
      </c>
      <c r="L2256">
        <f>B2256/C2256</f>
        <v>0.90167224080267561</v>
      </c>
    </row>
    <row r="2257" spans="1:12" x14ac:dyDescent="0.25">
      <c r="A2257" s="1">
        <v>41339</v>
      </c>
      <c r="B2257" s="9">
        <v>13.53</v>
      </c>
      <c r="C2257" s="9">
        <v>15.03</v>
      </c>
      <c r="D2257">
        <v>2310.7800000000002</v>
      </c>
      <c r="E2257">
        <v>2061.71</v>
      </c>
      <c r="F2257">
        <v>50520.69</v>
      </c>
      <c r="G2257">
        <v>45080.31</v>
      </c>
      <c r="H2257">
        <f>(1/(1-91/360*VLOOKUP($A2257,Tbills!$B$4:$C$974,2,1)/100))^((1)/91)-1</f>
        <v>3.0559851109668301E-6</v>
      </c>
      <c r="I2257">
        <f>I2256*$E2257/$E2256*(1-(I$1+I$5+IF(AND(WEEKDAY(A2257)&lt;&gt;1,WEEKDAY(A2257)&lt;&gt;7),IF(A2257&lt;J$2,J$1,J$3),0)))^($A2257-$A2256)</f>
        <v>1190.7048734984073</v>
      </c>
      <c r="J2257">
        <f>VLOOKUP(A2257,'VIXY-IV'!A$1:E$2000,4,0)</f>
        <v>1203.3599999999999</v>
      </c>
      <c r="K2257">
        <f>ROW()</f>
        <v>2257</v>
      </c>
      <c r="L2257">
        <f>B2257/C2257</f>
        <v>0.90019960079840322</v>
      </c>
    </row>
    <row r="2258" spans="1:12" x14ac:dyDescent="0.25">
      <c r="A2258" s="1">
        <v>41340</v>
      </c>
      <c r="B2258" s="9">
        <v>13.06</v>
      </c>
      <c r="C2258" s="9">
        <v>14.74</v>
      </c>
      <c r="D2258">
        <v>2253.89</v>
      </c>
      <c r="E2258">
        <v>2010.95</v>
      </c>
      <c r="F2258">
        <v>50449.47</v>
      </c>
      <c r="G2258">
        <v>45016.62</v>
      </c>
      <c r="H2258">
        <f>(1/(1-91/360*VLOOKUP($A2258,Tbills!$B$4:$C$974,2,1)/100))^((1)/91)-1</f>
        <v>3.0559851109668301E-6</v>
      </c>
      <c r="I2258">
        <f>I2257*$E2258/$E2257*(1-(I$1+I$5+IF(AND(WEEKDAY(A2258)&lt;&gt;1,WEEKDAY(A2258)&lt;&gt;7),IF(A2258&lt;J$2,J$1,J$3),0)))^($A2258-$A2257)</f>
        <v>1161.3559055258968</v>
      </c>
      <c r="J2258">
        <f>VLOOKUP(A2258,'VIXY-IV'!A$1:E$2000,4,0)</f>
        <v>1173.6500000000001</v>
      </c>
      <c r="K2258">
        <f>ROW()</f>
        <v>2258</v>
      </c>
      <c r="L2258">
        <f>B2258/C2258</f>
        <v>0.88602442333785625</v>
      </c>
    </row>
    <row r="2259" spans="1:12" x14ac:dyDescent="0.25">
      <c r="A2259" s="1">
        <v>41341</v>
      </c>
      <c r="B2259" s="9">
        <v>12.59</v>
      </c>
      <c r="C2259" s="9">
        <v>14.52</v>
      </c>
      <c r="D2259">
        <v>2218.6</v>
      </c>
      <c r="E2259">
        <v>1979.46</v>
      </c>
      <c r="F2259">
        <v>50148.67</v>
      </c>
      <c r="G2259">
        <v>44748.08</v>
      </c>
      <c r="H2259">
        <f>(1/(1-91/360*VLOOKUP($A2259,Tbills!$B$4:$C$974,2,1)/100))^((1)/91)-1</f>
        <v>3.0559851109668301E-6</v>
      </c>
      <c r="I2259">
        <f>I2258*$E2259/$E2258*(1-(I$1+I$5+IF(AND(WEEKDAY(A2259)&lt;&gt;1,WEEKDAY(A2259)&lt;&gt;7),IF(A2259&lt;J$2,J$1,J$3),0)))^($A2259-$A2258)</f>
        <v>1143.1370393263983</v>
      </c>
      <c r="J2259">
        <f>VLOOKUP(A2259,'VIXY-IV'!A$1:E$2000,4,0)</f>
        <v>1155.24</v>
      </c>
      <c r="K2259">
        <f>ROW()</f>
        <v>2259</v>
      </c>
      <c r="L2259">
        <f>B2259/C2259</f>
        <v>0.86707988980716255</v>
      </c>
    </row>
    <row r="2260" spans="1:12" x14ac:dyDescent="0.25">
      <c r="A2260" s="1">
        <v>41344</v>
      </c>
      <c r="B2260" s="9">
        <v>11.56</v>
      </c>
      <c r="C2260" s="9">
        <v>14.3</v>
      </c>
      <c r="D2260">
        <v>2114.06</v>
      </c>
      <c r="E2260">
        <v>1886.17</v>
      </c>
      <c r="F2260">
        <v>49856.46</v>
      </c>
      <c r="G2260">
        <v>44486.93</v>
      </c>
      <c r="H2260">
        <f>(1/(1-91/360*VLOOKUP($A2260,Tbills!$B$4:$C$974,2,1)/100))^((1)/91)-1</f>
        <v>2.639209272237153E-6</v>
      </c>
      <c r="I2260">
        <f>I2259*$E2260/$E2259*(1-(I$1+I$5+IF(AND(WEEKDAY(A2260)&lt;&gt;1,WEEKDAY(A2260)&lt;&gt;7),IF(A2260&lt;J$2,J$1,J$3),0)))^($A2260-$A2259)</f>
        <v>1089.1681145627645</v>
      </c>
      <c r="J2260">
        <f>VLOOKUP(A2260,'VIXY-IV'!A$1:E$2000,4,0)</f>
        <v>1100.55</v>
      </c>
      <c r="K2260">
        <f>ROW()</f>
        <v>2260</v>
      </c>
      <c r="L2260">
        <f>B2260/C2260</f>
        <v>0.8083916083916084</v>
      </c>
    </row>
    <row r="2261" spans="1:12" x14ac:dyDescent="0.25">
      <c r="A2261" s="1">
        <v>41345</v>
      </c>
      <c r="B2261" s="9">
        <v>12.27</v>
      </c>
      <c r="C2261" s="9">
        <v>14.58</v>
      </c>
      <c r="D2261">
        <v>2162.84</v>
      </c>
      <c r="E2261">
        <v>1929.68</v>
      </c>
      <c r="F2261">
        <v>50283.12</v>
      </c>
      <c r="G2261">
        <v>44867.519999999997</v>
      </c>
      <c r="H2261">
        <f>(1/(1-91/360*VLOOKUP($A2261,Tbills!$B$4:$C$974,2,1)/100))^((1)/91)-1</f>
        <v>2.639209272237153E-6</v>
      </c>
      <c r="I2261">
        <f>I2260*$E2261/$E2260*(1-(I$1+I$5+IF(AND(WEEKDAY(A2261)&lt;&gt;1,WEEKDAY(A2261)&lt;&gt;7),IF(A2261&lt;J$2,J$1,J$3),0)))^($A2261-$A2260)</f>
        <v>1114.2608917145672</v>
      </c>
      <c r="J2261">
        <f>VLOOKUP(A2261,'VIXY-IV'!A$1:E$2000,4,0)</f>
        <v>1126.1099999999999</v>
      </c>
      <c r="K2261">
        <f>ROW()</f>
        <v>2261</v>
      </c>
      <c r="L2261">
        <f>B2261/C2261</f>
        <v>0.84156378600823045</v>
      </c>
    </row>
    <row r="2262" spans="1:12" x14ac:dyDescent="0.25">
      <c r="A2262" s="1">
        <v>41346</v>
      </c>
      <c r="B2262" s="9">
        <v>11.83</v>
      </c>
      <c r="C2262" s="9">
        <v>14.51</v>
      </c>
      <c r="D2262">
        <v>2141.6799999999998</v>
      </c>
      <c r="E2262">
        <v>1910.8</v>
      </c>
      <c r="F2262">
        <v>50557.35</v>
      </c>
      <c r="G2262">
        <v>45112.09</v>
      </c>
      <c r="H2262">
        <f>(1/(1-91/360*VLOOKUP($A2262,Tbills!$B$4:$C$974,2,1)/100))^((1)/91)-1</f>
        <v>2.639209272237153E-6</v>
      </c>
      <c r="I2262">
        <f>I2261*$E2262/$E2261*(1-(I$1+I$5+IF(AND(WEEKDAY(A2262)&lt;&gt;1,WEEKDAY(A2262)&lt;&gt;7),IF(A2262&lt;J$2,J$1,J$3),0)))^($A2262-$A2261)</f>
        <v>1103.3272164044181</v>
      </c>
      <c r="J2262">
        <f>VLOOKUP(A2262,'VIXY-IV'!A$1:E$2000,4,0)</f>
        <v>1115.1300000000001</v>
      </c>
      <c r="K2262">
        <f>ROW()</f>
        <v>2262</v>
      </c>
      <c r="L2262">
        <f>B2262/C2262</f>
        <v>0.81529979324603719</v>
      </c>
    </row>
    <row r="2263" spans="1:12" x14ac:dyDescent="0.25">
      <c r="A2263" s="1">
        <v>41347</v>
      </c>
      <c r="B2263" s="9">
        <v>11.3</v>
      </c>
      <c r="C2263" s="9">
        <v>14.1</v>
      </c>
      <c r="D2263">
        <v>2119.39</v>
      </c>
      <c r="E2263">
        <v>1890.91</v>
      </c>
      <c r="F2263">
        <v>50273.94</v>
      </c>
      <c r="G2263">
        <v>44859.09</v>
      </c>
      <c r="H2263">
        <f>(1/(1-91/360*VLOOKUP($A2263,Tbills!$B$4:$C$974,2,1)/100))^((1)/91)-1</f>
        <v>2.639209272237153E-6</v>
      </c>
      <c r="I2263">
        <f>I2262*$E2263/$E2262*(1-(I$1+I$5+IF(AND(WEEKDAY(A2263)&lt;&gt;1,WEEKDAY(A2263)&lt;&gt;7),IF(A2263&lt;J$2,J$1,J$3),0)))^($A2263-$A2262)</f>
        <v>1091.8109954671722</v>
      </c>
      <c r="J2263">
        <f>VLOOKUP(A2263,'VIXY-IV'!A$1:E$2000,4,0)</f>
        <v>1103.49</v>
      </c>
      <c r="K2263">
        <f>ROW()</f>
        <v>2263</v>
      </c>
      <c r="L2263">
        <f>B2263/C2263</f>
        <v>0.8014184397163121</v>
      </c>
    </row>
    <row r="2264" spans="1:12" x14ac:dyDescent="0.25">
      <c r="A2264" s="1">
        <v>41348</v>
      </c>
      <c r="B2264" s="9">
        <v>11.3</v>
      </c>
      <c r="C2264" s="9">
        <v>14.26</v>
      </c>
      <c r="D2264">
        <v>2132.3200000000002</v>
      </c>
      <c r="E2264">
        <v>1902.44</v>
      </c>
      <c r="F2264">
        <v>50427.44</v>
      </c>
      <c r="G2264">
        <v>44995.94</v>
      </c>
      <c r="H2264">
        <f>(1/(1-91/360*VLOOKUP($A2264,Tbills!$B$4:$C$974,2,1)/100))^((1)/91)-1</f>
        <v>2.639209272237153E-6</v>
      </c>
      <c r="I2264">
        <f>I2263*$E2264/$E2263*(1-(I$1+I$5+IF(AND(WEEKDAY(A2264)&lt;&gt;1,WEEKDAY(A2264)&lt;&gt;7),IF(A2264&lt;J$2,J$1,J$3),0)))^($A2264-$A2263)</f>
        <v>1098.4368150168614</v>
      </c>
      <c r="J2264">
        <f>VLOOKUP(A2264,'VIXY-IV'!A$1:E$2000,4,0)</f>
        <v>1110.33</v>
      </c>
      <c r="K2264">
        <f>ROW()</f>
        <v>2264</v>
      </c>
      <c r="L2264">
        <f>B2264/C2264</f>
        <v>0.79242636746143069</v>
      </c>
    </row>
    <row r="2265" spans="1:12" x14ac:dyDescent="0.25">
      <c r="A2265" s="1">
        <v>41351</v>
      </c>
      <c r="B2265" s="9">
        <v>13.36</v>
      </c>
      <c r="C2265" s="9">
        <v>15.39</v>
      </c>
      <c r="D2265">
        <v>2240.64</v>
      </c>
      <c r="E2265">
        <v>1999.06</v>
      </c>
      <c r="F2265">
        <v>51138.64</v>
      </c>
      <c r="G2265">
        <v>45630.18</v>
      </c>
      <c r="H2265">
        <f>(1/(1-91/360*VLOOKUP($A2265,Tbills!$B$4:$C$974,2,1)/100))^((1)/91)-1</f>
        <v>2.3613675910194587E-6</v>
      </c>
      <c r="I2265">
        <f>I2264*$E2265/$E2264*(1-(I$1+I$5+IF(AND(WEEKDAY(A2265)&lt;&gt;1,WEEKDAY(A2265)&lt;&gt;7),IF(A2265&lt;J$2,J$1,J$3),0)))^($A2265-$A2264)</f>
        <v>1154.1239675281008</v>
      </c>
      <c r="J2265">
        <f>VLOOKUP(A2265,'VIXY-IV'!A$1:E$2000,4,0)</f>
        <v>1166.54</v>
      </c>
      <c r="K2265">
        <f>ROW()</f>
        <v>2265</v>
      </c>
      <c r="L2265">
        <f>B2265/C2265</f>
        <v>0.86809616634178033</v>
      </c>
    </row>
    <row r="2266" spans="1:12" x14ac:dyDescent="0.25">
      <c r="A2266" s="1">
        <v>41352</v>
      </c>
      <c r="B2266" s="9">
        <v>14.39</v>
      </c>
      <c r="C2266" s="9">
        <v>15.71</v>
      </c>
      <c r="D2266">
        <v>2247.34</v>
      </c>
      <c r="E2266">
        <v>2005.04</v>
      </c>
      <c r="F2266">
        <v>51277.99</v>
      </c>
      <c r="G2266">
        <v>45754.41</v>
      </c>
      <c r="H2266">
        <f>(1/(1-91/360*VLOOKUP($A2266,Tbills!$B$4:$C$974,2,1)/100))^((1)/91)-1</f>
        <v>2.3613675910194587E-6</v>
      </c>
      <c r="I2266">
        <f>I2265*$E2266/$E2265*(1-(I$1+I$5+IF(AND(WEEKDAY(A2266)&lt;&gt;1,WEEKDAY(A2266)&lt;&gt;7),IF(A2266&lt;J$2,J$1,J$3),0)))^($A2266-$A2265)</f>
        <v>1157.5431207004551</v>
      </c>
      <c r="J2266">
        <f>VLOOKUP(A2266,'VIXY-IV'!A$1:E$2000,4,0)</f>
        <v>1169.99</v>
      </c>
      <c r="K2266">
        <f>ROW()</f>
        <v>2266</v>
      </c>
      <c r="L2266">
        <f>B2266/C2266</f>
        <v>0.9159770846594526</v>
      </c>
    </row>
    <row r="2267" spans="1:12" x14ac:dyDescent="0.25">
      <c r="A2267" s="1">
        <v>41353</v>
      </c>
      <c r="B2267" s="9">
        <v>12.67</v>
      </c>
      <c r="C2267" s="9">
        <v>14.93</v>
      </c>
      <c r="D2267">
        <v>2116.0100000000002</v>
      </c>
      <c r="E2267">
        <v>1887.86</v>
      </c>
      <c r="F2267">
        <v>51043.11</v>
      </c>
      <c r="G2267">
        <v>45544.72</v>
      </c>
      <c r="H2267">
        <f>(1/(1-91/360*VLOOKUP($A2267,Tbills!$B$4:$C$974,2,1)/100))^((1)/91)-1</f>
        <v>2.3613675910194587E-6</v>
      </c>
      <c r="I2267">
        <f>I2266*$E2267/$E2266*(1-(I$1+I$5+IF(AND(WEEKDAY(A2267)&lt;&gt;1,WEEKDAY(A2267)&lt;&gt;7),IF(A2267&lt;J$2,J$1,J$3),0)))^($A2267-$A2266)</f>
        <v>1089.8617941013215</v>
      </c>
      <c r="J2267">
        <f>VLOOKUP(A2267,'VIXY-IV'!A$1:E$2000,4,0)</f>
        <v>1101.78</v>
      </c>
      <c r="K2267">
        <f>ROW()</f>
        <v>2267</v>
      </c>
      <c r="L2267">
        <f>B2267/C2267</f>
        <v>0.84862692565304754</v>
      </c>
    </row>
    <row r="2268" spans="1:12" x14ac:dyDescent="0.25">
      <c r="A2268" s="1">
        <v>41354</v>
      </c>
      <c r="B2268" s="9">
        <v>13.99</v>
      </c>
      <c r="C2268" s="9">
        <v>15.53</v>
      </c>
      <c r="D2268">
        <v>2179.4299999999998</v>
      </c>
      <c r="E2268">
        <v>1944.44</v>
      </c>
      <c r="F2268">
        <v>51134.62</v>
      </c>
      <c r="G2268">
        <v>45626.27</v>
      </c>
      <c r="H2268">
        <f>(1/(1-91/360*VLOOKUP($A2268,Tbills!$B$4:$C$974,2,1)/100))^((1)/91)-1</f>
        <v>2.3613675910194587E-6</v>
      </c>
      <c r="I2268">
        <f>I2267*$E2268/$E2267*(1-(I$1+I$5+IF(AND(WEEKDAY(A2268)&lt;&gt;1,WEEKDAY(A2268)&lt;&gt;7),IF(A2268&lt;J$2,J$1,J$3),0)))^($A2268-$A2267)</f>
        <v>1122.4931427504036</v>
      </c>
      <c r="J2268">
        <f>VLOOKUP(A2268,'VIXY-IV'!A$1:E$2000,4,0)</f>
        <v>1134.8800000000001</v>
      </c>
      <c r="K2268">
        <f>ROW()</f>
        <v>2268</v>
      </c>
      <c r="L2268">
        <f>B2268/C2268</f>
        <v>0.90083708950418551</v>
      </c>
    </row>
    <row r="2269" spans="1:12" x14ac:dyDescent="0.25">
      <c r="A2269" s="1">
        <v>41355</v>
      </c>
      <c r="B2269" s="9">
        <v>13.57</v>
      </c>
      <c r="C2269" s="9">
        <v>15.26</v>
      </c>
      <c r="D2269">
        <v>2157.75</v>
      </c>
      <c r="E2269">
        <v>1925.09</v>
      </c>
      <c r="F2269">
        <v>51373.99</v>
      </c>
      <c r="G2269">
        <v>45839.74</v>
      </c>
      <c r="H2269">
        <f>(1/(1-91/360*VLOOKUP($A2269,Tbills!$B$4:$C$974,2,1)/100))^((1)/91)-1</f>
        <v>2.3613675910194587E-6</v>
      </c>
      <c r="I2269">
        <f>I2268*$E2269/$E2268*(1-(I$1+I$5+IF(AND(WEEKDAY(A2269)&lt;&gt;1,WEEKDAY(A2269)&lt;&gt;7),IF(A2269&lt;J$2,J$1,J$3),0)))^($A2269-$A2268)</f>
        <v>1111.2907373286585</v>
      </c>
      <c r="J2269">
        <f>VLOOKUP(A2269,'VIXY-IV'!A$1:E$2000,4,0)</f>
        <v>1123.6300000000001</v>
      </c>
      <c r="K2269">
        <f>ROW()</f>
        <v>2269</v>
      </c>
      <c r="L2269">
        <f>B2269/C2269</f>
        <v>0.88925294888597639</v>
      </c>
    </row>
    <row r="2270" spans="1:12" x14ac:dyDescent="0.25">
      <c r="A2270" s="1">
        <v>41358</v>
      </c>
      <c r="B2270" s="9">
        <v>13.74</v>
      </c>
      <c r="C2270" s="9">
        <v>15.3</v>
      </c>
      <c r="D2270">
        <v>2122.91</v>
      </c>
      <c r="E2270">
        <v>1894</v>
      </c>
      <c r="F2270">
        <v>50337.52</v>
      </c>
      <c r="G2270">
        <v>44914.59</v>
      </c>
      <c r="H2270">
        <f>(1/(1-91/360*VLOOKUP($A2270,Tbills!$B$4:$C$974,2,1)/100))^((1)/91)-1</f>
        <v>2.0835330114543638E-6</v>
      </c>
      <c r="I2270">
        <f>I2269*$E2270/$E2269*(1-(I$1+I$5+IF(AND(WEEKDAY(A2270)&lt;&gt;1,WEEKDAY(A2270)&lt;&gt;7),IF(A2270&lt;J$2,J$1,J$3),0)))^($A2270-$A2269)</f>
        <v>1093.2491550663781</v>
      </c>
      <c r="J2270">
        <f>VLOOKUP(A2270,'VIXY-IV'!A$1:E$2000,4,0)</f>
        <v>1105.51</v>
      </c>
      <c r="K2270">
        <f>ROW()</f>
        <v>2270</v>
      </c>
      <c r="L2270">
        <f>B2270/C2270</f>
        <v>0.89803921568627443</v>
      </c>
    </row>
    <row r="2271" spans="1:12" x14ac:dyDescent="0.25">
      <c r="A2271" s="1">
        <v>41359</v>
      </c>
      <c r="B2271" s="9">
        <v>12.77</v>
      </c>
      <c r="C2271" s="9">
        <v>14.75</v>
      </c>
      <c r="D2271">
        <v>2077.2800000000002</v>
      </c>
      <c r="E2271">
        <v>1853.29</v>
      </c>
      <c r="F2271">
        <v>50160.56</v>
      </c>
      <c r="G2271">
        <v>44756.6</v>
      </c>
      <c r="H2271">
        <f>(1/(1-91/360*VLOOKUP($A2271,Tbills!$B$4:$C$974,2,1)/100))^((1)/91)-1</f>
        <v>2.0835330114543638E-6</v>
      </c>
      <c r="I2271">
        <f>I2270*$E2271/$E2270*(1-(I$1+I$5+IF(AND(WEEKDAY(A2271)&lt;&gt;1,WEEKDAY(A2271)&lt;&gt;7),IF(A2271&lt;J$2,J$1,J$3),0)))^($A2271-$A2270)</f>
        <v>1069.7198739715961</v>
      </c>
      <c r="J2271">
        <f>VLOOKUP(A2271,'VIXY-IV'!A$1:E$2000,4,0)</f>
        <v>1081.77</v>
      </c>
      <c r="K2271">
        <f>ROW()</f>
        <v>2271</v>
      </c>
      <c r="L2271">
        <f>B2271/C2271</f>
        <v>0.86576271186440679</v>
      </c>
    </row>
    <row r="2272" spans="1:12" x14ac:dyDescent="0.25">
      <c r="A2272" s="1">
        <v>41360</v>
      </c>
      <c r="B2272" s="9">
        <v>13.15</v>
      </c>
      <c r="C2272" s="9">
        <v>14.93</v>
      </c>
      <c r="D2272">
        <v>2102.0500000000002</v>
      </c>
      <c r="E2272">
        <v>1875.38</v>
      </c>
      <c r="F2272">
        <v>50300.63</v>
      </c>
      <c r="G2272">
        <v>44881.48</v>
      </c>
      <c r="H2272">
        <f>(1/(1-91/360*VLOOKUP($A2272,Tbills!$B$4:$C$974,2,1)/100))^((1)/91)-1</f>
        <v>2.0835330114543638E-6</v>
      </c>
      <c r="I2272">
        <f>I2271*$E2272/$E2271*(1-(I$1+I$5+IF(AND(WEEKDAY(A2272)&lt;&gt;1,WEEKDAY(A2272)&lt;&gt;7),IF(A2272&lt;J$2,J$1,J$3),0)))^($A2272-$A2271)</f>
        <v>1082.4390929771614</v>
      </c>
      <c r="J2272">
        <f>VLOOKUP(A2272,'VIXY-IV'!A$1:E$2000,4,0)</f>
        <v>1094.79</v>
      </c>
      <c r="K2272">
        <f>ROW()</f>
        <v>2272</v>
      </c>
      <c r="L2272">
        <f>B2272/C2272</f>
        <v>0.88077695914266585</v>
      </c>
    </row>
    <row r="2273" spans="1:12" x14ac:dyDescent="0.25">
      <c r="A2273" s="1">
        <v>41361</v>
      </c>
      <c r="B2273" s="9">
        <v>12.7</v>
      </c>
      <c r="C2273" s="9">
        <v>14.64</v>
      </c>
      <c r="D2273">
        <v>2078.15</v>
      </c>
      <c r="E2273">
        <v>1854.05</v>
      </c>
      <c r="F2273">
        <v>50440.49</v>
      </c>
      <c r="G2273">
        <v>45006.18</v>
      </c>
      <c r="H2273">
        <f>(1/(1-91/360*VLOOKUP($A2273,Tbills!$B$4:$C$974,2,1)/100))^((1)/91)-1</f>
        <v>2.0835330114543638E-6</v>
      </c>
      <c r="I2273">
        <f>I2272*$E2273/$E2272*(1-(I$1+I$5+IF(AND(WEEKDAY(A2273)&lt;&gt;1,WEEKDAY(A2273)&lt;&gt;7),IF(A2273&lt;J$2,J$1,J$3),0)))^($A2273-$A2272)</f>
        <v>1070.096976454844</v>
      </c>
      <c r="J2273">
        <f>VLOOKUP(A2273,'VIXY-IV'!A$1:E$2000,4,0)</f>
        <v>1082.4100000000001</v>
      </c>
      <c r="K2273">
        <f>ROW()</f>
        <v>2273</v>
      </c>
      <c r="L2273">
        <f>B2273/C2273</f>
        <v>0.86748633879781412</v>
      </c>
    </row>
    <row r="2274" spans="1:12" x14ac:dyDescent="0.25">
      <c r="A2274" s="1">
        <v>41365</v>
      </c>
      <c r="B2274" s="9">
        <v>13.58</v>
      </c>
      <c r="C2274" s="9">
        <v>15.28</v>
      </c>
      <c r="D2274">
        <v>2103.81</v>
      </c>
      <c r="E2274">
        <v>1876.93</v>
      </c>
      <c r="F2274">
        <v>51016.21</v>
      </c>
      <c r="G2274">
        <v>45519.5</v>
      </c>
      <c r="H2274">
        <f>(1/(1-91/360*VLOOKUP($A2274,Tbills!$B$4:$C$974,2,1)/100))^((1)/91)-1</f>
        <v>2.0835330114543638E-6</v>
      </c>
      <c r="I2274">
        <f>I2273*$E2274/$E2273*(1-(I$1+I$5+IF(AND(WEEKDAY(A2274)&lt;&gt;1,WEEKDAY(A2274)&lt;&gt;7),IF(A2274&lt;J$2,J$1,J$3),0)))^($A2274-$A2273)</f>
        <v>1083.1779149715974</v>
      </c>
      <c r="J2274">
        <f>VLOOKUP(A2274,'VIXY-IV'!A$1:E$2000,4,0)</f>
        <v>1095.8399999999999</v>
      </c>
      <c r="K2274">
        <f>ROW()</f>
        <v>2274</v>
      </c>
      <c r="L2274">
        <f>B2274/C2274</f>
        <v>0.88874345549738221</v>
      </c>
    </row>
    <row r="2275" spans="1:12" x14ac:dyDescent="0.25">
      <c r="A2275" s="1">
        <v>41366</v>
      </c>
      <c r="B2275" s="9">
        <v>12.78</v>
      </c>
      <c r="C2275" s="9">
        <v>14.71</v>
      </c>
      <c r="D2275">
        <v>2025.4</v>
      </c>
      <c r="E2275">
        <v>1806.97</v>
      </c>
      <c r="F2275">
        <v>50126.57</v>
      </c>
      <c r="G2275">
        <v>44725.62</v>
      </c>
      <c r="H2275">
        <f>(1/(1-91/360*VLOOKUP($A2275,Tbills!$B$4:$C$974,2,1)/100))^((1)/91)-1</f>
        <v>2.0835330114543638E-6</v>
      </c>
      <c r="I2275">
        <f>I2274*$E2275/$E2274*(1-(I$1+I$5+IF(AND(WEEKDAY(A2275)&lt;&gt;1,WEEKDAY(A2275)&lt;&gt;7),IF(A2275&lt;J$2,J$1,J$3),0)))^($A2275-$A2274)</f>
        <v>1042.7739404180847</v>
      </c>
      <c r="J2275">
        <f>VLOOKUP(A2275,'VIXY-IV'!A$1:E$2000,4,0)</f>
        <v>1055.17</v>
      </c>
      <c r="K2275">
        <f>ROW()</f>
        <v>2275</v>
      </c>
      <c r="L2275">
        <f>B2275/C2275</f>
        <v>0.8687967369136641</v>
      </c>
    </row>
    <row r="2276" spans="1:12" x14ac:dyDescent="0.25">
      <c r="A2276" s="1">
        <v>41367</v>
      </c>
      <c r="B2276" s="9">
        <v>14.21</v>
      </c>
      <c r="C2276" s="9">
        <v>15.49</v>
      </c>
      <c r="D2276">
        <v>2121.06</v>
      </c>
      <c r="E2276">
        <v>1892.31</v>
      </c>
      <c r="F2276">
        <v>50522.01</v>
      </c>
      <c r="G2276">
        <v>45078.36</v>
      </c>
      <c r="H2276">
        <f>(1/(1-91/360*VLOOKUP($A2276,Tbills!$B$4:$C$974,2,1)/100))^((1)/91)-1</f>
        <v>2.0835330114543638E-6</v>
      </c>
      <c r="I2276">
        <f>I2275*$E2276/$E2275*(1-(I$1+I$5+IF(AND(WEEKDAY(A2276)&lt;&gt;1,WEEKDAY(A2276)&lt;&gt;7),IF(A2276&lt;J$2,J$1,J$3),0)))^($A2276-$A2275)</f>
        <v>1091.9908965958373</v>
      </c>
      <c r="J2276">
        <f>VLOOKUP(A2276,'VIXY-IV'!A$1:E$2000,4,0)</f>
        <v>1105.29</v>
      </c>
      <c r="K2276">
        <f>ROW()</f>
        <v>2276</v>
      </c>
      <c r="L2276">
        <f>B2276/C2276</f>
        <v>0.91736604260813437</v>
      </c>
    </row>
    <row r="2277" spans="1:12" x14ac:dyDescent="0.25">
      <c r="A2277" s="1">
        <v>41368</v>
      </c>
      <c r="B2277" s="9">
        <v>13.89</v>
      </c>
      <c r="C2277" s="9">
        <v>15.3</v>
      </c>
      <c r="D2277">
        <v>2080.0100000000002</v>
      </c>
      <c r="E2277">
        <v>1855.69</v>
      </c>
      <c r="F2277">
        <v>50383.24</v>
      </c>
      <c r="G2277">
        <v>44954.45</v>
      </c>
      <c r="H2277">
        <f>(1/(1-91/360*VLOOKUP($A2277,Tbills!$B$4:$C$974,2,1)/100))^((1)/91)-1</f>
        <v>2.0835330114543638E-6</v>
      </c>
      <c r="I2277">
        <f>I2276*$E2277/$E2276*(1-(I$1+I$5+IF(AND(WEEKDAY(A2277)&lt;&gt;1,WEEKDAY(A2277)&lt;&gt;7),IF(A2277&lt;J$2,J$1,J$3),0)))^($A2277-$A2276)</f>
        <v>1070.8278735003694</v>
      </c>
      <c r="J2277">
        <f>VLOOKUP(A2277,'VIXY-IV'!A$1:E$2000,4,0)</f>
        <v>1083.94</v>
      </c>
      <c r="K2277">
        <f>ROW()</f>
        <v>2277</v>
      </c>
      <c r="L2277">
        <f>B2277/C2277</f>
        <v>0.90784313725490196</v>
      </c>
    </row>
    <row r="2278" spans="1:12" x14ac:dyDescent="0.25">
      <c r="A2278" s="1">
        <v>41369</v>
      </c>
      <c r="B2278" s="9">
        <v>13.92</v>
      </c>
      <c r="C2278" s="9">
        <v>15.38</v>
      </c>
      <c r="D2278">
        <v>2081.84</v>
      </c>
      <c r="E2278">
        <v>1857.32</v>
      </c>
      <c r="F2278">
        <v>50575.519999999997</v>
      </c>
      <c r="G2278">
        <v>45125.919999999998</v>
      </c>
      <c r="H2278">
        <f>(1/(1-91/360*VLOOKUP($A2278,Tbills!$B$4:$C$974,2,1)/100))^((1)/91)-1</f>
        <v>2.0835330114543638E-6</v>
      </c>
      <c r="I2278">
        <f>I2277*$E2278/$E2277*(1-(I$1+I$5+IF(AND(WEEKDAY(A2278)&lt;&gt;1,WEEKDAY(A2278)&lt;&gt;7),IF(A2278&lt;J$2,J$1,J$3),0)))^($A2278-$A2277)</f>
        <v>1071.7376350254972</v>
      </c>
      <c r="J2278">
        <f>VLOOKUP(A2278,'VIXY-IV'!A$1:E$2000,4,0)</f>
        <v>1084.96</v>
      </c>
      <c r="K2278">
        <f>ROW()</f>
        <v>2278</v>
      </c>
      <c r="L2278">
        <f>B2278/C2278</f>
        <v>0.90507152145643688</v>
      </c>
    </row>
    <row r="2279" spans="1:12" x14ac:dyDescent="0.25">
      <c r="A2279" s="1">
        <v>41372</v>
      </c>
      <c r="B2279" s="9">
        <v>13.19</v>
      </c>
      <c r="C2279" s="9">
        <v>14.71</v>
      </c>
      <c r="D2279">
        <v>2011.36</v>
      </c>
      <c r="E2279">
        <v>1794.43</v>
      </c>
      <c r="F2279">
        <v>49434.45</v>
      </c>
      <c r="G2279">
        <v>44107.519999999997</v>
      </c>
      <c r="H2279">
        <f>(1/(1-91/360*VLOOKUP($A2279,Tbills!$B$4:$C$974,2,1)/100))^((1)/91)-1</f>
        <v>1.8057055335418681E-6</v>
      </c>
      <c r="I2279">
        <f>I2278*$E2279/$E2278*(1-(I$1+I$5+IF(AND(WEEKDAY(A2279)&lt;&gt;1,WEEKDAY(A2279)&lt;&gt;7),IF(A2279&lt;J$2,J$1,J$3),0)))^($A2279-$A2278)</f>
        <v>1035.3585801096301</v>
      </c>
      <c r="J2279">
        <f>VLOOKUP(A2279,'VIXY-IV'!A$1:E$2000,4,0)</f>
        <v>1048.28</v>
      </c>
      <c r="K2279">
        <f>ROW()</f>
        <v>2279</v>
      </c>
      <c r="L2279">
        <f>B2279/C2279</f>
        <v>0.89666893269884429</v>
      </c>
    </row>
    <row r="2280" spans="1:12" x14ac:dyDescent="0.25">
      <c r="A2280" s="1">
        <v>41373</v>
      </c>
      <c r="B2280" s="9">
        <v>12.84</v>
      </c>
      <c r="C2280" s="9">
        <v>14.46</v>
      </c>
      <c r="D2280">
        <v>2004.5</v>
      </c>
      <c r="E2280">
        <v>1788.3</v>
      </c>
      <c r="F2280">
        <v>48988.51</v>
      </c>
      <c r="G2280">
        <v>43709.55</v>
      </c>
      <c r="H2280">
        <f>(1/(1-91/360*VLOOKUP($A2280,Tbills!$B$4:$C$974,2,1)/100))^((1)/91)-1</f>
        <v>1.8057055335418681E-6</v>
      </c>
      <c r="I2280">
        <f>I2279*$E2280/$E2279*(1-(I$1+I$5+IF(AND(WEEKDAY(A2280)&lt;&gt;1,WEEKDAY(A2280)&lt;&gt;7),IF(A2280&lt;J$2,J$1,J$3),0)))^($A2280-$A2279)</f>
        <v>1031.7919816141962</v>
      </c>
      <c r="J2280">
        <f>VLOOKUP(A2280,'VIXY-IV'!A$1:E$2000,4,0)</f>
        <v>1044.81</v>
      </c>
      <c r="K2280">
        <f>ROW()</f>
        <v>2280</v>
      </c>
      <c r="L2280">
        <f>B2280/C2280</f>
        <v>0.88796680497925307</v>
      </c>
    </row>
    <row r="2281" spans="1:12" x14ac:dyDescent="0.25">
      <c r="A2281" s="1">
        <v>41374</v>
      </c>
      <c r="B2281" s="9">
        <v>12.36</v>
      </c>
      <c r="C2281" s="9">
        <v>14.12</v>
      </c>
      <c r="D2281">
        <v>1931.14</v>
      </c>
      <c r="E2281">
        <v>1722.85</v>
      </c>
      <c r="F2281">
        <v>48366.71</v>
      </c>
      <c r="G2281">
        <v>43154.68</v>
      </c>
      <c r="H2281">
        <f>(1/(1-91/360*VLOOKUP($A2281,Tbills!$B$4:$C$974,2,1)/100))^((1)/91)-1</f>
        <v>1.8057055335418681E-6</v>
      </c>
      <c r="I2281">
        <f>I2280*$E2281/$E2280*(1-(I$1+I$5+IF(AND(WEEKDAY(A2281)&lt;&gt;1,WEEKDAY(A2281)&lt;&gt;7),IF(A2281&lt;J$2,J$1,J$3),0)))^($A2281-$A2280)</f>
        <v>994.00082672332633</v>
      </c>
      <c r="J2281">
        <f>VLOOKUP(A2281,'VIXY-IV'!A$1:E$2000,4,0)</f>
        <v>1006.63</v>
      </c>
      <c r="K2281">
        <f>ROW()</f>
        <v>2281</v>
      </c>
      <c r="L2281">
        <f>B2281/C2281</f>
        <v>0.87535410764872523</v>
      </c>
    </row>
    <row r="2282" spans="1:12" x14ac:dyDescent="0.25">
      <c r="A2282" s="1">
        <v>41375</v>
      </c>
      <c r="B2282" s="9">
        <v>12.24</v>
      </c>
      <c r="C2282" s="9">
        <v>14.17</v>
      </c>
      <c r="D2282">
        <v>1932.57</v>
      </c>
      <c r="E2282">
        <v>1724.13</v>
      </c>
      <c r="F2282">
        <v>48127.69</v>
      </c>
      <c r="G2282">
        <v>42941.34</v>
      </c>
      <c r="H2282">
        <f>(1/(1-91/360*VLOOKUP($A2282,Tbills!$B$4:$C$974,2,1)/100))^((1)/91)-1</f>
        <v>1.8057055335418681E-6</v>
      </c>
      <c r="I2282">
        <f>I2281*$E2282/$E2281*(1-(I$1+I$5+IF(AND(WEEKDAY(A2282)&lt;&gt;1,WEEKDAY(A2282)&lt;&gt;7),IF(A2282&lt;J$2,J$1,J$3),0)))^($A2282-$A2281)</f>
        <v>994.7107088062063</v>
      </c>
      <c r="J2282">
        <f>VLOOKUP(A2282,'VIXY-IV'!A$1:E$2000,4,0)</f>
        <v>1007.44</v>
      </c>
      <c r="K2282">
        <f>ROW()</f>
        <v>2282</v>
      </c>
      <c r="L2282">
        <f>B2282/C2282</f>
        <v>0.86379675370501063</v>
      </c>
    </row>
    <row r="2283" spans="1:12" x14ac:dyDescent="0.25">
      <c r="A2283" s="1">
        <v>41376</v>
      </c>
      <c r="B2283" s="9">
        <v>12.06</v>
      </c>
      <c r="C2283" s="9">
        <v>14.02</v>
      </c>
      <c r="D2283">
        <v>1884.16</v>
      </c>
      <c r="E2283">
        <v>1680.94</v>
      </c>
      <c r="F2283">
        <v>47517.919999999998</v>
      </c>
      <c r="G2283">
        <v>42397.21</v>
      </c>
      <c r="H2283">
        <f>(1/(1-91/360*VLOOKUP($A2283,Tbills!$B$4:$C$974,2,1)/100))^((1)/91)-1</f>
        <v>1.8057055335418681E-6</v>
      </c>
      <c r="I2283">
        <f>I2282*$E2283/$E2282*(1-(I$1+I$5+IF(AND(WEEKDAY(A2283)&lt;&gt;1,WEEKDAY(A2283)&lt;&gt;7),IF(A2283&lt;J$2,J$1,J$3),0)))^($A2283-$A2282)</f>
        <v>969.76499383482439</v>
      </c>
      <c r="J2283">
        <f>VLOOKUP(A2283,'VIXY-IV'!A$1:E$2000,4,0)</f>
        <v>982.04</v>
      </c>
      <c r="K2283">
        <f>ROW()</f>
        <v>2283</v>
      </c>
      <c r="L2283">
        <f>B2283/C2283</f>
        <v>0.86019971469329537</v>
      </c>
    </row>
    <row r="2284" spans="1:12" x14ac:dyDescent="0.25">
      <c r="A2284" s="1">
        <v>41379</v>
      </c>
      <c r="B2284" s="9">
        <v>17.27</v>
      </c>
      <c r="C2284" s="9">
        <v>17.03</v>
      </c>
      <c r="D2284">
        <v>2241.1</v>
      </c>
      <c r="E2284">
        <v>1999.37</v>
      </c>
      <c r="F2284">
        <v>50592.39</v>
      </c>
      <c r="G2284">
        <v>45140.13</v>
      </c>
      <c r="H2284">
        <f>(1/(1-91/360*VLOOKUP($A2284,Tbills!$B$4:$C$974,2,1)/100))^((1)/91)-1</f>
        <v>1.527885156615838E-6</v>
      </c>
      <c r="I2284">
        <f>I2283*$E2284/$E2283*(1-(I$1+I$5+IF(AND(WEEKDAY(A2284)&lt;&gt;1,WEEKDAY(A2284)&lt;&gt;7),IF(A2284&lt;J$2,J$1,J$3),0)))^($A2284-$A2283)</f>
        <v>1153.3735345510797</v>
      </c>
      <c r="J2284">
        <f>VLOOKUP(A2284,'VIXY-IV'!A$1:E$2000,4,0)</f>
        <v>1168.77</v>
      </c>
      <c r="K2284">
        <f>ROW()</f>
        <v>2284</v>
      </c>
      <c r="L2284">
        <f>B2284/C2284</f>
        <v>1.014092777451556</v>
      </c>
    </row>
    <row r="2285" spans="1:12" x14ac:dyDescent="0.25">
      <c r="A2285" s="1">
        <v>41380</v>
      </c>
      <c r="B2285" s="9">
        <v>13.96</v>
      </c>
      <c r="C2285" s="9">
        <v>15.1</v>
      </c>
      <c r="D2285">
        <v>1979.38</v>
      </c>
      <c r="E2285">
        <v>1765.88</v>
      </c>
      <c r="F2285">
        <v>48332.01</v>
      </c>
      <c r="G2285">
        <v>43123.28</v>
      </c>
      <c r="H2285">
        <f>(1/(1-91/360*VLOOKUP($A2285,Tbills!$B$4:$C$974,2,1)/100))^((1)/91)-1</f>
        <v>1.527885156615838E-6</v>
      </c>
      <c r="I2285">
        <f>I2284*$E2285/$E2284*(1-(I$1+I$5+IF(AND(WEEKDAY(A2285)&lt;&gt;1,WEEKDAY(A2285)&lt;&gt;7),IF(A2285&lt;J$2,J$1,J$3),0)))^($A2285-$A2284)</f>
        <v>1018.6512084502052</v>
      </c>
      <c r="J2285">
        <f>VLOOKUP(A2285,'VIXY-IV'!A$1:E$2000,4,0)</f>
        <v>1033.6099999999999</v>
      </c>
      <c r="K2285">
        <f>ROW()</f>
        <v>2285</v>
      </c>
      <c r="L2285">
        <f>B2285/C2285</f>
        <v>0.92450331125827823</v>
      </c>
    </row>
    <row r="2286" spans="1:12" x14ac:dyDescent="0.25">
      <c r="A2286" s="1">
        <v>41381</v>
      </c>
      <c r="B2286" s="9">
        <v>16.510000000000002</v>
      </c>
      <c r="C2286" s="9">
        <v>16.93</v>
      </c>
      <c r="D2286">
        <v>2207.5100000000002</v>
      </c>
      <c r="E2286">
        <v>1969.41</v>
      </c>
      <c r="F2286">
        <v>49106.49</v>
      </c>
      <c r="G2286">
        <v>43814.23</v>
      </c>
      <c r="H2286">
        <f>(1/(1-91/360*VLOOKUP($A2286,Tbills!$B$4:$C$974,2,1)/100))^((1)/91)-1</f>
        <v>1.527885156615838E-6</v>
      </c>
      <c r="I2286">
        <f>I2285*$E2286/$E2285*(1-(I$1+I$5+IF(AND(WEEKDAY(A2286)&lt;&gt;1,WEEKDAY(A2286)&lt;&gt;7),IF(A2286&lt;J$2,J$1,J$3),0)))^($A2286-$A2285)</f>
        <v>1136.0251916909567</v>
      </c>
      <c r="J2286">
        <f>VLOOKUP(A2286,'VIXY-IV'!A$1:E$2000,4,0)</f>
        <v>1151.6500000000001</v>
      </c>
      <c r="K2286">
        <f>ROW()</f>
        <v>2286</v>
      </c>
      <c r="L2286">
        <f>B2286/C2286</f>
        <v>0.97519196692262267</v>
      </c>
    </row>
    <row r="2287" spans="1:12" x14ac:dyDescent="0.25">
      <c r="A2287" s="1">
        <v>41382</v>
      </c>
      <c r="B2287" s="9">
        <v>17.559999999999999</v>
      </c>
      <c r="C2287" s="9">
        <v>17.52</v>
      </c>
      <c r="D2287">
        <v>2308.09</v>
      </c>
      <c r="E2287">
        <v>2059.14</v>
      </c>
      <c r="F2287">
        <v>50732.1</v>
      </c>
      <c r="G2287">
        <v>45264.58</v>
      </c>
      <c r="H2287">
        <f>(1/(1-91/360*VLOOKUP($A2287,Tbills!$B$4:$C$974,2,1)/100))^((1)/91)-1</f>
        <v>1.527885156615838E-6</v>
      </c>
      <c r="I2287">
        <f>I2286*$E2287/$E2286*(1-(I$1+I$5+IF(AND(WEEKDAY(A2287)&lt;&gt;1,WEEKDAY(A2287)&lt;&gt;7),IF(A2287&lt;J$2,J$1,J$3),0)))^($A2287-$A2286)</f>
        <v>1187.7504532623316</v>
      </c>
      <c r="J2287">
        <f>VLOOKUP(A2287,'VIXY-IV'!A$1:E$2000,4,0)</f>
        <v>1203.46</v>
      </c>
      <c r="K2287">
        <f>ROW()</f>
        <v>2287</v>
      </c>
      <c r="L2287">
        <f>B2287/C2287</f>
        <v>1.0022831050228309</v>
      </c>
    </row>
    <row r="2288" spans="1:12" x14ac:dyDescent="0.25">
      <c r="A2288" s="1">
        <v>41383</v>
      </c>
      <c r="B2288" s="9">
        <v>14.97</v>
      </c>
      <c r="C2288" s="9">
        <v>16.170000000000002</v>
      </c>
      <c r="D2288">
        <v>2146.48</v>
      </c>
      <c r="E2288">
        <v>1914.96</v>
      </c>
      <c r="F2288">
        <v>51030.49</v>
      </c>
      <c r="G2288">
        <v>45530.75</v>
      </c>
      <c r="H2288">
        <f>(1/(1-91/360*VLOOKUP($A2288,Tbills!$B$4:$C$974,2,1)/100))^((1)/91)-1</f>
        <v>1.527885156615838E-6</v>
      </c>
      <c r="I2288">
        <f>I2287*$E2288/$E2287*(1-(I$1+I$5+IF(AND(WEEKDAY(A2288)&lt;&gt;1,WEEKDAY(A2288)&lt;&gt;7),IF(A2288&lt;J$2,J$1,J$3),0)))^($A2288-$A2287)</f>
        <v>1104.5529576971112</v>
      </c>
      <c r="J2288">
        <f>VLOOKUP(A2288,'VIXY-IV'!A$1:E$2000,4,0)</f>
        <v>1119.6199999999999</v>
      </c>
      <c r="K2288">
        <f>ROW()</f>
        <v>2288</v>
      </c>
      <c r="L2288">
        <f>B2288/C2288</f>
        <v>0.92578849721706857</v>
      </c>
    </row>
    <row r="2289" spans="1:12" x14ac:dyDescent="0.25">
      <c r="A2289" s="1">
        <v>41386</v>
      </c>
      <c r="B2289" s="9">
        <v>14.39</v>
      </c>
      <c r="C2289" s="9">
        <v>15.66</v>
      </c>
      <c r="D2289">
        <v>2058.77</v>
      </c>
      <c r="E2289">
        <v>1836.7</v>
      </c>
      <c r="F2289">
        <v>49411.54</v>
      </c>
      <c r="G2289">
        <v>44086.080000000002</v>
      </c>
      <c r="H2289">
        <f>(1/(1-91/360*VLOOKUP($A2289,Tbills!$B$4:$C$974,2,1)/100))^((1)/91)-1</f>
        <v>1.3889776309117252E-6</v>
      </c>
      <c r="I2289">
        <f>I2288*$E2289/$E2288*(1-(I$1+I$5+IF(AND(WEEKDAY(A2289)&lt;&gt;1,WEEKDAY(A2289)&lt;&gt;7),IF(A2289&lt;J$2,J$1,J$3),0)))^($A2289-$A2288)</f>
        <v>1059.3209988992694</v>
      </c>
      <c r="J2289">
        <f>VLOOKUP(A2289,'VIXY-IV'!A$1:E$2000,4,0)</f>
        <v>1073.9100000000001</v>
      </c>
      <c r="K2289">
        <f>ROW()</f>
        <v>2289</v>
      </c>
      <c r="L2289">
        <f>B2289/C2289</f>
        <v>0.91890166028097064</v>
      </c>
    </row>
    <row r="2290" spans="1:12" x14ac:dyDescent="0.25">
      <c r="A2290" s="1">
        <v>41387</v>
      </c>
      <c r="B2290" s="9">
        <v>13.48</v>
      </c>
      <c r="C2290" s="9">
        <v>14.83</v>
      </c>
      <c r="D2290">
        <v>1959.76</v>
      </c>
      <c r="E2290">
        <v>1748.37</v>
      </c>
      <c r="F2290">
        <v>47618.13</v>
      </c>
      <c r="G2290">
        <v>42485.89</v>
      </c>
      <c r="H2290">
        <f>(1/(1-91/360*VLOOKUP($A2290,Tbills!$B$4:$C$974,2,1)/100))^((1)/91)-1</f>
        <v>1.3889776309117252E-6</v>
      </c>
      <c r="I2290">
        <f>I2289*$E2290/$E2289*(1-(I$1+I$5+IF(AND(WEEKDAY(A2290)&lt;&gt;1,WEEKDAY(A2290)&lt;&gt;7),IF(A2290&lt;J$2,J$1,J$3),0)))^($A2290-$A2289)</f>
        <v>1008.347457770133</v>
      </c>
      <c r="J2290">
        <f>VLOOKUP(A2290,'VIXY-IV'!A$1:E$2000,4,0)</f>
        <v>1022.06</v>
      </c>
      <c r="K2290">
        <f>ROW()</f>
        <v>2290</v>
      </c>
      <c r="L2290">
        <f>B2290/C2290</f>
        <v>0.90896830748482804</v>
      </c>
    </row>
    <row r="2291" spans="1:12" x14ac:dyDescent="0.25">
      <c r="A2291" s="1">
        <v>41388</v>
      </c>
      <c r="B2291" s="9">
        <v>13.61</v>
      </c>
      <c r="C2291" s="9">
        <v>14.97</v>
      </c>
      <c r="D2291">
        <v>1970.41</v>
      </c>
      <c r="E2291">
        <v>1757.87</v>
      </c>
      <c r="F2291">
        <v>47572.87</v>
      </c>
      <c r="G2291">
        <v>42445.45</v>
      </c>
      <c r="H2291">
        <f>(1/(1-91/360*VLOOKUP($A2291,Tbills!$B$4:$C$974,2,1)/100))^((1)/91)-1</f>
        <v>1.3889776309117252E-6</v>
      </c>
      <c r="I2291">
        <f>I2290*$E2291/$E2290*(1-(I$1+I$5+IF(AND(WEEKDAY(A2291)&lt;&gt;1,WEEKDAY(A2291)&lt;&gt;7),IF(A2291&lt;J$2,J$1,J$3),0)))^($A2291-$A2290)</f>
        <v>1013.7972823864066</v>
      </c>
      <c r="J2291">
        <f>VLOOKUP(A2291,'VIXY-IV'!A$1:E$2000,4,0)</f>
        <v>1027.68</v>
      </c>
      <c r="K2291">
        <f>ROW()</f>
        <v>2291</v>
      </c>
      <c r="L2291">
        <f>B2291/C2291</f>
        <v>0.9091516366065463</v>
      </c>
    </row>
    <row r="2292" spans="1:12" x14ac:dyDescent="0.25">
      <c r="A2292" s="1">
        <v>41389</v>
      </c>
      <c r="B2292" s="9">
        <v>13.62</v>
      </c>
      <c r="C2292" s="9">
        <v>14.96</v>
      </c>
      <c r="D2292">
        <v>1988.75</v>
      </c>
      <c r="E2292">
        <v>1774.23</v>
      </c>
      <c r="F2292">
        <v>47607.34</v>
      </c>
      <c r="G2292">
        <v>42476.15</v>
      </c>
      <c r="H2292">
        <f>(1/(1-91/360*VLOOKUP($A2292,Tbills!$B$4:$C$974,2,1)/100))^((1)/91)-1</f>
        <v>1.3889776309117252E-6</v>
      </c>
      <c r="I2292">
        <f>I2291*$E2292/$E2291*(1-(I$1+I$5+IF(AND(WEEKDAY(A2292)&lt;&gt;1,WEEKDAY(A2292)&lt;&gt;7),IF(A2292&lt;J$2,J$1,J$3),0)))^($A2292-$A2291)</f>
        <v>1023.2029721361555</v>
      </c>
      <c r="J2292">
        <f>VLOOKUP(A2292,'VIXY-IV'!A$1:E$2000,4,0)</f>
        <v>1037.3</v>
      </c>
      <c r="K2292">
        <f>ROW()</f>
        <v>2292</v>
      </c>
      <c r="L2292">
        <f>B2292/C2292</f>
        <v>0.91042780748663088</v>
      </c>
    </row>
    <row r="2293" spans="1:12" x14ac:dyDescent="0.25">
      <c r="A2293" s="1">
        <v>41390</v>
      </c>
      <c r="B2293" s="9">
        <v>13.61</v>
      </c>
      <c r="C2293" s="9">
        <v>14.89</v>
      </c>
      <c r="D2293">
        <v>1992.47</v>
      </c>
      <c r="E2293">
        <v>1777.54</v>
      </c>
      <c r="F2293">
        <v>47692.41</v>
      </c>
      <c r="G2293">
        <v>42551.99</v>
      </c>
      <c r="H2293">
        <f>(1/(1-91/360*VLOOKUP($A2293,Tbills!$B$4:$C$974,2,1)/100))^((1)/91)-1</f>
        <v>1.3889776309117252E-6</v>
      </c>
      <c r="I2293">
        <f>I2292*$E2293/$E2292*(1-(I$1+I$5+IF(AND(WEEKDAY(A2293)&lt;&gt;1,WEEKDAY(A2293)&lt;&gt;7),IF(A2293&lt;J$2,J$1,J$3),0)))^($A2293-$A2292)</f>
        <v>1025.0823680702433</v>
      </c>
      <c r="J2293">
        <f>VLOOKUP(A2293,'VIXY-IV'!A$1:E$2000,4,0)</f>
        <v>1039.24</v>
      </c>
      <c r="K2293">
        <f>ROW()</f>
        <v>2293</v>
      </c>
      <c r="L2293">
        <f>B2293/C2293</f>
        <v>0.91403626595030218</v>
      </c>
    </row>
    <row r="2294" spans="1:12" x14ac:dyDescent="0.25">
      <c r="A2294" s="1">
        <v>41393</v>
      </c>
      <c r="B2294" s="9">
        <v>13.71</v>
      </c>
      <c r="C2294" s="9">
        <v>14.92</v>
      </c>
      <c r="D2294">
        <v>1985.86</v>
      </c>
      <c r="E2294">
        <v>1771.64</v>
      </c>
      <c r="F2294">
        <v>47405.36</v>
      </c>
      <c r="G2294">
        <v>42295.7</v>
      </c>
      <c r="H2294">
        <f>(1/(1-91/360*VLOOKUP($A2294,Tbills!$B$4:$C$974,2,1)/100))^((1)/91)-1</f>
        <v>1.3889776309117252E-6</v>
      </c>
      <c r="I2294">
        <f>I2293*$E2294/$E2293*(1-(I$1+I$5+IF(AND(WEEKDAY(A2294)&lt;&gt;1,WEEKDAY(A2294)&lt;&gt;7),IF(A2294&lt;J$2,J$1,J$3),0)))^($A2294-$A2293)</f>
        <v>1021.5917510436065</v>
      </c>
      <c r="J2294">
        <f>VLOOKUP(A2294,'VIXY-IV'!A$1:E$2000,4,0)</f>
        <v>1035.72</v>
      </c>
      <c r="K2294">
        <f>ROW()</f>
        <v>2294</v>
      </c>
      <c r="L2294">
        <f>B2294/C2294</f>
        <v>0.91890080428954435</v>
      </c>
    </row>
    <row r="2295" spans="1:12" x14ac:dyDescent="0.25">
      <c r="A2295" s="1">
        <v>41394</v>
      </c>
      <c r="B2295" s="9">
        <v>13.52</v>
      </c>
      <c r="C2295" s="9">
        <v>14.78</v>
      </c>
      <c r="D2295">
        <v>1953.38</v>
      </c>
      <c r="E2295">
        <v>1742.66</v>
      </c>
      <c r="F2295">
        <v>47069.78</v>
      </c>
      <c r="G2295">
        <v>41996.23</v>
      </c>
      <c r="H2295">
        <f>(1/(1-91/360*VLOOKUP($A2295,Tbills!$B$4:$C$974,2,1)/100))^((1)/91)-1</f>
        <v>1.3889776309117252E-6</v>
      </c>
      <c r="I2295">
        <f>I2294*$E2295/$E2294*(1-(I$1+I$5+IF(AND(WEEKDAY(A2295)&lt;&gt;1,WEEKDAY(A2295)&lt;&gt;7),IF(A2295&lt;J$2,J$1,J$3),0)))^($A2295-$A2294)</f>
        <v>1004.8519265402159</v>
      </c>
      <c r="J2295">
        <f>VLOOKUP(A2295,'VIXY-IV'!A$1:E$2000,4,0)</f>
        <v>1018.74</v>
      </c>
      <c r="K2295">
        <f>ROW()</f>
        <v>2295</v>
      </c>
      <c r="L2295">
        <f>B2295/C2295</f>
        <v>0.91474966170500682</v>
      </c>
    </row>
    <row r="2296" spans="1:12" x14ac:dyDescent="0.25">
      <c r="A2296" s="1">
        <v>41395</v>
      </c>
      <c r="B2296" s="9">
        <v>14.49</v>
      </c>
      <c r="C2296" s="9">
        <v>15.61</v>
      </c>
      <c r="D2296">
        <v>2037.68</v>
      </c>
      <c r="E2296">
        <v>1817.87</v>
      </c>
      <c r="F2296">
        <v>48052.34</v>
      </c>
      <c r="G2296">
        <v>42872.83</v>
      </c>
      <c r="H2296">
        <f>(1/(1-91/360*VLOOKUP($A2296,Tbills!$B$4:$C$974,2,1)/100))^((1)/91)-1</f>
        <v>1.3889776309117252E-6</v>
      </c>
      <c r="I2296">
        <f>I2295*$E2296/$E2295*(1-(I$1+I$5+IF(AND(WEEKDAY(A2296)&lt;&gt;1,WEEKDAY(A2296)&lt;&gt;7),IF(A2296&lt;J$2,J$1,J$3),0)))^($A2296-$A2295)</f>
        <v>1048.1893330186522</v>
      </c>
      <c r="J2296">
        <f>VLOOKUP(A2296,'VIXY-IV'!A$1:E$2000,4,0)</f>
        <v>1062.71</v>
      </c>
      <c r="K2296">
        <f>ROW()</f>
        <v>2296</v>
      </c>
      <c r="L2296">
        <f>B2296/C2296</f>
        <v>0.9282511210762332</v>
      </c>
    </row>
    <row r="2297" spans="1:12" x14ac:dyDescent="0.25">
      <c r="A2297" s="1">
        <v>41396</v>
      </c>
      <c r="B2297" s="9">
        <v>13.59</v>
      </c>
      <c r="C2297" s="9">
        <v>14.87</v>
      </c>
      <c r="D2297">
        <v>1967.49</v>
      </c>
      <c r="E2297">
        <v>1755.25</v>
      </c>
      <c r="F2297">
        <v>47636.33</v>
      </c>
      <c r="G2297">
        <v>42501.599999999999</v>
      </c>
      <c r="H2297">
        <f>(1/(1-91/360*VLOOKUP($A2297,Tbills!$B$4:$C$974,2,1)/100))^((1)/91)-1</f>
        <v>1.3889776309117252E-6</v>
      </c>
      <c r="I2297">
        <f>I2296*$E2297/$E2296*(1-(I$1+I$5+IF(AND(WEEKDAY(A2297)&lt;&gt;1,WEEKDAY(A2297)&lt;&gt;7),IF(A2297&lt;J$2,J$1,J$3),0)))^($A2297-$A2296)</f>
        <v>1012.0533371693697</v>
      </c>
      <c r="J2297">
        <f>VLOOKUP(A2297,'VIXY-IV'!A$1:E$2000,4,0)</f>
        <v>1025.93</v>
      </c>
      <c r="K2297">
        <f>ROW()</f>
        <v>2297</v>
      </c>
      <c r="L2297">
        <f>B2297/C2297</f>
        <v>0.91392064559515807</v>
      </c>
    </row>
    <row r="2298" spans="1:12" x14ac:dyDescent="0.25">
      <c r="A2298" s="1">
        <v>41397</v>
      </c>
      <c r="B2298" s="9">
        <v>12.85</v>
      </c>
      <c r="C2298" s="9">
        <v>14.45</v>
      </c>
      <c r="D2298">
        <v>1931.31</v>
      </c>
      <c r="E2298">
        <v>1722.97</v>
      </c>
      <c r="F2298">
        <v>47096.59</v>
      </c>
      <c r="G2298">
        <v>42019.98</v>
      </c>
      <c r="H2298">
        <f>(1/(1-91/360*VLOOKUP($A2298,Tbills!$B$4:$C$974,2,1)/100))^((1)/91)-1</f>
        <v>1.3889776309117252E-6</v>
      </c>
      <c r="I2298">
        <f>I2297*$E2298/$E2297*(1-(I$1+I$5+IF(AND(WEEKDAY(A2298)&lt;&gt;1,WEEKDAY(A2298)&lt;&gt;7),IF(A2298&lt;J$2,J$1,J$3),0)))^($A2298-$A2297)</f>
        <v>993.41254865686494</v>
      </c>
      <c r="J2298">
        <f>VLOOKUP(A2298,'VIXY-IV'!A$1:E$2000,4,0)</f>
        <v>1007.03</v>
      </c>
      <c r="K2298">
        <f>ROW()</f>
        <v>2298</v>
      </c>
      <c r="L2298">
        <f>B2298/C2298</f>
        <v>0.88927335640138405</v>
      </c>
    </row>
    <row r="2299" spans="1:12" x14ac:dyDescent="0.25">
      <c r="A2299" s="1">
        <v>41400</v>
      </c>
      <c r="B2299" s="9">
        <v>12.66</v>
      </c>
      <c r="C2299" s="9">
        <v>14.31</v>
      </c>
      <c r="D2299">
        <v>1888.95</v>
      </c>
      <c r="E2299">
        <v>1685.17</v>
      </c>
      <c r="F2299">
        <v>46286.11</v>
      </c>
      <c r="G2299">
        <v>41296.69</v>
      </c>
      <c r="H2299">
        <f>(1/(1-91/360*VLOOKUP($A2299,Tbills!$B$4:$C$974,2,1)/100))^((1)/91)-1</f>
        <v>1.1111679050213041E-6</v>
      </c>
      <c r="I2299">
        <f>I2298*$E2299/$E2298*(1-(I$1+I$5+IF(AND(WEEKDAY(A2299)&lt;&gt;1,WEEKDAY(A2299)&lt;&gt;7),IF(A2299&lt;J$2,J$1,J$3),0)))^($A2299-$A2298)</f>
        <v>971.53435888384217</v>
      </c>
      <c r="J2299">
        <f>VLOOKUP(A2299,'VIXY-IV'!A$1:E$2000,4,0)</f>
        <v>984.9</v>
      </c>
      <c r="K2299">
        <f>ROW()</f>
        <v>2299</v>
      </c>
      <c r="L2299">
        <f>B2299/C2299</f>
        <v>0.88469601677148846</v>
      </c>
    </row>
    <row r="2300" spans="1:12" x14ac:dyDescent="0.25">
      <c r="A2300" s="1">
        <v>41401</v>
      </c>
      <c r="B2300" s="9">
        <v>12.83</v>
      </c>
      <c r="C2300" s="9">
        <v>14.35</v>
      </c>
      <c r="D2300">
        <v>1882.43</v>
      </c>
      <c r="E2300">
        <v>1679.35</v>
      </c>
      <c r="F2300">
        <v>45977.29</v>
      </c>
      <c r="G2300">
        <v>41021.11</v>
      </c>
      <c r="H2300">
        <f>(1/(1-91/360*VLOOKUP($A2300,Tbills!$B$4:$C$974,2,1)/100))^((1)/91)-1</f>
        <v>1.1111679050213041E-6</v>
      </c>
      <c r="I2300">
        <f>I2299*$E2300/$E2299*(1-(I$1+I$5+IF(AND(WEEKDAY(A2300)&lt;&gt;1,WEEKDAY(A2300)&lt;&gt;7),IF(A2300&lt;J$2,J$1,J$3),0)))^($A2300-$A2299)</f>
        <v>968.1511602391206</v>
      </c>
      <c r="J2300">
        <f>VLOOKUP(A2300,'VIXY-IV'!A$1:E$2000,4,0)</f>
        <v>981.5</v>
      </c>
      <c r="K2300">
        <f>ROW()</f>
        <v>2300</v>
      </c>
      <c r="L2300">
        <f>B2300/C2300</f>
        <v>0.89407665505226486</v>
      </c>
    </row>
    <row r="2301" spans="1:12" x14ac:dyDescent="0.25">
      <c r="A2301" s="1">
        <v>41402</v>
      </c>
      <c r="B2301" s="9">
        <v>12.66</v>
      </c>
      <c r="C2301" s="9">
        <v>14.4</v>
      </c>
      <c r="D2301">
        <v>1905.83</v>
      </c>
      <c r="E2301">
        <v>1700.23</v>
      </c>
      <c r="F2301">
        <v>46264.36</v>
      </c>
      <c r="G2301">
        <v>41277.19</v>
      </c>
      <c r="H2301">
        <f>(1/(1-91/360*VLOOKUP($A2301,Tbills!$B$4:$C$974,2,1)/100))^((1)/91)-1</f>
        <v>1.1111679050213041E-6</v>
      </c>
      <c r="I2301">
        <f>I2300*$E2301/$E2300*(1-(I$1+I$5+IF(AND(WEEKDAY(A2301)&lt;&gt;1,WEEKDAY(A2301)&lt;&gt;7),IF(A2301&lt;J$2,J$1,J$3),0)))^($A2301-$A2300)</f>
        <v>980.16035620758532</v>
      </c>
      <c r="J2301">
        <f>VLOOKUP(A2301,'VIXY-IV'!A$1:E$2000,4,0)</f>
        <v>993.71</v>
      </c>
      <c r="K2301">
        <f>ROW()</f>
        <v>2301</v>
      </c>
      <c r="L2301">
        <f>B2301/C2301</f>
        <v>0.87916666666666665</v>
      </c>
    </row>
    <row r="2302" spans="1:12" x14ac:dyDescent="0.25">
      <c r="A2302" s="1">
        <v>41403</v>
      </c>
      <c r="B2302" s="9">
        <v>13.13</v>
      </c>
      <c r="C2302" s="9">
        <v>14.81</v>
      </c>
      <c r="D2302">
        <v>1935.9</v>
      </c>
      <c r="E2302">
        <v>1727.06</v>
      </c>
      <c r="F2302">
        <v>46805.62</v>
      </c>
      <c r="G2302">
        <v>41760.06</v>
      </c>
      <c r="H2302">
        <f>(1/(1-91/360*VLOOKUP($A2302,Tbills!$B$4:$C$974,2,1)/100))^((1)/91)-1</f>
        <v>1.1111679050213041E-6</v>
      </c>
      <c r="I2302">
        <f>I2301*$E2302/$E2301*(1-(I$1+I$5+IF(AND(WEEKDAY(A2302)&lt;&gt;1,WEEKDAY(A2302)&lt;&gt;7),IF(A2302&lt;J$2,J$1,J$3),0)))^($A2302-$A2301)</f>
        <v>995.59885893554463</v>
      </c>
      <c r="J2302">
        <f>VLOOKUP(A2302,'VIXY-IV'!A$1:E$2000,4,0)</f>
        <v>1009.35</v>
      </c>
      <c r="K2302">
        <f>ROW()</f>
        <v>2302</v>
      </c>
      <c r="L2302">
        <f>B2302/C2302</f>
        <v>0.88656313301823098</v>
      </c>
    </row>
    <row r="2303" spans="1:12" x14ac:dyDescent="0.25">
      <c r="A2303" s="1">
        <v>41404</v>
      </c>
      <c r="B2303" s="9">
        <v>12.59</v>
      </c>
      <c r="C2303" s="9">
        <v>14.71</v>
      </c>
      <c r="D2303">
        <v>1899.46</v>
      </c>
      <c r="E2303">
        <v>1694.55</v>
      </c>
      <c r="F2303">
        <v>47179.89</v>
      </c>
      <c r="G2303">
        <v>42093.94</v>
      </c>
      <c r="H2303">
        <f>(1/(1-91/360*VLOOKUP($A2303,Tbills!$B$4:$C$974,2,1)/100))^((1)/91)-1</f>
        <v>1.1111679050213041E-6</v>
      </c>
      <c r="I2303">
        <f>I2302*$E2303/$E2302*(1-(I$1+I$5+IF(AND(WEEKDAY(A2303)&lt;&gt;1,WEEKDAY(A2303)&lt;&gt;7),IF(A2303&lt;J$2,J$1,J$3),0)))^($A2303-$A2302)</f>
        <v>976.82970691483251</v>
      </c>
      <c r="J2303">
        <f>VLOOKUP(A2303,'VIXY-IV'!A$1:E$2000,4,0)</f>
        <v>990.38</v>
      </c>
      <c r="K2303">
        <f>ROW()</f>
        <v>2303</v>
      </c>
      <c r="L2303">
        <f>B2303/C2303</f>
        <v>0.85588035350101965</v>
      </c>
    </row>
    <row r="2304" spans="1:12" x14ac:dyDescent="0.25">
      <c r="A2304" s="1">
        <v>41407</v>
      </c>
      <c r="B2304" s="9">
        <v>12.55</v>
      </c>
      <c r="C2304" s="9">
        <v>15.05</v>
      </c>
      <c r="D2304">
        <v>1892.25</v>
      </c>
      <c r="E2304">
        <v>1688.12</v>
      </c>
      <c r="F2304">
        <v>47435.85</v>
      </c>
      <c r="G2304">
        <v>42322.16</v>
      </c>
      <c r="H2304">
        <f>(1/(1-91/360*VLOOKUP($A2304,Tbills!$B$4:$C$974,2,1)/100))^((1)/91)-1</f>
        <v>1.2500718804542288E-6</v>
      </c>
      <c r="I2304">
        <f>I2303*$E2304/$E2303*(1-(I$1+I$5+IF(AND(WEEKDAY(A2304)&lt;&gt;1,WEEKDAY(A2304)&lt;&gt;7),IF(A2304&lt;J$2,J$1,J$3),0)))^($A2304-$A2303)</f>
        <v>973.03912984243675</v>
      </c>
      <c r="J2304">
        <f>VLOOKUP(A2304,'VIXY-IV'!A$1:E$2000,4,0)</f>
        <v>986.53</v>
      </c>
      <c r="K2304">
        <f>ROW()</f>
        <v>2304</v>
      </c>
      <c r="L2304">
        <f>B2304/C2304</f>
        <v>0.83388704318936879</v>
      </c>
    </row>
    <row r="2305" spans="1:12" x14ac:dyDescent="0.25">
      <c r="A2305" s="1">
        <v>41408</v>
      </c>
      <c r="B2305" s="9">
        <v>12.77</v>
      </c>
      <c r="C2305" s="9">
        <v>14.98</v>
      </c>
      <c r="D2305">
        <v>1884.3</v>
      </c>
      <c r="E2305">
        <v>1681.03</v>
      </c>
      <c r="F2305">
        <v>47301.88</v>
      </c>
      <c r="G2305">
        <v>42202.58</v>
      </c>
      <c r="H2305">
        <f>(1/(1-91/360*VLOOKUP($A2305,Tbills!$B$4:$C$974,2,1)/100))^((1)/91)-1</f>
        <v>1.2500718804542288E-6</v>
      </c>
      <c r="I2305">
        <f>I2304*$E2305/$E2304*(1-(I$1+I$5+IF(AND(WEEKDAY(A2305)&lt;&gt;1,WEEKDAY(A2305)&lt;&gt;7),IF(A2305&lt;J$2,J$1,J$3),0)))^($A2305-$A2304)</f>
        <v>968.92455146923248</v>
      </c>
      <c r="J2305">
        <f>VLOOKUP(A2305,'VIXY-IV'!A$1:E$2000,4,0)</f>
        <v>982.37</v>
      </c>
      <c r="K2305">
        <f>ROW()</f>
        <v>2305</v>
      </c>
      <c r="L2305">
        <f>B2305/C2305</f>
        <v>0.85246995994659536</v>
      </c>
    </row>
    <row r="2306" spans="1:12" x14ac:dyDescent="0.25">
      <c r="A2306" s="1">
        <v>41409</v>
      </c>
      <c r="B2306" s="9">
        <v>12.81</v>
      </c>
      <c r="C2306" s="9">
        <v>15.05</v>
      </c>
      <c r="D2306">
        <v>1898.35</v>
      </c>
      <c r="E2306">
        <v>1693.57</v>
      </c>
      <c r="F2306">
        <v>47596.52</v>
      </c>
      <c r="G2306">
        <v>42465.4</v>
      </c>
      <c r="H2306">
        <f>(1/(1-91/360*VLOOKUP($A2306,Tbills!$B$4:$C$974,2,1)/100))^((1)/91)-1</f>
        <v>1.2500718804542288E-6</v>
      </c>
      <c r="I2306">
        <f>I2305*$E2306/$E2305*(1-(I$1+I$5+IF(AND(WEEKDAY(A2306)&lt;&gt;1,WEEKDAY(A2306)&lt;&gt;7),IF(A2306&lt;J$2,J$1,J$3),0)))^($A2306-$A2305)</f>
        <v>976.12436866908706</v>
      </c>
      <c r="J2306">
        <f>VLOOKUP(A2306,'VIXY-IV'!A$1:E$2000,4,0)</f>
        <v>989.7</v>
      </c>
      <c r="K2306">
        <f>ROW()</f>
        <v>2306</v>
      </c>
      <c r="L2306">
        <f>B2306/C2306</f>
        <v>0.85116279069767442</v>
      </c>
    </row>
    <row r="2307" spans="1:12" x14ac:dyDescent="0.25">
      <c r="A2307" s="1">
        <v>41410</v>
      </c>
      <c r="B2307" s="9">
        <v>13.07</v>
      </c>
      <c r="C2307" s="9">
        <v>15.45</v>
      </c>
      <c r="D2307">
        <v>1924.82</v>
      </c>
      <c r="E2307">
        <v>1717.18</v>
      </c>
      <c r="F2307">
        <v>48065.62</v>
      </c>
      <c r="G2307">
        <v>42883.88</v>
      </c>
      <c r="H2307">
        <f>(1/(1-91/360*VLOOKUP($A2307,Tbills!$B$4:$C$974,2,1)/100))^((1)/91)-1</f>
        <v>1.2500718804542288E-6</v>
      </c>
      <c r="I2307">
        <f>I2306*$E2307/$E2306*(1-(I$1+I$5+IF(AND(WEEKDAY(A2307)&lt;&gt;1,WEEKDAY(A2307)&lt;&gt;7),IF(A2307&lt;J$2,J$1,J$3),0)))^($A2307-$A2306)</f>
        <v>989.70401251716896</v>
      </c>
      <c r="J2307">
        <f>VLOOKUP(A2307,'VIXY-IV'!A$1:E$2000,4,0)</f>
        <v>1003.49</v>
      </c>
      <c r="K2307">
        <f>ROW()</f>
        <v>2307</v>
      </c>
      <c r="L2307">
        <f>B2307/C2307</f>
        <v>0.84595469255663436</v>
      </c>
    </row>
    <row r="2308" spans="1:12" x14ac:dyDescent="0.25">
      <c r="A2308" s="1">
        <v>41411</v>
      </c>
      <c r="B2308" s="9">
        <v>12.45</v>
      </c>
      <c r="C2308" s="9">
        <v>15.17</v>
      </c>
      <c r="D2308">
        <v>1885.52</v>
      </c>
      <c r="E2308">
        <v>1682.12</v>
      </c>
      <c r="F2308">
        <v>47620.33</v>
      </c>
      <c r="G2308">
        <v>42486.54</v>
      </c>
      <c r="H2308">
        <f>(1/(1-91/360*VLOOKUP($A2308,Tbills!$B$4:$C$974,2,1)/100))^((1)/91)-1</f>
        <v>1.2500718804542288E-6</v>
      </c>
      <c r="I2308">
        <f>I2307*$E2308/$E2307*(1-(I$1+I$5+IF(AND(WEEKDAY(A2308)&lt;&gt;1,WEEKDAY(A2308)&lt;&gt;7),IF(A2308&lt;J$2,J$1,J$3),0)))^($A2308-$A2307)</f>
        <v>969.46914243250615</v>
      </c>
      <c r="J2308">
        <f>VLOOKUP(A2308,'VIXY-IV'!A$1:E$2000,4,0)</f>
        <v>983.07</v>
      </c>
      <c r="K2308">
        <f>ROW()</f>
        <v>2308</v>
      </c>
      <c r="L2308">
        <f>B2308/C2308</f>
        <v>0.82069874752801575</v>
      </c>
    </row>
    <row r="2309" spans="1:12" x14ac:dyDescent="0.25">
      <c r="A2309" s="1">
        <v>41414</v>
      </c>
      <c r="B2309" s="9">
        <v>13.02</v>
      </c>
      <c r="C2309" s="9">
        <v>15.31</v>
      </c>
      <c r="D2309">
        <v>1886.54</v>
      </c>
      <c r="E2309">
        <v>1683.02</v>
      </c>
      <c r="F2309">
        <v>48106.27</v>
      </c>
      <c r="G2309">
        <v>42919.93</v>
      </c>
      <c r="H2309">
        <f>(1/(1-91/360*VLOOKUP($A2309,Tbills!$B$4:$C$974,2,1)/100))^((1)/91)-1</f>
        <v>1.2500718804542288E-6</v>
      </c>
      <c r="I2309">
        <f>I2308*$E2309/$E2308*(1-(I$1+I$5+IF(AND(WEEKDAY(A2309)&lt;&gt;1,WEEKDAY(A2309)&lt;&gt;7),IF(A2309&lt;J$2,J$1,J$3),0)))^($A2309-$A2308)</f>
        <v>969.90413747494642</v>
      </c>
      <c r="J2309">
        <f>VLOOKUP(A2309,'VIXY-IV'!A$1:E$2000,4,0)</f>
        <v>983.54</v>
      </c>
      <c r="K2309">
        <f>ROW()</f>
        <v>2309</v>
      </c>
      <c r="L2309">
        <f>B2309/C2309</f>
        <v>0.85042455911169168</v>
      </c>
    </row>
    <row r="2310" spans="1:12" x14ac:dyDescent="0.25">
      <c r="A2310" s="1">
        <v>41415</v>
      </c>
      <c r="B2310" s="9">
        <v>13.37</v>
      </c>
      <c r="C2310" s="9">
        <v>15.78</v>
      </c>
      <c r="D2310">
        <v>1923.95</v>
      </c>
      <c r="E2310">
        <v>1716.39</v>
      </c>
      <c r="F2310">
        <v>48856.32</v>
      </c>
      <c r="G2310">
        <v>43589.07</v>
      </c>
      <c r="H2310">
        <f>(1/(1-91/360*VLOOKUP($A2310,Tbills!$B$4:$C$974,2,1)/100))^((1)/91)-1</f>
        <v>1.2500718804542288E-6</v>
      </c>
      <c r="I2310">
        <f>I2309*$E2310/$E2309*(1-(I$1+I$5+IF(AND(WEEKDAY(A2310)&lt;&gt;1,WEEKDAY(A2310)&lt;&gt;7),IF(A2310&lt;J$2,J$1,J$3),0)))^($A2310-$A2309)</f>
        <v>989.10641164052458</v>
      </c>
      <c r="J2310">
        <f>VLOOKUP(A2310,'VIXY-IV'!A$1:E$2000,4,0)</f>
        <v>1003.02</v>
      </c>
      <c r="K2310">
        <f>ROW()</f>
        <v>2310</v>
      </c>
      <c r="L2310">
        <f>B2310/C2310</f>
        <v>0.84727503168567808</v>
      </c>
    </row>
    <row r="2311" spans="1:12" x14ac:dyDescent="0.25">
      <c r="A2311" s="1">
        <v>41416</v>
      </c>
      <c r="B2311" s="9">
        <v>13.82</v>
      </c>
      <c r="C2311" s="9">
        <v>15.82</v>
      </c>
      <c r="D2311">
        <v>1911.46</v>
      </c>
      <c r="E2311">
        <v>1705.24</v>
      </c>
      <c r="F2311">
        <v>48590.13</v>
      </c>
      <c r="G2311">
        <v>43351.53</v>
      </c>
      <c r="H2311">
        <f>(1/(1-91/360*VLOOKUP($A2311,Tbills!$B$4:$C$974,2,1)/100))^((1)/91)-1</f>
        <v>1.2500718804542288E-6</v>
      </c>
      <c r="I2311">
        <f>I2310*$E2311/$E2310*(1-(I$1+I$5+IF(AND(WEEKDAY(A2311)&lt;&gt;1,WEEKDAY(A2311)&lt;&gt;7),IF(A2311&lt;J$2,J$1,J$3),0)))^($A2311-$A2310)</f>
        <v>982.65271699317088</v>
      </c>
      <c r="J2311">
        <f>VLOOKUP(A2311,'VIXY-IV'!A$1:E$2000,4,0)</f>
        <v>996.5</v>
      </c>
      <c r="K2311">
        <f>ROW()</f>
        <v>2311</v>
      </c>
      <c r="L2311">
        <f>B2311/C2311</f>
        <v>0.87357774968394442</v>
      </c>
    </row>
    <row r="2312" spans="1:12" x14ac:dyDescent="0.25">
      <c r="A2312" s="1">
        <v>41417</v>
      </c>
      <c r="B2312" s="9">
        <v>14.07</v>
      </c>
      <c r="C2312" s="9">
        <v>16</v>
      </c>
      <c r="D2312">
        <v>1936.03</v>
      </c>
      <c r="E2312">
        <v>1727.15</v>
      </c>
      <c r="F2312">
        <v>49031.13</v>
      </c>
      <c r="G2312">
        <v>43744.93</v>
      </c>
      <c r="H2312">
        <f>(1/(1-91/360*VLOOKUP($A2312,Tbills!$B$4:$C$974,2,1)/100))^((1)/91)-1</f>
        <v>1.2500718804542288E-6</v>
      </c>
      <c r="I2312">
        <f>I2311*$E2312/$E2311*(1-(I$1+I$5+IF(AND(WEEKDAY(A2312)&lt;&gt;1,WEEKDAY(A2312)&lt;&gt;7),IF(A2312&lt;J$2,J$1,J$3),0)))^($A2312-$A2311)</f>
        <v>995.24982812970688</v>
      </c>
      <c r="J2312">
        <f>VLOOKUP(A2312,'VIXY-IV'!A$1:E$2000,4,0)</f>
        <v>1009.33</v>
      </c>
      <c r="K2312">
        <f>ROW()</f>
        <v>2312</v>
      </c>
      <c r="L2312">
        <f>B2312/C2312</f>
        <v>0.87937500000000002</v>
      </c>
    </row>
    <row r="2313" spans="1:12" x14ac:dyDescent="0.25">
      <c r="A2313" s="1">
        <v>41418</v>
      </c>
      <c r="B2313" s="9">
        <v>13.99</v>
      </c>
      <c r="C2313" s="9">
        <v>15.92</v>
      </c>
      <c r="D2313">
        <v>1935.38</v>
      </c>
      <c r="E2313">
        <v>1726.57</v>
      </c>
      <c r="F2313">
        <v>48986.91</v>
      </c>
      <c r="G2313">
        <v>43705.42</v>
      </c>
      <c r="H2313">
        <f>(1/(1-91/360*VLOOKUP($A2313,Tbills!$B$4:$C$974,2,1)/100))^((1)/91)-1</f>
        <v>1.2500718804542288E-6</v>
      </c>
      <c r="I2313">
        <f>I2312*$E2313/$E2312*(1-(I$1+I$5+IF(AND(WEEKDAY(A2313)&lt;&gt;1,WEEKDAY(A2313)&lt;&gt;7),IF(A2313&lt;J$2,J$1,J$3),0)))^($A2313-$A2312)</f>
        <v>994.88698910664209</v>
      </c>
      <c r="J2313">
        <f>VLOOKUP(A2313,'VIXY-IV'!A$1:E$2000,4,0)</f>
        <v>1008.96</v>
      </c>
      <c r="K2313">
        <f>ROW()</f>
        <v>2313</v>
      </c>
      <c r="L2313">
        <f>B2313/C2313</f>
        <v>0.87876884422110557</v>
      </c>
    </row>
    <row r="2314" spans="1:12" x14ac:dyDescent="0.25">
      <c r="A2314" s="1">
        <v>41422</v>
      </c>
      <c r="B2314" s="9">
        <v>14.48</v>
      </c>
      <c r="C2314" s="9">
        <v>15.87</v>
      </c>
      <c r="D2314">
        <v>1901.24</v>
      </c>
      <c r="E2314">
        <v>1696.1</v>
      </c>
      <c r="F2314">
        <v>48633.24</v>
      </c>
      <c r="G2314">
        <v>43389.66</v>
      </c>
      <c r="H2314">
        <f>(1/(1-91/360*VLOOKUP($A2314,Tbills!$B$4:$C$974,2,1)/100))^((1)/91)-1</f>
        <v>1.2500718804542288E-6</v>
      </c>
      <c r="I2314">
        <f>I2313*$E2314/$E2313*(1-(I$1+I$5+IF(AND(WEEKDAY(A2314)&lt;&gt;1,WEEKDAY(A2314)&lt;&gt;7),IF(A2314&lt;J$2,J$1,J$3),0)))^($A2314-$A2313)</f>
        <v>977.21706089261932</v>
      </c>
      <c r="J2314">
        <f>VLOOKUP(A2314,'VIXY-IV'!A$1:E$2000,4,0)</f>
        <v>991.07</v>
      </c>
      <c r="K2314">
        <f>ROW()</f>
        <v>2314</v>
      </c>
      <c r="L2314">
        <f>B2314/C2314</f>
        <v>0.91241335853812233</v>
      </c>
    </row>
    <row r="2315" spans="1:12" x14ac:dyDescent="0.25">
      <c r="A2315" s="1">
        <v>41423</v>
      </c>
      <c r="B2315" s="9">
        <v>14.83</v>
      </c>
      <c r="C2315" s="9">
        <v>16.149999999999999</v>
      </c>
      <c r="D2315">
        <v>1921.98</v>
      </c>
      <c r="E2315">
        <v>1714.6</v>
      </c>
      <c r="F2315">
        <v>48598.41</v>
      </c>
      <c r="G2315">
        <v>43358.53</v>
      </c>
      <c r="H2315">
        <f>(1/(1-91/360*VLOOKUP($A2315,Tbills!$B$4:$C$974,2,1)/100))^((1)/91)-1</f>
        <v>1.2500718804542288E-6</v>
      </c>
      <c r="I2315">
        <f>I2314*$E2315/$E2314*(1-(I$1+I$5+IF(AND(WEEKDAY(A2315)&lt;&gt;1,WEEKDAY(A2315)&lt;&gt;7),IF(A2315&lt;J$2,J$1,J$3),0)))^($A2315-$A2314)</f>
        <v>987.84751621076657</v>
      </c>
      <c r="J2315">
        <f>VLOOKUP(A2315,'VIXY-IV'!A$1:E$2000,4,0)</f>
        <v>1002.02</v>
      </c>
      <c r="K2315">
        <f>ROW()</f>
        <v>2315</v>
      </c>
      <c r="L2315">
        <f>B2315/C2315</f>
        <v>0.91826625386996907</v>
      </c>
    </row>
    <row r="2316" spans="1:12" x14ac:dyDescent="0.25">
      <c r="A2316" s="1">
        <v>41424</v>
      </c>
      <c r="B2316" s="9">
        <v>14.53</v>
      </c>
      <c r="C2316" s="9">
        <v>16.010000000000002</v>
      </c>
      <c r="D2316">
        <v>1926.83</v>
      </c>
      <c r="E2316">
        <v>1718.92</v>
      </c>
      <c r="F2316">
        <v>48775.07</v>
      </c>
      <c r="G2316">
        <v>43516.08</v>
      </c>
      <c r="H2316">
        <f>(1/(1-91/360*VLOOKUP($A2316,Tbills!$B$4:$C$974,2,1)/100))^((1)/91)-1</f>
        <v>1.2500718804542288E-6</v>
      </c>
      <c r="I2316">
        <f>I2315*$E2316/$E2315*(1-(I$1+I$5+IF(AND(WEEKDAY(A2316)&lt;&gt;1,WEEKDAY(A2316)&lt;&gt;7),IF(A2316&lt;J$2,J$1,J$3),0)))^($A2316-$A2315)</f>
        <v>990.30794651938004</v>
      </c>
      <c r="J2316">
        <f>VLOOKUP(A2316,'VIXY-IV'!A$1:E$2000,4,0)</f>
        <v>1004.41</v>
      </c>
      <c r="K2316">
        <f>ROW()</f>
        <v>2316</v>
      </c>
      <c r="L2316">
        <f>B2316/C2316</f>
        <v>0.90755777638975632</v>
      </c>
    </row>
    <row r="2317" spans="1:12" x14ac:dyDescent="0.25">
      <c r="A2317" s="1">
        <v>41425</v>
      </c>
      <c r="B2317" s="9">
        <v>16.3</v>
      </c>
      <c r="C2317" s="9">
        <v>17.13</v>
      </c>
      <c r="D2317">
        <v>2004.36</v>
      </c>
      <c r="E2317">
        <v>1788.08</v>
      </c>
      <c r="F2317">
        <v>49880.02</v>
      </c>
      <c r="G2317">
        <v>44501.83</v>
      </c>
      <c r="H2317">
        <f>(1/(1-91/360*VLOOKUP($A2317,Tbills!$B$4:$C$974,2,1)/100))^((1)/91)-1</f>
        <v>1.2500718804542288E-6</v>
      </c>
      <c r="I2317">
        <f>I2316*$E2317/$E2316*(1-(I$1+I$5+IF(AND(WEEKDAY(A2317)&lt;&gt;1,WEEKDAY(A2317)&lt;&gt;7),IF(A2317&lt;J$2,J$1,J$3),0)))^($A2317-$A2316)</f>
        <v>1030.1229223196046</v>
      </c>
      <c r="J2317">
        <f>VLOOKUP(A2317,'VIXY-IV'!A$1:E$2000,4,0)</f>
        <v>1044.7</v>
      </c>
      <c r="K2317">
        <f>ROW()</f>
        <v>2317</v>
      </c>
      <c r="L2317">
        <f>B2317/C2317</f>
        <v>0.95154699357851735</v>
      </c>
    </row>
    <row r="2318" spans="1:12" x14ac:dyDescent="0.25">
      <c r="A2318" s="1">
        <v>41428</v>
      </c>
      <c r="B2318" s="9">
        <v>16.28</v>
      </c>
      <c r="C2318" s="9">
        <v>17.22</v>
      </c>
      <c r="D2318">
        <v>1993.79</v>
      </c>
      <c r="E2318">
        <v>1778.64</v>
      </c>
      <c r="F2318">
        <v>50044.87</v>
      </c>
      <c r="G2318">
        <v>44648.73</v>
      </c>
      <c r="H2318">
        <f>(1/(1-91/360*VLOOKUP($A2318,Tbills!$B$4:$C$974,2,1)/100))^((1)/91)-1</f>
        <v>1.2500718804542288E-6</v>
      </c>
      <c r="I2318">
        <f>I2317*$E2318/$E2317*(1-(I$1+I$5+IF(AND(WEEKDAY(A2318)&lt;&gt;1,WEEKDAY(A2318)&lt;&gt;7),IF(A2318&lt;J$2,J$1,J$3),0)))^($A2318-$A2317)</f>
        <v>1024.5960562134971</v>
      </c>
      <c r="J2318">
        <f>VLOOKUP(A2318,'VIXY-IV'!A$1:E$2000,4,0)</f>
        <v>1039.1099999999999</v>
      </c>
      <c r="K2318">
        <f>ROW()</f>
        <v>2318</v>
      </c>
      <c r="L2318">
        <f>B2318/C2318</f>
        <v>0.94541231126596992</v>
      </c>
    </row>
    <row r="2319" spans="1:12" x14ac:dyDescent="0.25">
      <c r="A2319" s="1">
        <v>41429</v>
      </c>
      <c r="B2319" s="9">
        <v>16.27</v>
      </c>
      <c r="C2319" s="9">
        <v>17.260000000000002</v>
      </c>
      <c r="D2319">
        <v>2005.93</v>
      </c>
      <c r="E2319">
        <v>1789.47</v>
      </c>
      <c r="F2319">
        <v>50177</v>
      </c>
      <c r="G2319">
        <v>44766.55</v>
      </c>
      <c r="H2319">
        <f>(1/(1-91/360*VLOOKUP($A2319,Tbills!$B$4:$C$974,2,1)/100))^((1)/91)-1</f>
        <v>1.2500718804542288E-6</v>
      </c>
      <c r="I2319">
        <f>I2318*$E2319/$E2318*(1-(I$1+I$5+IF(AND(WEEKDAY(A2319)&lt;&gt;1,WEEKDAY(A2319)&lt;&gt;7),IF(A2319&lt;J$2,J$1,J$3),0)))^($A2319-$A2318)</f>
        <v>1030.8050874009546</v>
      </c>
      <c r="J2319">
        <f>VLOOKUP(A2319,'VIXY-IV'!A$1:E$2000,4,0)</f>
        <v>1045.4000000000001</v>
      </c>
      <c r="K2319">
        <f>ROW()</f>
        <v>2319</v>
      </c>
      <c r="L2319">
        <f>B2319/C2319</f>
        <v>0.94264194669756651</v>
      </c>
    </row>
    <row r="2320" spans="1:12" x14ac:dyDescent="0.25">
      <c r="A2320" s="1">
        <v>41430</v>
      </c>
      <c r="B2320" s="9">
        <v>17.5</v>
      </c>
      <c r="C2320" s="9">
        <v>18</v>
      </c>
      <c r="D2320">
        <v>2100.85</v>
      </c>
      <c r="E2320">
        <v>1874.14</v>
      </c>
      <c r="F2320">
        <v>50862.2</v>
      </c>
      <c r="G2320">
        <v>45377.81</v>
      </c>
      <c r="H2320">
        <f>(1/(1-91/360*VLOOKUP($A2320,Tbills!$B$4:$C$974,2,1)/100))^((1)/91)-1</f>
        <v>1.2500718804542288E-6</v>
      </c>
      <c r="I2320">
        <f>I2319*$E2320/$E2319*(1-(I$1+I$5+IF(AND(WEEKDAY(A2320)&lt;&gt;1,WEEKDAY(A2320)&lt;&gt;7),IF(A2320&lt;J$2,J$1,J$3),0)))^($A2320-$A2319)</f>
        <v>1079.5472805196623</v>
      </c>
      <c r="J2320">
        <f>VLOOKUP(A2320,'VIXY-IV'!A$1:E$2000,4,0)</f>
        <v>1094.82</v>
      </c>
      <c r="K2320">
        <f>ROW()</f>
        <v>2320</v>
      </c>
      <c r="L2320">
        <f>B2320/C2320</f>
        <v>0.97222222222222221</v>
      </c>
    </row>
    <row r="2321" spans="1:12" x14ac:dyDescent="0.25">
      <c r="A2321" s="1">
        <v>41431</v>
      </c>
      <c r="B2321" s="9">
        <v>16.63</v>
      </c>
      <c r="C2321" s="9">
        <v>17.55</v>
      </c>
      <c r="D2321">
        <v>2043.63</v>
      </c>
      <c r="E2321">
        <v>1823.1</v>
      </c>
      <c r="F2321">
        <v>50556.98</v>
      </c>
      <c r="G2321">
        <v>45105.440000000002</v>
      </c>
      <c r="H2321">
        <f>(1/(1-91/360*VLOOKUP($A2321,Tbills!$B$4:$C$974,2,1)/100))^((1)/91)-1</f>
        <v>1.2500718804542288E-6</v>
      </c>
      <c r="I2321">
        <f>I2320*$E2321/$E2320*(1-(I$1+I$5+IF(AND(WEEKDAY(A2321)&lt;&gt;1,WEEKDAY(A2321)&lt;&gt;7),IF(A2321&lt;J$2,J$1,J$3),0)))^($A2321-$A2320)</f>
        <v>1050.1168695447307</v>
      </c>
      <c r="J2321">
        <f>VLOOKUP(A2321,'VIXY-IV'!A$1:E$2000,4,0)</f>
        <v>1065.05</v>
      </c>
      <c r="K2321">
        <f>ROW()</f>
        <v>2321</v>
      </c>
      <c r="L2321">
        <f>B2321/C2321</f>
        <v>0.94757834757834747</v>
      </c>
    </row>
    <row r="2322" spans="1:12" x14ac:dyDescent="0.25">
      <c r="A2322" s="1">
        <v>41432</v>
      </c>
      <c r="B2322" s="9">
        <v>15.14</v>
      </c>
      <c r="C2322" s="9">
        <v>16.72</v>
      </c>
      <c r="D2322">
        <v>1981.15</v>
      </c>
      <c r="E2322">
        <v>1767.36</v>
      </c>
      <c r="F2322">
        <v>50124.95</v>
      </c>
      <c r="G2322">
        <v>44719.94</v>
      </c>
      <c r="H2322">
        <f>(1/(1-91/360*VLOOKUP($A2322,Tbills!$B$4:$C$974,2,1)/100))^((1)/91)-1</f>
        <v>1.2500718804542288E-6</v>
      </c>
      <c r="I2322">
        <f>I2321*$E2322/$E2321*(1-(I$1+I$5+IF(AND(WEEKDAY(A2322)&lt;&gt;1,WEEKDAY(A2322)&lt;&gt;7),IF(A2322&lt;J$2,J$1,J$3),0)))^($A2322-$A2321)</f>
        <v>1017.980999758952</v>
      </c>
      <c r="J2322">
        <f>VLOOKUP(A2322,'VIXY-IV'!A$1:E$2000,4,0)</f>
        <v>1032.3699999999999</v>
      </c>
      <c r="K2322">
        <f>ROW()</f>
        <v>2322</v>
      </c>
      <c r="L2322">
        <f>B2322/C2322</f>
        <v>0.9055023923444977</v>
      </c>
    </row>
    <row r="2323" spans="1:12" x14ac:dyDescent="0.25">
      <c r="A2323" s="1">
        <v>41435</v>
      </c>
      <c r="B2323" s="9">
        <v>15.44</v>
      </c>
      <c r="C2323" s="9">
        <v>16.73</v>
      </c>
      <c r="D2323">
        <v>1957.14</v>
      </c>
      <c r="E2323">
        <v>1745.93</v>
      </c>
      <c r="F2323">
        <v>49467.27</v>
      </c>
      <c r="G2323">
        <v>44133.01</v>
      </c>
      <c r="H2323">
        <f>(1/(1-91/360*VLOOKUP($A2323,Tbills!$B$4:$C$974,2,1)/100))^((1)/91)-1</f>
        <v>1.2500718804542288E-6</v>
      </c>
      <c r="I2323">
        <f>I2322*$E2323/$E2322*(1-(I$1+I$5+IF(AND(WEEKDAY(A2323)&lt;&gt;1,WEEKDAY(A2323)&lt;&gt;7),IF(A2323&lt;J$2,J$1,J$3),0)))^($A2323-$A2322)</f>
        <v>1005.5507569838907</v>
      </c>
      <c r="J2323">
        <f>VLOOKUP(A2323,'VIXY-IV'!A$1:E$2000,4,0)</f>
        <v>1019.776</v>
      </c>
      <c r="K2323">
        <f>ROW()</f>
        <v>2323</v>
      </c>
      <c r="L2323">
        <f>B2323/C2323</f>
        <v>0.92289300657501494</v>
      </c>
    </row>
    <row r="2324" spans="1:12" x14ac:dyDescent="0.25">
      <c r="A2324" s="1">
        <v>41436</v>
      </c>
      <c r="B2324" s="9">
        <v>17.07</v>
      </c>
      <c r="C2324" s="9">
        <v>17.91</v>
      </c>
      <c r="D2324">
        <v>2079.98</v>
      </c>
      <c r="E2324">
        <v>1855.51</v>
      </c>
      <c r="F2324">
        <v>50910.86</v>
      </c>
      <c r="G2324">
        <v>45420.87</v>
      </c>
      <c r="H2324">
        <f>(1/(1-91/360*VLOOKUP($A2324,Tbills!$B$4:$C$974,2,1)/100))^((1)/91)-1</f>
        <v>1.2500718804542288E-6</v>
      </c>
      <c r="I2324">
        <f>I2323*$E2324/$E2323*(1-(I$1+I$5+IF(AND(WEEKDAY(A2324)&lt;&gt;1,WEEKDAY(A2324)&lt;&gt;7),IF(A2324&lt;J$2,J$1,J$3),0)))^($A2324-$A2323)</f>
        <v>1068.63150935014</v>
      </c>
      <c r="J2324">
        <f>VLOOKUP(A2324,'VIXY-IV'!A$1:E$2000,4,0)</f>
        <v>1083.6220000000001</v>
      </c>
      <c r="K2324">
        <f>ROW()</f>
        <v>2324</v>
      </c>
      <c r="L2324">
        <f>B2324/C2324</f>
        <v>0.95309882747068675</v>
      </c>
    </row>
    <row r="2325" spans="1:12" x14ac:dyDescent="0.25">
      <c r="A2325" s="1">
        <v>41437</v>
      </c>
      <c r="B2325" s="9">
        <v>18.59</v>
      </c>
      <c r="C2325" s="9">
        <v>19.07</v>
      </c>
      <c r="D2325">
        <v>2206.0100000000002</v>
      </c>
      <c r="E2325">
        <v>1967.94</v>
      </c>
      <c r="F2325">
        <v>52367.03</v>
      </c>
      <c r="G2325">
        <v>46719.96</v>
      </c>
      <c r="H2325">
        <f>(1/(1-91/360*VLOOKUP($A2325,Tbills!$B$4:$C$974,2,1)/100))^((1)/91)-1</f>
        <v>1.2500718804542288E-6</v>
      </c>
      <c r="I2325">
        <f>I2324*$E2325/$E2324*(1-(I$1+I$5+IF(AND(WEEKDAY(A2325)&lt;&gt;1,WEEKDAY(A2325)&lt;&gt;7),IF(A2325&lt;J$2,J$1,J$3),0)))^($A2325-$A2324)</f>
        <v>1133.3499658707228</v>
      </c>
      <c r="J2325">
        <f>VLOOKUP(A2325,'VIXY-IV'!A$1:E$2000,4,0)</f>
        <v>1149.144</v>
      </c>
      <c r="K2325">
        <f>ROW()</f>
        <v>2325</v>
      </c>
      <c r="L2325">
        <f>B2325/C2325</f>
        <v>0.97482957524908231</v>
      </c>
    </row>
    <row r="2326" spans="1:12" x14ac:dyDescent="0.25">
      <c r="A2326" s="1">
        <v>41438</v>
      </c>
      <c r="B2326" s="9">
        <v>16.41</v>
      </c>
      <c r="C2326" s="9">
        <v>17.829999999999998</v>
      </c>
      <c r="D2326">
        <v>2089.5100000000002</v>
      </c>
      <c r="E2326">
        <v>1864.01</v>
      </c>
      <c r="F2326">
        <v>51361.06</v>
      </c>
      <c r="G2326">
        <v>45822.41</v>
      </c>
      <c r="H2326">
        <f>(1/(1-91/360*VLOOKUP($A2326,Tbills!$B$4:$C$974,2,1)/100))^((1)/91)-1</f>
        <v>1.2500718804542288E-6</v>
      </c>
      <c r="I2326">
        <f>I2325*$E2326/$E2325*(1-(I$1+I$5+IF(AND(WEEKDAY(A2326)&lt;&gt;1,WEEKDAY(A2326)&lt;&gt;7),IF(A2326&lt;J$2,J$1,J$3),0)))^($A2326-$A2325)</f>
        <v>1073.4650940363708</v>
      </c>
      <c r="J2326">
        <f>VLOOKUP(A2326,'VIXY-IV'!A$1:E$2000,4,0)</f>
        <v>1088.3900000000001</v>
      </c>
      <c r="K2326">
        <f>ROW()</f>
        <v>2326</v>
      </c>
      <c r="L2326">
        <f>B2326/C2326</f>
        <v>0.92035894559730802</v>
      </c>
    </row>
    <row r="2327" spans="1:12" x14ac:dyDescent="0.25">
      <c r="A2327" s="1">
        <v>41439</v>
      </c>
      <c r="B2327" s="9">
        <v>17.149999999999999</v>
      </c>
      <c r="C2327" s="9">
        <v>18.3</v>
      </c>
      <c r="D2327">
        <v>2163.7399999999998</v>
      </c>
      <c r="E2327">
        <v>1930.22</v>
      </c>
      <c r="F2327">
        <v>52621.69</v>
      </c>
      <c r="G2327">
        <v>46947.040000000001</v>
      </c>
      <c r="H2327">
        <f>(1/(1-91/360*VLOOKUP($A2327,Tbills!$B$4:$C$974,2,1)/100))^((1)/91)-1</f>
        <v>1.2500718804542288E-6</v>
      </c>
      <c r="I2327">
        <f>I2326*$E2327/$E2326*(1-(I$1+I$5+IF(AND(WEEKDAY(A2327)&lt;&gt;1,WEEKDAY(A2327)&lt;&gt;7),IF(A2327&lt;J$2,J$1,J$3),0)))^($A2327-$A2326)</f>
        <v>1111.5628068770834</v>
      </c>
      <c r="J2327">
        <f>VLOOKUP(A2327,'VIXY-IV'!A$1:E$2000,4,0)</f>
        <v>1126.874</v>
      </c>
      <c r="K2327">
        <f>ROW()</f>
        <v>2327</v>
      </c>
      <c r="L2327">
        <f>B2327/C2327</f>
        <v>0.93715846994535512</v>
      </c>
    </row>
    <row r="2328" spans="1:12" x14ac:dyDescent="0.25">
      <c r="A2328" s="1">
        <v>41442</v>
      </c>
      <c r="B2328" s="9">
        <v>16.8</v>
      </c>
      <c r="C2328" s="9">
        <v>17.989999999999998</v>
      </c>
      <c r="D2328">
        <v>2103.12</v>
      </c>
      <c r="E2328">
        <v>1876.14</v>
      </c>
      <c r="F2328">
        <v>52084.06</v>
      </c>
      <c r="G2328">
        <v>46467.21</v>
      </c>
      <c r="H2328">
        <f>(1/(1-91/360*VLOOKUP($A2328,Tbills!$B$4:$C$974,2,1)/100))^((1)/91)-1</f>
        <v>1.2500718804542288E-6</v>
      </c>
      <c r="I2328">
        <f>I2327*$E2328/$E2327*(1-(I$1+I$5+IF(AND(WEEKDAY(A2328)&lt;&gt;1,WEEKDAY(A2328)&lt;&gt;7),IF(A2328&lt;J$2,J$1,J$3),0)))^($A2328-$A2327)</f>
        <v>1080.3263217148844</v>
      </c>
      <c r="J2328">
        <f>VLOOKUP(A2328,'VIXY-IV'!A$1:E$2000,4,0)</f>
        <v>1095.3340000000001</v>
      </c>
      <c r="K2328">
        <f>ROW()</f>
        <v>2328</v>
      </c>
      <c r="L2328">
        <f>B2328/C2328</f>
        <v>0.93385214007782114</v>
      </c>
    </row>
    <row r="2329" spans="1:12" x14ac:dyDescent="0.25">
      <c r="A2329" s="1">
        <v>41443</v>
      </c>
      <c r="B2329" s="9">
        <v>16.61</v>
      </c>
      <c r="C2329" s="9">
        <v>17.75</v>
      </c>
      <c r="D2329">
        <v>2085.36</v>
      </c>
      <c r="E2329">
        <v>1860.29</v>
      </c>
      <c r="F2329">
        <v>51992.28</v>
      </c>
      <c r="G2329">
        <v>46385.27</v>
      </c>
      <c r="H2329">
        <f>(1/(1-91/360*VLOOKUP($A2329,Tbills!$B$4:$C$974,2,1)/100))^((1)/91)-1</f>
        <v>1.2500718804542288E-6</v>
      </c>
      <c r="I2329">
        <f>I2328*$E2329/$E2328*(1-(I$1+I$5+IF(AND(WEEKDAY(A2329)&lt;&gt;1,WEEKDAY(A2329)&lt;&gt;7),IF(A2329&lt;J$2,J$1,J$3),0)))^($A2329-$A2328)</f>
        <v>1071.168696980337</v>
      </c>
      <c r="J2329">
        <f>VLOOKUP(A2329,'VIXY-IV'!A$1:E$2000,4,0)</f>
        <v>1085.9839999999999</v>
      </c>
      <c r="K2329">
        <f>ROW()</f>
        <v>2329</v>
      </c>
      <c r="L2329">
        <f>B2329/C2329</f>
        <v>0.9357746478873239</v>
      </c>
    </row>
    <row r="2330" spans="1:12" x14ac:dyDescent="0.25">
      <c r="A2330" s="1">
        <v>41444</v>
      </c>
      <c r="B2330" s="9">
        <v>16.64</v>
      </c>
      <c r="C2330" s="9">
        <v>17.78</v>
      </c>
      <c r="D2330">
        <v>2073.5500000000002</v>
      </c>
      <c r="E2330">
        <v>1849.75</v>
      </c>
      <c r="F2330">
        <v>52035.93</v>
      </c>
      <c r="G2330">
        <v>46424.15</v>
      </c>
      <c r="H2330">
        <f>(1/(1-91/360*VLOOKUP($A2330,Tbills!$B$4:$C$974,2,1)/100))^((1)/91)-1</f>
        <v>1.2500718804542288E-6</v>
      </c>
      <c r="I2330">
        <f>I2329*$E2330/$E2329*(1-(I$1+I$5+IF(AND(WEEKDAY(A2330)&lt;&gt;1,WEEKDAY(A2330)&lt;&gt;7),IF(A2330&lt;J$2,J$1,J$3),0)))^($A2330-$A2329)</f>
        <v>1065.0690474202131</v>
      </c>
      <c r="J2330">
        <f>VLOOKUP(A2330,'VIXY-IV'!A$1:E$2000,4,0)</f>
        <v>1079.71</v>
      </c>
      <c r="K2330">
        <f>ROW()</f>
        <v>2330</v>
      </c>
      <c r="L2330">
        <f>B2330/C2330</f>
        <v>0.93588301462317203</v>
      </c>
    </row>
    <row r="2331" spans="1:12" x14ac:dyDescent="0.25">
      <c r="A2331" s="1">
        <v>41445</v>
      </c>
      <c r="B2331" s="9">
        <v>20.49</v>
      </c>
      <c r="C2331" s="9">
        <v>20.34</v>
      </c>
      <c r="D2331">
        <v>2314.87</v>
      </c>
      <c r="E2331">
        <v>2065.02</v>
      </c>
      <c r="F2331">
        <v>53937.37</v>
      </c>
      <c r="G2331">
        <v>48120.480000000003</v>
      </c>
      <c r="H2331">
        <f>(1/(1-91/360*VLOOKUP($A2331,Tbills!$B$4:$C$974,2,1)/100))^((1)/91)-1</f>
        <v>1.2500718804542288E-6</v>
      </c>
      <c r="I2331">
        <f>I2330*$E2331/$E2330*(1-(I$1+I$5+IF(AND(WEEKDAY(A2331)&lt;&gt;1,WEEKDAY(A2331)&lt;&gt;7),IF(A2331&lt;J$2,J$1,J$3),0)))^($A2331-$A2330)</f>
        <v>1188.9853300243255</v>
      </c>
      <c r="J2331">
        <f>VLOOKUP(A2331,'VIXY-IV'!A$1:E$2000,4,0)</f>
        <v>1205.828</v>
      </c>
      <c r="K2331">
        <f>ROW()</f>
        <v>2331</v>
      </c>
      <c r="L2331">
        <f>B2331/C2331</f>
        <v>1.0073746312684364</v>
      </c>
    </row>
    <row r="2332" spans="1:12" x14ac:dyDescent="0.25">
      <c r="A2332" s="1">
        <v>41446</v>
      </c>
      <c r="B2332" s="9">
        <v>18.899999999999999</v>
      </c>
      <c r="C2332" s="9">
        <v>19.489999999999998</v>
      </c>
      <c r="D2332">
        <v>2245.67</v>
      </c>
      <c r="E2332">
        <v>2003.28</v>
      </c>
      <c r="F2332">
        <v>53772.66</v>
      </c>
      <c r="G2332">
        <v>47973.47</v>
      </c>
      <c r="H2332">
        <f>(1/(1-91/360*VLOOKUP($A2332,Tbills!$B$4:$C$974,2,1)/100))^((1)/91)-1</f>
        <v>1.2500718804542288E-6</v>
      </c>
      <c r="I2332">
        <f>I2331*$E2332/$E2331*(1-(I$1+I$5+IF(AND(WEEKDAY(A2332)&lt;&gt;1,WEEKDAY(A2332)&lt;&gt;7),IF(A2332&lt;J$2,J$1,J$3),0)))^($A2332-$A2331)</f>
        <v>1153.4038471142571</v>
      </c>
      <c r="J2332">
        <f>VLOOKUP(A2332,'VIXY-IV'!A$1:E$2000,4,0)</f>
        <v>1169.6379999999999</v>
      </c>
      <c r="K2332">
        <f>ROW()</f>
        <v>2332</v>
      </c>
      <c r="L2332">
        <f>B2332/C2332</f>
        <v>0.96972806567470493</v>
      </c>
    </row>
    <row r="2333" spans="1:12" x14ac:dyDescent="0.25">
      <c r="A2333" s="1">
        <v>41449</v>
      </c>
      <c r="B2333" s="9">
        <v>20.11</v>
      </c>
      <c r="C2333" s="9">
        <v>20.73</v>
      </c>
      <c r="D2333">
        <v>2376.5</v>
      </c>
      <c r="E2333">
        <v>2119.98</v>
      </c>
      <c r="F2333">
        <v>55345.74</v>
      </c>
      <c r="G2333">
        <v>49376.72</v>
      </c>
      <c r="H2333">
        <f>(1/(1-91/360*VLOOKUP($A2333,Tbills!$B$4:$C$974,2,1)/100))^((1)/91)-1</f>
        <v>1.6667944573445226E-6</v>
      </c>
      <c r="I2333">
        <f>I2332*$E2333/$E2332*(1-(I$1+I$5+IF(AND(WEEKDAY(A2333)&lt;&gt;1,WEEKDAY(A2333)&lt;&gt;7),IF(A2333&lt;J$2,J$1,J$3),0)))^($A2333-$A2332)</f>
        <v>1220.4894325120335</v>
      </c>
      <c r="J2333">
        <f>VLOOKUP(A2333,'VIXY-IV'!A$1:E$2000,4,0)</f>
        <v>1237.68</v>
      </c>
      <c r="K2333">
        <f>ROW()</f>
        <v>2333</v>
      </c>
      <c r="L2333">
        <f>B2333/C2333</f>
        <v>0.97009165460684987</v>
      </c>
    </row>
    <row r="2334" spans="1:12" x14ac:dyDescent="0.25">
      <c r="A2334" s="1">
        <v>41450</v>
      </c>
      <c r="B2334" s="9">
        <v>18.47</v>
      </c>
      <c r="C2334" s="9">
        <v>19.670000000000002</v>
      </c>
      <c r="D2334">
        <v>2302.75</v>
      </c>
      <c r="E2334">
        <v>2054.19</v>
      </c>
      <c r="F2334">
        <v>55156.24</v>
      </c>
      <c r="G2334">
        <v>49207.57</v>
      </c>
      <c r="H2334">
        <f>(1/(1-91/360*VLOOKUP($A2334,Tbills!$B$4:$C$974,2,1)/100))^((1)/91)-1</f>
        <v>1.6667944573445226E-6</v>
      </c>
      <c r="I2334">
        <f>I2333*$E2334/$E2333*(1-(I$1+I$5+IF(AND(WEEKDAY(A2334)&lt;&gt;1,WEEKDAY(A2334)&lt;&gt;7),IF(A2334&lt;J$2,J$1,J$3),0)))^($A2334-$A2333)</f>
        <v>1182.5795832143081</v>
      </c>
      <c r="J2334">
        <f>VLOOKUP(A2334,'VIXY-IV'!A$1:E$2000,4,0)</f>
        <v>1199.0119999999999</v>
      </c>
      <c r="K2334">
        <f>ROW()</f>
        <v>2334</v>
      </c>
      <c r="L2334">
        <f>B2334/C2334</f>
        <v>0.93899339095068624</v>
      </c>
    </row>
    <row r="2335" spans="1:12" x14ac:dyDescent="0.25">
      <c r="A2335" s="1">
        <v>41451</v>
      </c>
      <c r="B2335" s="9">
        <v>17.21</v>
      </c>
      <c r="C2335" s="9">
        <v>18.82</v>
      </c>
      <c r="D2335">
        <v>2239.9299999999998</v>
      </c>
      <c r="E2335">
        <v>1998.15</v>
      </c>
      <c r="F2335">
        <v>55179.15</v>
      </c>
      <c r="G2335">
        <v>49227.93</v>
      </c>
      <c r="H2335">
        <f>(1/(1-91/360*VLOOKUP($A2335,Tbills!$B$4:$C$974,2,1)/100))^((1)/91)-1</f>
        <v>1.6667944573445226E-6</v>
      </c>
      <c r="I2335">
        <f>I2334*$E2335/$E2334*(1-(I$1+I$5+IF(AND(WEEKDAY(A2335)&lt;&gt;1,WEEKDAY(A2335)&lt;&gt;7),IF(A2335&lt;J$2,J$1,J$3),0)))^($A2335-$A2334)</f>
        <v>1150.2847440160099</v>
      </c>
      <c r="J2335">
        <f>VLOOKUP(A2335,'VIXY-IV'!A$1:E$2000,4,0)</f>
        <v>1166.1880000000001</v>
      </c>
      <c r="K2335">
        <f>ROW()</f>
        <v>2335</v>
      </c>
      <c r="L2335">
        <f>B2335/C2335</f>
        <v>0.91445270988310312</v>
      </c>
    </row>
    <row r="2336" spans="1:12" x14ac:dyDescent="0.25">
      <c r="A2336" s="1">
        <v>41452</v>
      </c>
      <c r="B2336" s="9">
        <v>16.86</v>
      </c>
      <c r="C2336" s="9">
        <v>18.559999999999999</v>
      </c>
      <c r="D2336">
        <v>2167.36</v>
      </c>
      <c r="E2336">
        <v>1933.41</v>
      </c>
      <c r="F2336">
        <v>54283.3</v>
      </c>
      <c r="G2336">
        <v>48428.62</v>
      </c>
      <c r="H2336">
        <f>(1/(1-91/360*VLOOKUP($A2336,Tbills!$B$4:$C$974,2,1)/100))^((1)/91)-1</f>
        <v>1.6667944573445226E-6</v>
      </c>
      <c r="I2336">
        <f>I2335*$E2336/$E2335*(1-(I$1+I$5+IF(AND(WEEKDAY(A2336)&lt;&gt;1,WEEKDAY(A2336)&lt;&gt;7),IF(A2336&lt;J$2,J$1,J$3),0)))^($A2336-$A2335)</f>
        <v>1112.9835345947533</v>
      </c>
      <c r="J2336">
        <f>VLOOKUP(A2336,'VIXY-IV'!A$1:E$2000,4,0)</f>
        <v>1128.2159999999999</v>
      </c>
      <c r="K2336">
        <f>ROW()</f>
        <v>2336</v>
      </c>
      <c r="L2336">
        <f>B2336/C2336</f>
        <v>0.90840517241379315</v>
      </c>
    </row>
    <row r="2337" spans="1:12" x14ac:dyDescent="0.25">
      <c r="A2337" s="1">
        <v>41453</v>
      </c>
      <c r="B2337" s="9">
        <v>16.86</v>
      </c>
      <c r="C2337" s="9">
        <v>18.39</v>
      </c>
      <c r="D2337">
        <v>2149.8000000000002</v>
      </c>
      <c r="E2337">
        <v>1917.74</v>
      </c>
      <c r="F2337">
        <v>54126.26</v>
      </c>
      <c r="G2337">
        <v>48288.44</v>
      </c>
      <c r="H2337">
        <f>(1/(1-91/360*VLOOKUP($A2337,Tbills!$B$4:$C$974,2,1)/100))^((1)/91)-1</f>
        <v>1.6667944573445226E-6</v>
      </c>
      <c r="I2337">
        <f>I2336*$E2337/$E2336*(1-(I$1+I$5+IF(AND(WEEKDAY(A2337)&lt;&gt;1,WEEKDAY(A2337)&lt;&gt;7),IF(A2337&lt;J$2,J$1,J$3),0)))^($A2337-$A2336)</f>
        <v>1103.9312110264088</v>
      </c>
      <c r="J2337">
        <f>VLOOKUP(A2337,'VIXY-IV'!A$1:E$2000,4,0)</f>
        <v>1119.0820000000001</v>
      </c>
      <c r="K2337">
        <f>ROW()</f>
        <v>2337</v>
      </c>
      <c r="L2337">
        <f>B2337/C2337</f>
        <v>0.9168026101141924</v>
      </c>
    </row>
    <row r="2338" spans="1:12" x14ac:dyDescent="0.25">
      <c r="A2338" s="1">
        <v>41456</v>
      </c>
      <c r="B2338" s="9">
        <v>16.37</v>
      </c>
      <c r="C2338" s="9">
        <v>17.920000000000002</v>
      </c>
      <c r="D2338">
        <v>2100.64</v>
      </c>
      <c r="E2338">
        <v>1873.87</v>
      </c>
      <c r="F2338">
        <v>53255.32</v>
      </c>
      <c r="G2338">
        <v>47511.199999999997</v>
      </c>
      <c r="H2338">
        <f>(1/(1-91/360*VLOOKUP($A2338,Tbills!$B$4:$C$974,2,1)/100))^((1)/91)-1</f>
        <v>1.3889776309117252E-6</v>
      </c>
      <c r="I2338">
        <f>I2337*$E2338/$E2337*(1-(I$1+I$5+IF(AND(WEEKDAY(A2338)&lt;&gt;1,WEEKDAY(A2338)&lt;&gt;7),IF(A2338&lt;J$2,J$1,J$3),0)))^($A2338-$A2337)</f>
        <v>1078.5847187278316</v>
      </c>
      <c r="J2338">
        <f>VLOOKUP(A2338,'VIXY-IV'!A$1:E$2000,4,0)</f>
        <v>1093.19</v>
      </c>
      <c r="K2338">
        <f>ROW()</f>
        <v>2338</v>
      </c>
      <c r="L2338">
        <f>B2338/C2338</f>
        <v>0.9135044642857143</v>
      </c>
    </row>
    <row r="2339" spans="1:12" x14ac:dyDescent="0.25">
      <c r="A2339" s="1">
        <v>41457</v>
      </c>
      <c r="B2339" s="9">
        <v>16.440000000000001</v>
      </c>
      <c r="C2339" s="9">
        <v>18.02</v>
      </c>
      <c r="D2339">
        <v>2097.58</v>
      </c>
      <c r="E2339">
        <v>1871.13</v>
      </c>
      <c r="F2339">
        <v>53664.33</v>
      </c>
      <c r="G2339">
        <v>47876.03</v>
      </c>
      <c r="H2339">
        <f>(1/(1-91/360*VLOOKUP($A2339,Tbills!$B$4:$C$974,2,1)/100))^((1)/91)-1</f>
        <v>1.3889776309117252E-6</v>
      </c>
      <c r="I2339">
        <f>I2338*$E2339/$E2338*(1-(I$1+I$5+IF(AND(WEEKDAY(A2339)&lt;&gt;1,WEEKDAY(A2339)&lt;&gt;7),IF(A2339&lt;J$2,J$1,J$3),0)))^($A2339-$A2338)</f>
        <v>1076.976614036194</v>
      </c>
      <c r="J2339">
        <f>VLOOKUP(A2339,'VIXY-IV'!A$1:E$2000,4,0)</f>
        <v>1091.6400000000001</v>
      </c>
      <c r="K2339">
        <f>ROW()</f>
        <v>2339</v>
      </c>
      <c r="L2339">
        <f>B2339/C2339</f>
        <v>0.9123196448390678</v>
      </c>
    </row>
    <row r="2340" spans="1:12" x14ac:dyDescent="0.25">
      <c r="A2340" s="1">
        <v>41458</v>
      </c>
      <c r="B2340" s="9">
        <v>16.2</v>
      </c>
      <c r="C2340" s="9">
        <v>17.809999999999999</v>
      </c>
      <c r="D2340">
        <v>2072.1999999999998</v>
      </c>
      <c r="E2340">
        <v>1848.48</v>
      </c>
      <c r="F2340">
        <v>53473.81</v>
      </c>
      <c r="G2340">
        <v>47705.99</v>
      </c>
      <c r="H2340">
        <f>(1/(1-91/360*VLOOKUP($A2340,Tbills!$B$4:$C$974,2,1)/100))^((1)/91)-1</f>
        <v>1.3889776309117252E-6</v>
      </c>
      <c r="I2340">
        <f>I2339*$E2340/$E2339*(1-(I$1+I$5+IF(AND(WEEKDAY(A2340)&lt;&gt;1,WEEKDAY(A2340)&lt;&gt;7),IF(A2340&lt;J$2,J$1,J$3),0)))^($A2340-$A2339)</f>
        <v>1063.9092221253038</v>
      </c>
      <c r="J2340">
        <f>VLOOKUP(A2340,'VIXY-IV'!A$1:E$2000,4,0)</f>
        <v>1078.298</v>
      </c>
      <c r="K2340">
        <f>ROW()</f>
        <v>2340</v>
      </c>
      <c r="L2340">
        <f>B2340/C2340</f>
        <v>0.90960134755755195</v>
      </c>
    </row>
    <row r="2341" spans="1:12" x14ac:dyDescent="0.25">
      <c r="A2341" s="1">
        <v>41460</v>
      </c>
      <c r="B2341" s="9">
        <v>14.89</v>
      </c>
      <c r="C2341" s="9">
        <v>16.88</v>
      </c>
      <c r="D2341">
        <v>1948.43</v>
      </c>
      <c r="E2341">
        <v>1738.07</v>
      </c>
      <c r="F2341">
        <v>52361.43</v>
      </c>
      <c r="G2341">
        <v>46713.46</v>
      </c>
      <c r="H2341">
        <f>(1/(1-91/360*VLOOKUP($A2341,Tbills!$B$4:$C$974,2,1)/100))^((1)/91)-1</f>
        <v>1.3889776309117252E-6</v>
      </c>
      <c r="I2341">
        <f>I2340*$E2341/$E2340*(1-(I$1+I$5+IF(AND(WEEKDAY(A2341)&lt;&gt;1,WEEKDAY(A2341)&lt;&gt;7),IF(A2341&lt;J$2,J$1,J$3),0)))^($A2341-$A2340)</f>
        <v>1000.3042033737053</v>
      </c>
      <c r="J2341">
        <f>VLOOKUP(A2341,'VIXY-IV'!A$1:E$2000,4,0)</f>
        <v>1013.272</v>
      </c>
      <c r="K2341">
        <f>ROW()</f>
        <v>2341</v>
      </c>
      <c r="L2341">
        <f>B2341/C2341</f>
        <v>0.88210900473933662</v>
      </c>
    </row>
    <row r="2342" spans="1:12" x14ac:dyDescent="0.25">
      <c r="A2342" s="1">
        <v>41463</v>
      </c>
      <c r="B2342" s="9">
        <v>14.78</v>
      </c>
      <c r="C2342" s="9">
        <v>16.41</v>
      </c>
      <c r="D2342">
        <v>1871.97</v>
      </c>
      <c r="E2342">
        <v>1669.86</v>
      </c>
      <c r="F2342">
        <v>50567.55</v>
      </c>
      <c r="G2342">
        <v>45112.88</v>
      </c>
      <c r="H2342">
        <f>(1/(1-91/360*VLOOKUP($A2342,Tbills!$B$4:$C$974,2,1)/100))^((1)/91)-1</f>
        <v>1.2500718804542288E-6</v>
      </c>
      <c r="I2342">
        <f>I2341*$E2342/$E2341*(1-(I$1+I$5+IF(AND(WEEKDAY(A2342)&lt;&gt;1,WEEKDAY(A2342)&lt;&gt;7),IF(A2342&lt;J$2,J$1,J$3),0)))^($A2342-$A2341)</f>
        <v>960.96464822930443</v>
      </c>
      <c r="J2342">
        <f>VLOOKUP(A2342,'VIXY-IV'!A$1:E$2000,4,0)</f>
        <v>973.05799999999999</v>
      </c>
      <c r="K2342">
        <f>ROW()</f>
        <v>2342</v>
      </c>
      <c r="L2342">
        <f>B2342/C2342</f>
        <v>0.90067032297379646</v>
      </c>
    </row>
    <row r="2343" spans="1:12" x14ac:dyDescent="0.25">
      <c r="A2343" s="1">
        <v>41464</v>
      </c>
      <c r="B2343" s="9">
        <v>14.35</v>
      </c>
      <c r="C2343" s="9">
        <v>15.91</v>
      </c>
      <c r="D2343">
        <v>1855.06</v>
      </c>
      <c r="E2343">
        <v>1654.77</v>
      </c>
      <c r="F2343">
        <v>50138.46</v>
      </c>
      <c r="G2343">
        <v>44730.02</v>
      </c>
      <c r="H2343">
        <f>(1/(1-91/360*VLOOKUP($A2343,Tbills!$B$4:$C$974,2,1)/100))^((1)/91)-1</f>
        <v>1.2500718804542288E-6</v>
      </c>
      <c r="I2343">
        <f>I2342*$E2343/$E2342*(1-(I$1+I$5+IF(AND(WEEKDAY(A2343)&lt;&gt;1,WEEKDAY(A2343)&lt;&gt;7),IF(A2343&lt;J$2,J$1,J$3),0)))^($A2343-$A2342)</f>
        <v>952.25331834799579</v>
      </c>
      <c r="J2343">
        <f>VLOOKUP(A2343,'VIXY-IV'!A$1:E$2000,4,0)</f>
        <v>964.32600000000002</v>
      </c>
      <c r="K2343">
        <f>ROW()</f>
        <v>2343</v>
      </c>
      <c r="L2343">
        <f>B2343/C2343</f>
        <v>0.9019484600879949</v>
      </c>
    </row>
    <row r="2344" spans="1:12" x14ac:dyDescent="0.25">
      <c r="A2344" s="1">
        <v>41465</v>
      </c>
      <c r="B2344" s="9">
        <v>14.21</v>
      </c>
      <c r="C2344" s="9">
        <v>15.77</v>
      </c>
      <c r="D2344">
        <v>1822.3</v>
      </c>
      <c r="E2344">
        <v>1625.55</v>
      </c>
      <c r="F2344">
        <v>49281.65</v>
      </c>
      <c r="G2344">
        <v>43965.58</v>
      </c>
      <c r="H2344">
        <f>(1/(1-91/360*VLOOKUP($A2344,Tbills!$B$4:$C$974,2,1)/100))^((1)/91)-1</f>
        <v>1.2500718804542288E-6</v>
      </c>
      <c r="I2344">
        <f>I2343*$E2344/$E2343*(1-(I$1+I$5+IF(AND(WEEKDAY(A2344)&lt;&gt;1,WEEKDAY(A2344)&lt;&gt;7),IF(A2344&lt;J$2,J$1,J$3),0)))^($A2344-$A2343)</f>
        <v>935.41147832787601</v>
      </c>
      <c r="J2344">
        <f>VLOOKUP(A2344,'VIXY-IV'!A$1:E$2000,4,0)</f>
        <v>947.29</v>
      </c>
      <c r="K2344">
        <f>ROW()</f>
        <v>2344</v>
      </c>
      <c r="L2344">
        <f>B2344/C2344</f>
        <v>0.9010779961953076</v>
      </c>
    </row>
    <row r="2345" spans="1:12" x14ac:dyDescent="0.25">
      <c r="A2345" s="1">
        <v>41466</v>
      </c>
      <c r="B2345" s="9">
        <v>14.01</v>
      </c>
      <c r="C2345" s="9">
        <v>15.5</v>
      </c>
      <c r="D2345">
        <v>1787.01</v>
      </c>
      <c r="E2345">
        <v>1594.07</v>
      </c>
      <c r="F2345">
        <v>48588.36</v>
      </c>
      <c r="G2345">
        <v>43347.03</v>
      </c>
      <c r="H2345">
        <f>(1/(1-91/360*VLOOKUP($A2345,Tbills!$B$4:$C$974,2,1)/100))^((1)/91)-1</f>
        <v>1.2500718804542288E-6</v>
      </c>
      <c r="I2345">
        <f>I2344*$E2345/$E2344*(1-(I$1+I$5+IF(AND(WEEKDAY(A2345)&lt;&gt;1,WEEKDAY(A2345)&lt;&gt;7),IF(A2345&lt;J$2,J$1,J$3),0)))^($A2345-$A2344)</f>
        <v>917.27014258149518</v>
      </c>
      <c r="J2345">
        <f>VLOOKUP(A2345,'VIXY-IV'!A$1:E$2000,4,0)</f>
        <v>928.89400000000001</v>
      </c>
      <c r="K2345">
        <f>ROW()</f>
        <v>2345</v>
      </c>
      <c r="L2345">
        <f>B2345/C2345</f>
        <v>0.90387096774193543</v>
      </c>
    </row>
    <row r="2346" spans="1:12" x14ac:dyDescent="0.25">
      <c r="A2346" s="1">
        <v>41467</v>
      </c>
      <c r="B2346" s="9">
        <v>13.84</v>
      </c>
      <c r="C2346" s="9">
        <v>15.65</v>
      </c>
      <c r="D2346">
        <v>1803.97</v>
      </c>
      <c r="E2346">
        <v>1609.2</v>
      </c>
      <c r="F2346">
        <v>48894.04</v>
      </c>
      <c r="G2346">
        <v>43619.68</v>
      </c>
      <c r="H2346">
        <f>(1/(1-91/360*VLOOKUP($A2346,Tbills!$B$4:$C$974,2,1)/100))^((1)/91)-1</f>
        <v>1.2500718804542288E-6</v>
      </c>
      <c r="I2346">
        <f>I2345*$E2346/$E2345*(1-(I$1+I$5+IF(AND(WEEKDAY(A2346)&lt;&gt;1,WEEKDAY(A2346)&lt;&gt;7),IF(A2346&lt;J$2,J$1,J$3),0)))^($A2346-$A2345)</f>
        <v>925.94970805701155</v>
      </c>
      <c r="J2346">
        <f>VLOOKUP(A2346,'VIXY-IV'!A$1:E$2000,4,0)</f>
        <v>937.678</v>
      </c>
      <c r="K2346">
        <f>ROW()</f>
        <v>2346</v>
      </c>
      <c r="L2346">
        <f>B2346/C2346</f>
        <v>0.88434504792332269</v>
      </c>
    </row>
    <row r="2347" spans="1:12" x14ac:dyDescent="0.25">
      <c r="A2347" s="1">
        <v>41470</v>
      </c>
      <c r="B2347" s="9">
        <v>13.79</v>
      </c>
      <c r="C2347" s="9">
        <v>15.62</v>
      </c>
      <c r="D2347">
        <v>1751.58</v>
      </c>
      <c r="E2347">
        <v>1562.46</v>
      </c>
      <c r="F2347">
        <v>48008.1</v>
      </c>
      <c r="G2347">
        <v>42829.14</v>
      </c>
      <c r="H2347">
        <f>(1/(1-91/360*VLOOKUP($A2347,Tbills!$B$4:$C$974,2,1)/100))^((1)/91)-1</f>
        <v>1.1111679050213041E-6</v>
      </c>
      <c r="I2347">
        <f>I2346*$E2347/$E2346*(1-(I$1+I$5+IF(AND(WEEKDAY(A2347)&lt;&gt;1,WEEKDAY(A2347)&lt;&gt;7),IF(A2347&lt;J$2,J$1,J$3),0)))^($A2347-$A2346)</f>
        <v>898.97745906418095</v>
      </c>
      <c r="J2347">
        <f>VLOOKUP(A2347,'VIXY-IV'!A$1:E$2000,4,0)</f>
        <v>910.34199999999998</v>
      </c>
      <c r="K2347">
        <f>ROW()</f>
        <v>2347</v>
      </c>
      <c r="L2347">
        <f>B2347/C2347</f>
        <v>0.88284250960307298</v>
      </c>
    </row>
    <row r="2348" spans="1:12" x14ac:dyDescent="0.25">
      <c r="A2348" s="1">
        <v>41471</v>
      </c>
      <c r="B2348" s="9">
        <v>14.42</v>
      </c>
      <c r="C2348" s="9">
        <v>16.010000000000002</v>
      </c>
      <c r="D2348">
        <v>1800.44</v>
      </c>
      <c r="E2348">
        <v>1606.04</v>
      </c>
      <c r="F2348">
        <v>49542.35</v>
      </c>
      <c r="G2348">
        <v>44197.83</v>
      </c>
      <c r="H2348">
        <f>(1/(1-91/360*VLOOKUP($A2348,Tbills!$B$4:$C$974,2,1)/100))^((1)/91)-1</f>
        <v>1.1111679050213041E-6</v>
      </c>
      <c r="I2348">
        <f>I2347*$E2348/$E2347*(1-(I$1+I$5+IF(AND(WEEKDAY(A2348)&lt;&gt;1,WEEKDAY(A2348)&lt;&gt;7),IF(A2348&lt;J$2,J$1,J$3),0)))^($A2348-$A2347)</f>
        <v>924.02507876194488</v>
      </c>
      <c r="J2348">
        <f>VLOOKUP(A2348,'VIXY-IV'!A$1:E$2000,4,0)</f>
        <v>935.75</v>
      </c>
      <c r="K2348">
        <f>ROW()</f>
        <v>2348</v>
      </c>
      <c r="L2348">
        <f>B2348/C2348</f>
        <v>0.90068707058088682</v>
      </c>
    </row>
    <row r="2349" spans="1:12" x14ac:dyDescent="0.25">
      <c r="A2349" s="1">
        <v>41472</v>
      </c>
      <c r="B2349" s="9">
        <v>13.78</v>
      </c>
      <c r="C2349" s="9">
        <v>15.56</v>
      </c>
      <c r="D2349">
        <v>1733.76</v>
      </c>
      <c r="E2349">
        <v>1546.56</v>
      </c>
      <c r="F2349">
        <v>48480.18</v>
      </c>
      <c r="G2349">
        <v>43250.19</v>
      </c>
      <c r="H2349">
        <f>(1/(1-91/360*VLOOKUP($A2349,Tbills!$B$4:$C$974,2,1)/100))^((1)/91)-1</f>
        <v>1.1111679050213041E-6</v>
      </c>
      <c r="I2349">
        <f>I2348*$E2349/$E2348*(1-(I$1+I$5+IF(AND(WEEKDAY(A2349)&lt;&gt;1,WEEKDAY(A2349)&lt;&gt;7),IF(A2349&lt;J$2,J$1,J$3),0)))^($A2349-$A2348)</f>
        <v>889.77803532811879</v>
      </c>
      <c r="J2349">
        <f>VLOOKUP(A2349,'VIXY-IV'!A$1:E$2000,4,0)</f>
        <v>901.04</v>
      </c>
      <c r="K2349">
        <f>ROW()</f>
        <v>2349</v>
      </c>
      <c r="L2349">
        <f>B2349/C2349</f>
        <v>0.88560411311053977</v>
      </c>
    </row>
    <row r="2350" spans="1:12" x14ac:dyDescent="0.25">
      <c r="A2350" s="1">
        <v>41473</v>
      </c>
      <c r="B2350" s="9">
        <v>13.77</v>
      </c>
      <c r="C2350" s="9">
        <v>15.56</v>
      </c>
      <c r="D2350">
        <v>1717.59</v>
      </c>
      <c r="E2350">
        <v>1532.14</v>
      </c>
      <c r="F2350">
        <v>48268.04</v>
      </c>
      <c r="G2350">
        <v>43060.89</v>
      </c>
      <c r="H2350">
        <f>(1/(1-91/360*VLOOKUP($A2350,Tbills!$B$4:$C$974,2,1)/100))^((1)/91)-1</f>
        <v>1.1111679050213041E-6</v>
      </c>
      <c r="I2350">
        <f>I2349*$E2350/$E2349*(1-(I$1+I$5+IF(AND(WEEKDAY(A2350)&lt;&gt;1,WEEKDAY(A2350)&lt;&gt;7),IF(A2350&lt;J$2,J$1,J$3),0)))^($A2350-$A2349)</f>
        <v>881.45645939965527</v>
      </c>
      <c r="J2350">
        <f>VLOOKUP(A2350,'VIXY-IV'!A$1:E$2000,4,0)</f>
        <v>892.56200000000001</v>
      </c>
      <c r="K2350">
        <f>ROW()</f>
        <v>2350</v>
      </c>
      <c r="L2350">
        <f>B2350/C2350</f>
        <v>0.88496143958868889</v>
      </c>
    </row>
    <row r="2351" spans="1:12" x14ac:dyDescent="0.25">
      <c r="A2351" s="1">
        <v>41474</v>
      </c>
      <c r="B2351" s="9">
        <v>12.54</v>
      </c>
      <c r="C2351" s="9">
        <v>15.04</v>
      </c>
      <c r="D2351">
        <v>1658.23</v>
      </c>
      <c r="E2351">
        <v>1479.19</v>
      </c>
      <c r="F2351">
        <v>48020.55</v>
      </c>
      <c r="G2351">
        <v>42840.05</v>
      </c>
      <c r="H2351">
        <f>(1/(1-91/360*VLOOKUP($A2351,Tbills!$B$4:$C$974,2,1)/100))^((1)/91)-1</f>
        <v>1.1111679050213041E-6</v>
      </c>
      <c r="I2351">
        <f>I2350*$E2351/$E2350*(1-(I$1+I$5+IF(AND(WEEKDAY(A2351)&lt;&gt;1,WEEKDAY(A2351)&lt;&gt;7),IF(A2351&lt;J$2,J$1,J$3),0)))^($A2351-$A2350)</f>
        <v>850.96927983597539</v>
      </c>
      <c r="J2351">
        <f>VLOOKUP(A2351,'VIXY-IV'!A$1:E$2000,4,0)</f>
        <v>861.52</v>
      </c>
      <c r="K2351">
        <f>ROW()</f>
        <v>2351</v>
      </c>
      <c r="L2351">
        <f>B2351/C2351</f>
        <v>0.83377659574468088</v>
      </c>
    </row>
    <row r="2352" spans="1:12" x14ac:dyDescent="0.25">
      <c r="A2352" s="1">
        <v>41477</v>
      </c>
      <c r="B2352" s="9">
        <v>12.29</v>
      </c>
      <c r="C2352" s="9">
        <v>14.69</v>
      </c>
      <c r="D2352">
        <v>1634.94</v>
      </c>
      <c r="E2352">
        <v>1458.41</v>
      </c>
      <c r="F2352">
        <v>47522.86</v>
      </c>
      <c r="G2352">
        <v>42395.91</v>
      </c>
      <c r="H2352">
        <f>(1/(1-91/360*VLOOKUP($A2352,Tbills!$B$4:$C$974,2,1)/100))^((1)/91)-1</f>
        <v>9.7226570483499586E-7</v>
      </c>
      <c r="I2352">
        <f>I2351*$E2352/$E2351*(1-(I$1+I$5+IF(AND(WEEKDAY(A2352)&lt;&gt;1,WEEKDAY(A2352)&lt;&gt;7),IF(A2352&lt;J$2,J$1,J$3),0)))^($A2352-$A2351)</f>
        <v>838.94226240490684</v>
      </c>
      <c r="J2352">
        <f>VLOOKUP(A2352,'VIXY-IV'!A$1:E$2000,4,0)</f>
        <v>849.32399999999996</v>
      </c>
      <c r="K2352">
        <f>ROW()</f>
        <v>2352</v>
      </c>
      <c r="L2352">
        <f>B2352/C2352</f>
        <v>0.83662355343771266</v>
      </c>
    </row>
    <row r="2353" spans="1:12" x14ac:dyDescent="0.25">
      <c r="A2353" s="1">
        <v>41478</v>
      </c>
      <c r="B2353" s="9">
        <v>12.66</v>
      </c>
      <c r="C2353" s="9">
        <v>14.88</v>
      </c>
      <c r="D2353">
        <v>1629.47</v>
      </c>
      <c r="E2353">
        <v>1453.53</v>
      </c>
      <c r="F2353">
        <v>47213.440000000002</v>
      </c>
      <c r="G2353">
        <v>42119.83</v>
      </c>
      <c r="H2353">
        <f>(1/(1-91/360*VLOOKUP($A2353,Tbills!$B$4:$C$974,2,1)/100))^((1)/91)-1</f>
        <v>9.7226570483499586E-7</v>
      </c>
      <c r="I2353">
        <f>I2352*$E2353/$E2352*(1-(I$1+I$5+IF(AND(WEEKDAY(A2353)&lt;&gt;1,WEEKDAY(A2353)&lt;&gt;7),IF(A2353&lt;J$2,J$1,J$3),0)))^($A2353-$A2352)</f>
        <v>836.1110162746246</v>
      </c>
      <c r="J2353">
        <f>VLOOKUP(A2353,'VIXY-IV'!A$1:E$2000,4,0)</f>
        <v>846.42399999999998</v>
      </c>
      <c r="K2353">
        <f>ROW()</f>
        <v>2353</v>
      </c>
      <c r="L2353">
        <f>B2353/C2353</f>
        <v>0.85080645161290314</v>
      </c>
    </row>
    <row r="2354" spans="1:12" x14ac:dyDescent="0.25">
      <c r="A2354" s="1">
        <v>41479</v>
      </c>
      <c r="B2354" s="9">
        <v>13.18</v>
      </c>
      <c r="C2354" s="9">
        <v>15.19</v>
      </c>
      <c r="D2354">
        <v>1643.64</v>
      </c>
      <c r="E2354">
        <v>1466.17</v>
      </c>
      <c r="F2354">
        <v>47255.71</v>
      </c>
      <c r="G2354">
        <v>42157.5</v>
      </c>
      <c r="H2354">
        <f>(1/(1-91/360*VLOOKUP($A2354,Tbills!$B$4:$C$974,2,1)/100))^((1)/91)-1</f>
        <v>9.7226570483499586E-7</v>
      </c>
      <c r="I2354">
        <f>I2353*$E2354/$E2353*(1-(I$1+I$5+IF(AND(WEEKDAY(A2354)&lt;&gt;1,WEEKDAY(A2354)&lt;&gt;7),IF(A2354&lt;J$2,J$1,J$3),0)))^($A2354-$A2353)</f>
        <v>843.35763531864109</v>
      </c>
      <c r="J2354">
        <f>VLOOKUP(A2354,'VIXY-IV'!A$1:E$2000,4,0)</f>
        <v>853.81799999999998</v>
      </c>
      <c r="K2354">
        <f>ROW()</f>
        <v>2354</v>
      </c>
      <c r="L2354">
        <f>B2354/C2354</f>
        <v>0.86767610269914419</v>
      </c>
    </row>
    <row r="2355" spans="1:12" x14ac:dyDescent="0.25">
      <c r="A2355" s="1">
        <v>41480</v>
      </c>
      <c r="B2355" s="9">
        <v>12.97</v>
      </c>
      <c r="C2355" s="9">
        <v>15</v>
      </c>
      <c r="D2355">
        <v>1611.06</v>
      </c>
      <c r="E2355">
        <v>1437.11</v>
      </c>
      <c r="F2355">
        <v>46685.64</v>
      </c>
      <c r="G2355">
        <v>41648.89</v>
      </c>
      <c r="H2355">
        <f>(1/(1-91/360*VLOOKUP($A2355,Tbills!$B$4:$C$974,2,1)/100))^((1)/91)-1</f>
        <v>9.7226570483499586E-7</v>
      </c>
      <c r="I2355">
        <f>I2354*$E2355/$E2354*(1-(I$1+I$5+IF(AND(WEEKDAY(A2355)&lt;&gt;1,WEEKDAY(A2355)&lt;&gt;7),IF(A2355&lt;J$2,J$1,J$3),0)))^($A2355-$A2354)</f>
        <v>826.61821317157114</v>
      </c>
      <c r="J2355">
        <f>VLOOKUP(A2355,'VIXY-IV'!A$1:E$2000,4,0)</f>
        <v>836.81</v>
      </c>
      <c r="K2355">
        <f>ROW()</f>
        <v>2355</v>
      </c>
      <c r="L2355">
        <f>B2355/C2355</f>
        <v>0.86466666666666669</v>
      </c>
    </row>
    <row r="2356" spans="1:12" x14ac:dyDescent="0.25">
      <c r="A2356" s="1">
        <v>41481</v>
      </c>
      <c r="B2356" s="9">
        <v>12.72</v>
      </c>
      <c r="C2356" s="9">
        <v>14.8</v>
      </c>
      <c r="D2356">
        <v>1605.65</v>
      </c>
      <c r="E2356">
        <v>1432.28</v>
      </c>
      <c r="F2356">
        <v>46433.02</v>
      </c>
      <c r="G2356">
        <v>41423.480000000003</v>
      </c>
      <c r="H2356">
        <f>(1/(1-91/360*VLOOKUP($A2356,Tbills!$B$4:$C$974,2,1)/100))^((1)/91)-1</f>
        <v>9.7226570483499586E-7</v>
      </c>
      <c r="I2356">
        <f>I2355*$E2356/$E2355*(1-(I$1+I$5+IF(AND(WEEKDAY(A2356)&lt;&gt;1,WEEKDAY(A2356)&lt;&gt;7),IF(A2356&lt;J$2,J$1,J$3),0)))^($A2356-$A2355)</f>
        <v>823.81632273254672</v>
      </c>
      <c r="J2356">
        <f>VLOOKUP(A2356,'VIXY-IV'!A$1:E$2000,4,0)</f>
        <v>833.93600000000004</v>
      </c>
      <c r="K2356">
        <f>ROW()</f>
        <v>2356</v>
      </c>
      <c r="L2356">
        <f>B2356/C2356</f>
        <v>0.85945945945945945</v>
      </c>
    </row>
    <row r="2357" spans="1:12" x14ac:dyDescent="0.25">
      <c r="A2357" s="1">
        <v>41484</v>
      </c>
      <c r="B2357" s="9">
        <v>13.39</v>
      </c>
      <c r="C2357" s="9">
        <v>15.11</v>
      </c>
      <c r="D2357">
        <v>1623.76</v>
      </c>
      <c r="E2357">
        <v>1448.43</v>
      </c>
      <c r="F2357">
        <v>46419.7</v>
      </c>
      <c r="G2357">
        <v>41411.47</v>
      </c>
      <c r="H2357">
        <f>(1/(1-91/360*VLOOKUP($A2357,Tbills!$B$4:$C$974,2,1)/100))^((1)/91)-1</f>
        <v>8.3336527945121475E-7</v>
      </c>
      <c r="I2357">
        <f>I2356*$E2357/$E2356*(1-(I$1+I$5+IF(AND(WEEKDAY(A2357)&lt;&gt;1,WEEKDAY(A2357)&lt;&gt;7),IF(A2357&lt;J$2,J$1,J$3),0)))^($A2357-$A2356)</f>
        <v>833.033555608847</v>
      </c>
      <c r="J2357">
        <f>VLOOKUP(A2357,'VIXY-IV'!A$1:E$2000,4,0)</f>
        <v>843.22400000000005</v>
      </c>
      <c r="K2357">
        <f>ROW()</f>
        <v>2357</v>
      </c>
      <c r="L2357">
        <f>B2357/C2357</f>
        <v>0.88616810059563211</v>
      </c>
    </row>
    <row r="2358" spans="1:12" x14ac:dyDescent="0.25">
      <c r="A2358" s="1">
        <v>41485</v>
      </c>
      <c r="B2358" s="9">
        <v>13.39</v>
      </c>
      <c r="C2358" s="9">
        <v>14.98</v>
      </c>
      <c r="D2358">
        <v>1590.04</v>
      </c>
      <c r="E2358">
        <v>1418.35</v>
      </c>
      <c r="F2358">
        <v>45984.65</v>
      </c>
      <c r="G2358">
        <v>41023.33</v>
      </c>
      <c r="H2358">
        <f>(1/(1-91/360*VLOOKUP($A2358,Tbills!$B$4:$C$974,2,1)/100))^((1)/91)-1</f>
        <v>8.3336527945121475E-7</v>
      </c>
      <c r="I2358">
        <f>I2357*$E2358/$E2357*(1-(I$1+I$5+IF(AND(WEEKDAY(A2358)&lt;&gt;1,WEEKDAY(A2358)&lt;&gt;7),IF(A2358&lt;J$2,J$1,J$3),0)))^($A2358-$A2357)</f>
        <v>815.71022023031662</v>
      </c>
      <c r="J2358">
        <f>VLOOKUP(A2358,'VIXY-IV'!A$1:E$2000,4,0)</f>
        <v>825.62400000000002</v>
      </c>
      <c r="K2358">
        <f>ROW()</f>
        <v>2358</v>
      </c>
      <c r="L2358">
        <f>B2358/C2358</f>
        <v>0.89385847797062756</v>
      </c>
    </row>
    <row r="2359" spans="1:12" x14ac:dyDescent="0.25">
      <c r="A2359" s="1">
        <v>41486</v>
      </c>
      <c r="B2359" s="9">
        <v>13.45</v>
      </c>
      <c r="C2359" s="9">
        <v>14.92</v>
      </c>
      <c r="D2359">
        <v>1551.52</v>
      </c>
      <c r="E2359">
        <v>1383.99</v>
      </c>
      <c r="F2359">
        <v>45120.69</v>
      </c>
      <c r="G2359">
        <v>40252.550000000003</v>
      </c>
      <c r="H2359">
        <f>(1/(1-91/360*VLOOKUP($A2359,Tbills!$B$4:$C$974,2,1)/100))^((1)/91)-1</f>
        <v>8.3336527945121475E-7</v>
      </c>
      <c r="I2359">
        <f>I2358*$E2359/$E2358*(1-(I$1+I$5+IF(AND(WEEKDAY(A2359)&lt;&gt;1,WEEKDAY(A2359)&lt;&gt;7),IF(A2359&lt;J$2,J$1,J$3),0)))^($A2359-$A2358)</f>
        <v>795.92647195003667</v>
      </c>
      <c r="J2359">
        <f>VLOOKUP(A2359,'VIXY-IV'!A$1:E$2000,4,0)</f>
        <v>805.60799999999995</v>
      </c>
      <c r="K2359">
        <f>ROW()</f>
        <v>2359</v>
      </c>
      <c r="L2359">
        <f>B2359/C2359</f>
        <v>0.90147453083109919</v>
      </c>
    </row>
    <row r="2360" spans="1:12" x14ac:dyDescent="0.25">
      <c r="A2360" s="1">
        <v>41487</v>
      </c>
      <c r="B2360" s="9">
        <v>12.94</v>
      </c>
      <c r="C2360" s="9">
        <v>14.57</v>
      </c>
      <c r="D2360">
        <v>1517.21</v>
      </c>
      <c r="E2360">
        <v>1353.38</v>
      </c>
      <c r="F2360">
        <v>44469.01</v>
      </c>
      <c r="G2360">
        <v>39671.15</v>
      </c>
      <c r="H2360">
        <f>(1/(1-91/360*VLOOKUP($A2360,Tbills!$B$4:$C$974,2,1)/100))^((1)/91)-1</f>
        <v>8.3336527945121475E-7</v>
      </c>
      <c r="I2360">
        <f>I2359*$E2360/$E2359*(1-(I$1+I$5+IF(AND(WEEKDAY(A2360)&lt;&gt;1,WEEKDAY(A2360)&lt;&gt;7),IF(A2360&lt;J$2,J$1,J$3),0)))^($A2360-$A2359)</f>
        <v>778.30040746128395</v>
      </c>
      <c r="J2360">
        <f>VLOOKUP(A2360,'VIXY-IV'!A$1:E$2000,4,0)</f>
        <v>787.81399999999996</v>
      </c>
      <c r="K2360">
        <f>ROW()</f>
        <v>2360</v>
      </c>
      <c r="L2360">
        <f>B2360/C2360</f>
        <v>0.88812628689087159</v>
      </c>
    </row>
    <row r="2361" spans="1:12" x14ac:dyDescent="0.25">
      <c r="A2361" s="1">
        <v>41488</v>
      </c>
      <c r="B2361" s="9">
        <v>11.98</v>
      </c>
      <c r="C2361" s="9">
        <v>14.03</v>
      </c>
      <c r="D2361">
        <v>1472</v>
      </c>
      <c r="E2361">
        <v>1313.05</v>
      </c>
      <c r="F2361">
        <v>43778.11</v>
      </c>
      <c r="G2361">
        <v>39054.76</v>
      </c>
      <c r="H2361">
        <f>(1/(1-91/360*VLOOKUP($A2361,Tbills!$B$4:$C$974,2,1)/100))^((1)/91)-1</f>
        <v>8.3336527945121475E-7</v>
      </c>
      <c r="I2361">
        <f>I2360*$E2361/$E2360*(1-(I$1+I$5+IF(AND(WEEKDAY(A2361)&lt;&gt;1,WEEKDAY(A2361)&lt;&gt;7),IF(A2361&lt;J$2,J$1,J$3),0)))^($A2361-$A2360)</f>
        <v>755.08574940639539</v>
      </c>
      <c r="J2361">
        <f>VLOOKUP(A2361,'VIXY-IV'!A$1:E$2000,4,0)</f>
        <v>764.29600000000005</v>
      </c>
      <c r="K2361">
        <f>ROW()</f>
        <v>2361</v>
      </c>
      <c r="L2361">
        <f>B2361/C2361</f>
        <v>0.85388453314326451</v>
      </c>
    </row>
    <row r="2362" spans="1:12" x14ac:dyDescent="0.25">
      <c r="A2362" s="1">
        <v>41491</v>
      </c>
      <c r="B2362" s="9">
        <v>11.84</v>
      </c>
      <c r="C2362" s="9">
        <v>13.86</v>
      </c>
      <c r="D2362">
        <v>1455.94</v>
      </c>
      <c r="E2362">
        <v>1298.72</v>
      </c>
      <c r="F2362">
        <v>43298.79</v>
      </c>
      <c r="G2362">
        <v>38627.06</v>
      </c>
      <c r="H2362">
        <f>(1/(1-91/360*VLOOKUP($A2362,Tbills!$B$4:$C$974,2,1)/100))^((1)/91)-1</f>
        <v>1.1111679050213041E-6</v>
      </c>
      <c r="I2362">
        <f>I2361*$E2362/$E2361*(1-(I$1+I$5+IF(AND(WEEKDAY(A2362)&lt;&gt;1,WEEKDAY(A2362)&lt;&gt;7),IF(A2362&lt;J$2,J$1,J$3),0)))^($A2362-$A2361)</f>
        <v>746.78065260261064</v>
      </c>
      <c r="J2362">
        <f>VLOOKUP(A2362,'VIXY-IV'!A$1:E$2000,4,0)</f>
        <v>755.87800000000004</v>
      </c>
      <c r="K2362">
        <f>ROW()</f>
        <v>2362</v>
      </c>
      <c r="L2362">
        <f>B2362/C2362</f>
        <v>0.85425685425685427</v>
      </c>
    </row>
    <row r="2363" spans="1:12" x14ac:dyDescent="0.25">
      <c r="A2363" s="1">
        <v>41492</v>
      </c>
      <c r="B2363" s="9">
        <v>12.72</v>
      </c>
      <c r="C2363" s="9">
        <v>14.56</v>
      </c>
      <c r="D2363">
        <v>1495.72</v>
      </c>
      <c r="E2363">
        <v>1334.21</v>
      </c>
      <c r="F2363">
        <v>44151.14</v>
      </c>
      <c r="G2363">
        <v>39387.4</v>
      </c>
      <c r="H2363">
        <f>(1/(1-91/360*VLOOKUP($A2363,Tbills!$B$4:$C$974,2,1)/100))^((1)/91)-1</f>
        <v>1.1111679050213041E-6</v>
      </c>
      <c r="I2363">
        <f>I2362*$E2363/$E2362*(1-(I$1+I$5+IF(AND(WEEKDAY(A2363)&lt;&gt;1,WEEKDAY(A2363)&lt;&gt;7),IF(A2363&lt;J$2,J$1,J$3),0)))^($A2363-$A2362)</f>
        <v>767.1657878790387</v>
      </c>
      <c r="J2363">
        <f>VLOOKUP(A2363,'VIXY-IV'!A$1:E$2000,4,0)</f>
        <v>776.50400000000002</v>
      </c>
      <c r="K2363">
        <f>ROW()</f>
        <v>2363</v>
      </c>
      <c r="L2363">
        <f>B2363/C2363</f>
        <v>0.87362637362637363</v>
      </c>
    </row>
    <row r="2364" spans="1:12" x14ac:dyDescent="0.25">
      <c r="A2364" s="1">
        <v>41493</v>
      </c>
      <c r="B2364" s="9">
        <v>12.98</v>
      </c>
      <c r="C2364" s="9">
        <v>14.81</v>
      </c>
      <c r="D2364">
        <v>1514.59</v>
      </c>
      <c r="E2364">
        <v>1351.04</v>
      </c>
      <c r="F2364">
        <v>44226.13</v>
      </c>
      <c r="G2364">
        <v>39454.26</v>
      </c>
      <c r="H2364">
        <f>(1/(1-91/360*VLOOKUP($A2364,Tbills!$B$4:$C$974,2,1)/100))^((1)/91)-1</f>
        <v>1.1111679050213041E-6</v>
      </c>
      <c r="I2364">
        <f>I2363*$E2364/$E2363*(1-(I$1+I$5+IF(AND(WEEKDAY(A2364)&lt;&gt;1,WEEKDAY(A2364)&lt;&gt;7),IF(A2364&lt;J$2,J$1,J$3),0)))^($A2364-$A2363)</f>
        <v>776.82062774817666</v>
      </c>
      <c r="J2364">
        <f>VLOOKUP(A2364,'VIXY-IV'!A$1:E$2000,4,0)</f>
        <v>786.226</v>
      </c>
      <c r="K2364">
        <f>ROW()</f>
        <v>2364</v>
      </c>
      <c r="L2364">
        <f>B2364/C2364</f>
        <v>0.87643484132343008</v>
      </c>
    </row>
    <row r="2365" spans="1:12" x14ac:dyDescent="0.25">
      <c r="A2365" s="1">
        <v>41494</v>
      </c>
      <c r="B2365" s="9">
        <v>12.73</v>
      </c>
      <c r="C2365" s="9">
        <v>14.67</v>
      </c>
      <c r="D2365">
        <v>1489.96</v>
      </c>
      <c r="E2365">
        <v>1329.07</v>
      </c>
      <c r="F2365">
        <v>43935.13</v>
      </c>
      <c r="G2365">
        <v>39194.61</v>
      </c>
      <c r="H2365">
        <f>(1/(1-91/360*VLOOKUP($A2365,Tbills!$B$4:$C$974,2,1)/100))^((1)/91)-1</f>
        <v>1.1111679050213041E-6</v>
      </c>
      <c r="I2365">
        <f>I2364*$E2365/$E2364*(1-(I$1+I$5+IF(AND(WEEKDAY(A2365)&lt;&gt;1,WEEKDAY(A2365)&lt;&gt;7),IF(A2365&lt;J$2,J$1,J$3),0)))^($A2365-$A2364)</f>
        <v>764.16633936362803</v>
      </c>
      <c r="J2365">
        <f>VLOOKUP(A2365,'VIXY-IV'!A$1:E$2000,4,0)</f>
        <v>773.39</v>
      </c>
      <c r="K2365">
        <f>ROW()</f>
        <v>2365</v>
      </c>
      <c r="L2365">
        <f>B2365/C2365</f>
        <v>0.86775732788002735</v>
      </c>
    </row>
    <row r="2366" spans="1:12" x14ac:dyDescent="0.25">
      <c r="A2366" s="1">
        <v>41495</v>
      </c>
      <c r="B2366" s="9">
        <v>13.41</v>
      </c>
      <c r="C2366" s="9">
        <v>15.1</v>
      </c>
      <c r="D2366">
        <v>1524.67</v>
      </c>
      <c r="E2366">
        <v>1360.03</v>
      </c>
      <c r="F2366">
        <v>44446.71</v>
      </c>
      <c r="G2366">
        <v>39650.949999999997</v>
      </c>
      <c r="H2366">
        <f>(1/(1-91/360*VLOOKUP($A2366,Tbills!$B$4:$C$974,2,1)/100))^((1)/91)-1</f>
        <v>1.1111679050213041E-6</v>
      </c>
      <c r="I2366">
        <f>I2365*$E2366/$E2365*(1-(I$1+I$5+IF(AND(WEEKDAY(A2366)&lt;&gt;1,WEEKDAY(A2366)&lt;&gt;7),IF(A2366&lt;J$2,J$1,J$3),0)))^($A2366-$A2365)</f>
        <v>781.94470506873643</v>
      </c>
      <c r="J2366">
        <f>VLOOKUP(A2366,'VIXY-IV'!A$1:E$2000,4,0)</f>
        <v>791.38199999999995</v>
      </c>
      <c r="K2366">
        <f>ROW()</f>
        <v>2366</v>
      </c>
      <c r="L2366">
        <f>B2366/C2366</f>
        <v>0.8880794701986755</v>
      </c>
    </row>
    <row r="2367" spans="1:12" x14ac:dyDescent="0.25">
      <c r="A2367" s="1">
        <v>41498</v>
      </c>
      <c r="B2367" s="9">
        <v>12.81</v>
      </c>
      <c r="C2367" s="9">
        <v>15.17</v>
      </c>
      <c r="D2367">
        <v>1503.98</v>
      </c>
      <c r="E2367">
        <v>1341.57</v>
      </c>
      <c r="F2367">
        <v>44375.54</v>
      </c>
      <c r="G2367">
        <v>39587.33</v>
      </c>
      <c r="H2367">
        <f>(1/(1-91/360*VLOOKUP($A2367,Tbills!$B$4:$C$974,2,1)/100))^((1)/91)-1</f>
        <v>1.527885156615838E-6</v>
      </c>
      <c r="I2367">
        <f>I2366*$E2367/$E2366*(1-(I$1+I$5+IF(AND(WEEKDAY(A2367)&lt;&gt;1,WEEKDAY(A2367)&lt;&gt;7),IF(A2367&lt;J$2,J$1,J$3),0)))^($A2367-$A2366)</f>
        <v>771.26462471440243</v>
      </c>
      <c r="J2367">
        <f>VLOOKUP(A2367,'VIXY-IV'!A$1:E$2000,4,0)</f>
        <v>780.60599999999999</v>
      </c>
      <c r="K2367">
        <f>ROW()</f>
        <v>2367</v>
      </c>
      <c r="L2367">
        <f>B2367/C2367</f>
        <v>0.84442979564930787</v>
      </c>
    </row>
    <row r="2368" spans="1:12" x14ac:dyDescent="0.25">
      <c r="A2368" s="1">
        <v>41499</v>
      </c>
      <c r="B2368" s="9">
        <v>12.31</v>
      </c>
      <c r="C2368" s="9">
        <v>14.86</v>
      </c>
      <c r="D2368">
        <v>1489.98</v>
      </c>
      <c r="E2368">
        <v>1329.08</v>
      </c>
      <c r="F2368">
        <v>44821.19</v>
      </c>
      <c r="G2368">
        <v>39984.83</v>
      </c>
      <c r="H2368">
        <f>(1/(1-91/360*VLOOKUP($A2368,Tbills!$B$4:$C$974,2,1)/100))^((1)/91)-1</f>
        <v>1.527885156615838E-6</v>
      </c>
      <c r="I2368">
        <f>I2367*$E2368/$E2367*(1-(I$1+I$5+IF(AND(WEEKDAY(A2368)&lt;&gt;1,WEEKDAY(A2368)&lt;&gt;7),IF(A2368&lt;J$2,J$1,J$3),0)))^($A2368-$A2367)</f>
        <v>764.06218015584011</v>
      </c>
      <c r="J2368">
        <f>VLOOKUP(A2368,'VIXY-IV'!A$1:E$2000,4,0)</f>
        <v>773.30600000000004</v>
      </c>
      <c r="K2368">
        <f>ROW()</f>
        <v>2368</v>
      </c>
      <c r="L2368">
        <f>B2368/C2368</f>
        <v>0.82839838492597584</v>
      </c>
    </row>
    <row r="2369" spans="1:12" x14ac:dyDescent="0.25">
      <c r="A2369" s="1">
        <v>41500</v>
      </c>
      <c r="B2369" s="9">
        <v>13.04</v>
      </c>
      <c r="C2369" s="9">
        <v>15.24</v>
      </c>
      <c r="D2369">
        <v>1515.6</v>
      </c>
      <c r="E2369">
        <v>1351.93</v>
      </c>
      <c r="F2369">
        <v>45358.879999999997</v>
      </c>
      <c r="G2369">
        <v>40464.44</v>
      </c>
      <c r="H2369">
        <f>(1/(1-91/360*VLOOKUP($A2369,Tbills!$B$4:$C$974,2,1)/100))^((1)/91)-1</f>
        <v>1.527885156615838E-6</v>
      </c>
      <c r="I2369">
        <f>I2368*$E2369/$E2368*(1-(I$1+I$5+IF(AND(WEEKDAY(A2369)&lt;&gt;1,WEEKDAY(A2369)&lt;&gt;7),IF(A2369&lt;J$2,J$1,J$3),0)))^($A2369-$A2368)</f>
        <v>777.17584191408389</v>
      </c>
      <c r="J2369">
        <f>VLOOKUP(A2369,'VIXY-IV'!A$1:E$2000,4,0)</f>
        <v>786.60799999999995</v>
      </c>
      <c r="K2369">
        <f>ROW()</f>
        <v>2369</v>
      </c>
      <c r="L2369">
        <f>B2369/C2369</f>
        <v>0.85564304461942253</v>
      </c>
    </row>
    <row r="2370" spans="1:12" x14ac:dyDescent="0.25">
      <c r="A2370" s="1">
        <v>41501</v>
      </c>
      <c r="B2370" s="9">
        <v>14.73</v>
      </c>
      <c r="C2370" s="9">
        <v>16.239999999999998</v>
      </c>
      <c r="D2370">
        <v>1581.68</v>
      </c>
      <c r="E2370">
        <v>1410.88</v>
      </c>
      <c r="F2370">
        <v>46391.48</v>
      </c>
      <c r="G2370">
        <v>41385.56</v>
      </c>
      <c r="H2370">
        <f>(1/(1-91/360*VLOOKUP($A2370,Tbills!$B$4:$C$974,2,1)/100))^((1)/91)-1</f>
        <v>1.527885156615838E-6</v>
      </c>
      <c r="I2370">
        <f>I2369*$E2370/$E2369*(1-(I$1+I$5+IF(AND(WEEKDAY(A2370)&lt;&gt;1,WEEKDAY(A2370)&lt;&gt;7),IF(A2370&lt;J$2,J$1,J$3),0)))^($A2370-$A2369)</f>
        <v>811.04074074529422</v>
      </c>
      <c r="J2370">
        <f>VLOOKUP(A2370,'VIXY-IV'!A$1:E$2000,4,0)</f>
        <v>820.86800000000005</v>
      </c>
      <c r="K2370">
        <f>ROW()</f>
        <v>2370</v>
      </c>
      <c r="L2370">
        <f>B2370/C2370</f>
        <v>0.90701970443349766</v>
      </c>
    </row>
    <row r="2371" spans="1:12" x14ac:dyDescent="0.25">
      <c r="A2371" s="1">
        <v>41502</v>
      </c>
      <c r="B2371" s="9">
        <v>14.37</v>
      </c>
      <c r="C2371" s="9">
        <v>15.94</v>
      </c>
      <c r="D2371">
        <v>1570.71</v>
      </c>
      <c r="E2371">
        <v>1401.09</v>
      </c>
      <c r="F2371">
        <v>46056.61</v>
      </c>
      <c r="G2371">
        <v>41086.76</v>
      </c>
      <c r="H2371">
        <f>(1/(1-91/360*VLOOKUP($A2371,Tbills!$B$4:$C$974,2,1)/100))^((1)/91)-1</f>
        <v>1.527885156615838E-6</v>
      </c>
      <c r="I2371">
        <f>I2370*$E2371/$E2370*(1-(I$1+I$5+IF(AND(WEEKDAY(A2371)&lt;&gt;1,WEEKDAY(A2371)&lt;&gt;7),IF(A2371&lt;J$2,J$1,J$3),0)))^($A2371-$A2370)</f>
        <v>805.38981499994668</v>
      </c>
      <c r="J2371">
        <f>VLOOKUP(A2371,'VIXY-IV'!A$1:E$2000,4,0)</f>
        <v>815.09799999999996</v>
      </c>
      <c r="K2371">
        <f>ROW()</f>
        <v>2371</v>
      </c>
      <c r="L2371">
        <f>B2371/C2371</f>
        <v>0.90150564617314932</v>
      </c>
    </row>
    <row r="2372" spans="1:12" x14ac:dyDescent="0.25">
      <c r="A2372" s="1">
        <v>41505</v>
      </c>
      <c r="B2372" s="9">
        <v>15.1</v>
      </c>
      <c r="C2372" s="9">
        <v>16.399999999999999</v>
      </c>
      <c r="D2372">
        <v>1608.19</v>
      </c>
      <c r="E2372">
        <v>1434.52</v>
      </c>
      <c r="F2372">
        <v>46513.25</v>
      </c>
      <c r="G2372">
        <v>41493.94</v>
      </c>
      <c r="H2372">
        <f>(1/(1-91/360*VLOOKUP($A2372,Tbills!$B$4:$C$974,2,1)/100))^((1)/91)-1</f>
        <v>1.3889776309117252E-6</v>
      </c>
      <c r="I2372">
        <f>I2371*$E2372/$E2371*(1-(I$1+I$5+IF(AND(WEEKDAY(A2372)&lt;&gt;1,WEEKDAY(A2372)&lt;&gt;7),IF(A2372&lt;J$2,J$1,J$3),0)))^($A2372-$A2371)</f>
        <v>824.53524911634941</v>
      </c>
      <c r="J2372">
        <f>VLOOKUP(A2372,'VIXY-IV'!A$1:E$2000,4,0)</f>
        <v>834.39</v>
      </c>
      <c r="K2372">
        <f>ROW()</f>
        <v>2372</v>
      </c>
      <c r="L2372">
        <f>B2372/C2372</f>
        <v>0.92073170731707321</v>
      </c>
    </row>
    <row r="2373" spans="1:12" x14ac:dyDescent="0.25">
      <c r="A2373" s="1">
        <v>41506</v>
      </c>
      <c r="B2373" s="9">
        <v>14.91</v>
      </c>
      <c r="C2373" s="9">
        <v>16.309999999999999</v>
      </c>
      <c r="D2373">
        <v>1578.89</v>
      </c>
      <c r="E2373">
        <v>1408.38</v>
      </c>
      <c r="F2373">
        <v>45856.69</v>
      </c>
      <c r="G2373">
        <v>40908.17</v>
      </c>
      <c r="H2373">
        <f>(1/(1-91/360*VLOOKUP($A2373,Tbills!$B$4:$C$974,2,1)/100))^((1)/91)-1</f>
        <v>1.3889776309117252E-6</v>
      </c>
      <c r="I2373">
        <f>I2372*$E2373/$E2372*(1-(I$1+I$5+IF(AND(WEEKDAY(A2373)&lt;&gt;1,WEEKDAY(A2373)&lt;&gt;7),IF(A2373&lt;J$2,J$1,J$3),0)))^($A2373-$A2372)</f>
        <v>809.48717903618012</v>
      </c>
      <c r="J2373">
        <f>VLOOKUP(A2373,'VIXY-IV'!A$1:E$2000,4,0)</f>
        <v>819.15200000000004</v>
      </c>
      <c r="K2373">
        <f>ROW()</f>
        <v>2373</v>
      </c>
      <c r="L2373">
        <f>B2373/C2373</f>
        <v>0.91416309012875541</v>
      </c>
    </row>
    <row r="2374" spans="1:12" x14ac:dyDescent="0.25">
      <c r="A2374" s="1">
        <v>41507</v>
      </c>
      <c r="B2374" s="9">
        <v>15.94</v>
      </c>
      <c r="C2374" s="9">
        <v>16.79</v>
      </c>
      <c r="D2374">
        <v>1624.29</v>
      </c>
      <c r="E2374">
        <v>1448.88</v>
      </c>
      <c r="F2374">
        <v>45897.84</v>
      </c>
      <c r="G2374">
        <v>40944.83</v>
      </c>
      <c r="H2374">
        <f>(1/(1-91/360*VLOOKUP($A2374,Tbills!$B$4:$C$974,2,1)/100))^((1)/91)-1</f>
        <v>1.3889776309117252E-6</v>
      </c>
      <c r="I2374">
        <f>I2373*$E2374/$E2373*(1-(I$1+I$5+IF(AND(WEEKDAY(A2374)&lt;&gt;1,WEEKDAY(A2374)&lt;&gt;7),IF(A2374&lt;J$2,J$1,J$3),0)))^($A2374-$A2373)</f>
        <v>832.74119516579867</v>
      </c>
      <c r="J2374">
        <f>VLOOKUP(A2374,'VIXY-IV'!A$1:E$2000,4,0)</f>
        <v>842.60599999999999</v>
      </c>
      <c r="K2374">
        <f>ROW()</f>
        <v>2374</v>
      </c>
      <c r="L2374">
        <f>B2374/C2374</f>
        <v>0.9493746277546159</v>
      </c>
    </row>
    <row r="2375" spans="1:12" x14ac:dyDescent="0.25">
      <c r="A2375" s="1">
        <v>41508</v>
      </c>
      <c r="B2375" s="9">
        <v>14.76</v>
      </c>
      <c r="C2375" s="9">
        <v>15.99</v>
      </c>
      <c r="D2375">
        <v>1559.43</v>
      </c>
      <c r="E2375">
        <v>1391.02</v>
      </c>
      <c r="F2375">
        <v>44546.13</v>
      </c>
      <c r="G2375">
        <v>39738.93</v>
      </c>
      <c r="H2375">
        <f>(1/(1-91/360*VLOOKUP($A2375,Tbills!$B$4:$C$974,2,1)/100))^((1)/91)-1</f>
        <v>1.3889776309117252E-6</v>
      </c>
      <c r="I2375">
        <f>I2374*$E2375/$E2374*(1-(I$1+I$5+IF(AND(WEEKDAY(A2375)&lt;&gt;1,WEEKDAY(A2375)&lt;&gt;7),IF(A2375&lt;J$2,J$1,J$3),0)))^($A2375-$A2374)</f>
        <v>799.46326446942203</v>
      </c>
      <c r="J2375">
        <f>VLOOKUP(A2375,'VIXY-IV'!A$1:E$2000,4,0)</f>
        <v>808.89200000000005</v>
      </c>
      <c r="K2375">
        <f>ROW()</f>
        <v>2375</v>
      </c>
      <c r="L2375">
        <f>B2375/C2375</f>
        <v>0.92307692307692302</v>
      </c>
    </row>
    <row r="2376" spans="1:12" x14ac:dyDescent="0.25">
      <c r="A2376" s="1">
        <v>41509</v>
      </c>
      <c r="B2376" s="9">
        <v>13.98</v>
      </c>
      <c r="C2376" s="9">
        <v>15.66</v>
      </c>
      <c r="D2376">
        <v>1535.42</v>
      </c>
      <c r="E2376">
        <v>1369.6</v>
      </c>
      <c r="F2376">
        <v>44304.73</v>
      </c>
      <c r="G2376">
        <v>39523.519999999997</v>
      </c>
      <c r="H2376">
        <f>(1/(1-91/360*VLOOKUP($A2376,Tbills!$B$4:$C$974,2,1)/100))^((1)/91)-1</f>
        <v>1.3889776309117252E-6</v>
      </c>
      <c r="I2376">
        <f>I2375*$E2376/$E2375*(1-(I$1+I$5+IF(AND(WEEKDAY(A2376)&lt;&gt;1,WEEKDAY(A2376)&lt;&gt;7),IF(A2376&lt;J$2,J$1,J$3),0)))^($A2376-$A2375)</f>
        <v>787.12986772495162</v>
      </c>
      <c r="J2376">
        <f>VLOOKUP(A2376,'VIXY-IV'!A$1:E$2000,4,0)</f>
        <v>796.35</v>
      </c>
      <c r="K2376">
        <f>ROW()</f>
        <v>2376</v>
      </c>
      <c r="L2376">
        <f>B2376/C2376</f>
        <v>0.89272030651340994</v>
      </c>
    </row>
    <row r="2377" spans="1:12" x14ac:dyDescent="0.25">
      <c r="A2377" s="1">
        <v>41512</v>
      </c>
      <c r="B2377" s="9">
        <v>14.99</v>
      </c>
      <c r="C2377" s="9">
        <v>16.21</v>
      </c>
      <c r="D2377">
        <v>1597.22</v>
      </c>
      <c r="E2377">
        <v>1424.72</v>
      </c>
      <c r="F2377">
        <v>45198.16</v>
      </c>
      <c r="G2377">
        <v>40320.370000000003</v>
      </c>
      <c r="H2377">
        <f>(1/(1-91/360*VLOOKUP($A2377,Tbills!$B$4:$C$974,2,1)/100))^((1)/91)-1</f>
        <v>1.1111679050213041E-6</v>
      </c>
      <c r="I2377">
        <f>I2376*$E2377/$E2376*(1-(I$1+I$5+IF(AND(WEEKDAY(A2377)&lt;&gt;1,WEEKDAY(A2377)&lt;&gt;7),IF(A2377&lt;J$2,J$1,J$3),0)))^($A2377-$A2376)</f>
        <v>818.73750449027386</v>
      </c>
      <c r="J2377">
        <f>VLOOKUP(A2377,'VIXY-IV'!A$1:E$2000,4,0)</f>
        <v>828.33600000000001</v>
      </c>
      <c r="K2377">
        <f>ROW()</f>
        <v>2377</v>
      </c>
      <c r="L2377">
        <f>B2377/C2377</f>
        <v>0.92473781616286244</v>
      </c>
    </row>
    <row r="2378" spans="1:12" x14ac:dyDescent="0.25">
      <c r="A2378" s="1">
        <v>41513</v>
      </c>
      <c r="B2378" s="9">
        <v>16.77</v>
      </c>
      <c r="C2378" s="9">
        <v>17.71</v>
      </c>
      <c r="D2378">
        <v>1728.6</v>
      </c>
      <c r="E2378">
        <v>1541.91</v>
      </c>
      <c r="F2378">
        <v>47491.21</v>
      </c>
      <c r="G2378">
        <v>42365.91</v>
      </c>
      <c r="H2378">
        <f>(1/(1-91/360*VLOOKUP($A2378,Tbills!$B$4:$C$974,2,1)/100))^((1)/91)-1</f>
        <v>1.1111679050213041E-6</v>
      </c>
      <c r="I2378">
        <f>I2377*$E2378/$E2377*(1-(I$1+I$5+IF(AND(WEEKDAY(A2378)&lt;&gt;1,WEEKDAY(A2378)&lt;&gt;7),IF(A2378&lt;J$2,J$1,J$3),0)))^($A2378-$A2377)</f>
        <v>886.05707042077779</v>
      </c>
      <c r="J2378">
        <f>VLOOKUP(A2378,'VIXY-IV'!A$1:E$2000,4,0)</f>
        <v>896.476</v>
      </c>
      <c r="K2378">
        <f>ROW()</f>
        <v>2378</v>
      </c>
      <c r="L2378">
        <f>B2378/C2378</f>
        <v>0.9469226425748164</v>
      </c>
    </row>
    <row r="2379" spans="1:12" x14ac:dyDescent="0.25">
      <c r="A2379" s="1">
        <v>41514</v>
      </c>
      <c r="B2379" s="9">
        <v>16.489999999999998</v>
      </c>
      <c r="C2379" s="9">
        <v>17.62</v>
      </c>
      <c r="D2379">
        <v>1740.9</v>
      </c>
      <c r="E2379">
        <v>1552.88</v>
      </c>
      <c r="F2379">
        <v>47512.72</v>
      </c>
      <c r="G2379">
        <v>42385.06</v>
      </c>
      <c r="H2379">
        <f>(1/(1-91/360*VLOOKUP($A2379,Tbills!$B$4:$C$974,2,1)/100))^((1)/91)-1</f>
        <v>1.1111679050213041E-6</v>
      </c>
      <c r="I2379">
        <f>I2378*$E2379/$E2378*(1-(I$1+I$5+IF(AND(WEEKDAY(A2379)&lt;&gt;1,WEEKDAY(A2379)&lt;&gt;7),IF(A2379&lt;J$2,J$1,J$3),0)))^($A2379-$A2378)</f>
        <v>892.33529951207902</v>
      </c>
      <c r="J2379">
        <f>VLOOKUP(A2379,'VIXY-IV'!A$1:E$2000,4,0)</f>
        <v>902.73400000000004</v>
      </c>
      <c r="K2379">
        <f>ROW()</f>
        <v>2379</v>
      </c>
      <c r="L2379">
        <f>B2379/C2379</f>
        <v>0.93586833144154358</v>
      </c>
    </row>
    <row r="2380" spans="1:12" x14ac:dyDescent="0.25">
      <c r="A2380" s="1">
        <v>41515</v>
      </c>
      <c r="B2380" s="9">
        <v>16.809999999999999</v>
      </c>
      <c r="C2380" s="9">
        <v>17.899999999999999</v>
      </c>
      <c r="D2380">
        <v>1740.9</v>
      </c>
      <c r="E2380">
        <v>1552.88</v>
      </c>
      <c r="F2380">
        <v>47797.82</v>
      </c>
      <c r="G2380">
        <v>42639.34</v>
      </c>
      <c r="H2380">
        <f>(1/(1-91/360*VLOOKUP($A2380,Tbills!$B$4:$C$974,2,1)/100))^((1)/91)-1</f>
        <v>1.1111679050213041E-6</v>
      </c>
      <c r="I2380">
        <f>I2379*$E2380/$E2379*(1-(I$1+I$5+IF(AND(WEEKDAY(A2380)&lt;&gt;1,WEEKDAY(A2380)&lt;&gt;7),IF(A2380&lt;J$2,J$1,J$3),0)))^($A2380-$A2379)</f>
        <v>892.30962959250405</v>
      </c>
      <c r="J2380">
        <f>VLOOKUP(A2380,'VIXY-IV'!A$1:E$2000,4,0)</f>
        <v>902.66399999999999</v>
      </c>
      <c r="K2380">
        <f>ROW()</f>
        <v>2380</v>
      </c>
      <c r="L2380">
        <f>B2380/C2380</f>
        <v>0.93910614525139668</v>
      </c>
    </row>
    <row r="2381" spans="1:12" x14ac:dyDescent="0.25">
      <c r="A2381" s="1">
        <v>41516</v>
      </c>
      <c r="B2381" s="9">
        <v>17.010000000000002</v>
      </c>
      <c r="C2381" s="9">
        <v>18.05</v>
      </c>
      <c r="D2381">
        <v>1757.59</v>
      </c>
      <c r="E2381">
        <v>1567.76</v>
      </c>
      <c r="F2381">
        <v>48067.54</v>
      </c>
      <c r="G2381">
        <v>42879.91</v>
      </c>
      <c r="H2381">
        <f>(1/(1-91/360*VLOOKUP($A2381,Tbills!$B$4:$C$974,2,1)/100))^((1)/91)-1</f>
        <v>1.1111679050213041E-6</v>
      </c>
      <c r="I2381">
        <f>I2380*$E2381/$E2380*(1-(I$1+I$5+IF(AND(WEEKDAY(A2381)&lt;&gt;1,WEEKDAY(A2381)&lt;&gt;7),IF(A2381&lt;J$2,J$1,J$3),0)))^($A2381-$A2380)</f>
        <v>900.83399990633086</v>
      </c>
      <c r="J2381">
        <f>VLOOKUP(A2381,'VIXY-IV'!A$1:E$2000,4,0)</f>
        <v>911.28800000000001</v>
      </c>
      <c r="K2381">
        <f>ROW()</f>
        <v>2381</v>
      </c>
      <c r="L2381">
        <f>B2381/C2381</f>
        <v>0.94238227146814413</v>
      </c>
    </row>
    <row r="2382" spans="1:12" x14ac:dyDescent="0.25">
      <c r="A2382" s="1">
        <v>41520</v>
      </c>
      <c r="B2382" s="9">
        <v>16.61</v>
      </c>
      <c r="C2382" s="9">
        <v>17.64</v>
      </c>
      <c r="D2382">
        <v>1699.57</v>
      </c>
      <c r="E2382">
        <v>1516</v>
      </c>
      <c r="F2382">
        <v>47011.89</v>
      </c>
      <c r="G2382">
        <v>41938</v>
      </c>
      <c r="H2382">
        <f>(1/(1-91/360*VLOOKUP($A2382,Tbills!$B$4:$C$974,2,1)/100))^((1)/91)-1</f>
        <v>8.3336527945121475E-7</v>
      </c>
      <c r="I2382">
        <f>I2381*$E2382/$E2381*(1-(I$1+I$5+IF(AND(WEEKDAY(A2382)&lt;&gt;1,WEEKDAY(A2382)&lt;&gt;7),IF(A2382&lt;J$2,J$1,J$3),0)))^($A2382-$A2381)</f>
        <v>870.99250248799672</v>
      </c>
      <c r="J2382">
        <f>VLOOKUP(A2382,'VIXY-IV'!A$1:E$2000,4,0)</f>
        <v>881.01800000000003</v>
      </c>
      <c r="K2382">
        <f>ROW()</f>
        <v>2382</v>
      </c>
      <c r="L2382">
        <f>B2382/C2382</f>
        <v>0.94160997732426299</v>
      </c>
    </row>
    <row r="2383" spans="1:12" x14ac:dyDescent="0.25">
      <c r="A2383" s="1">
        <v>41521</v>
      </c>
      <c r="B2383" s="9">
        <v>15.88</v>
      </c>
      <c r="C2383" s="9">
        <v>17.3</v>
      </c>
      <c r="D2383">
        <v>1687.11</v>
      </c>
      <c r="E2383">
        <v>1504.89</v>
      </c>
      <c r="F2383">
        <v>46747.25</v>
      </c>
      <c r="G2383">
        <v>41701.89</v>
      </c>
      <c r="H2383">
        <f>(1/(1-91/360*VLOOKUP($A2383,Tbills!$B$4:$C$974,2,1)/100))^((1)/91)-1</f>
        <v>8.3336527945121475E-7</v>
      </c>
      <c r="I2383">
        <f>I2382*$E2383/$E2382*(1-(I$1+I$5+IF(AND(WEEKDAY(A2383)&lt;&gt;1,WEEKDAY(A2383)&lt;&gt;7),IF(A2383&lt;J$2,J$1,J$3),0)))^($A2383-$A2382)</f>
        <v>864.58456505443257</v>
      </c>
      <c r="J2383">
        <f>VLOOKUP(A2383,'VIXY-IV'!A$1:E$2000,4,0)</f>
        <v>874.47</v>
      </c>
      <c r="K2383">
        <f>ROW()</f>
        <v>2383</v>
      </c>
      <c r="L2383">
        <f>B2383/C2383</f>
        <v>0.91791907514450866</v>
      </c>
    </row>
    <row r="2384" spans="1:12" x14ac:dyDescent="0.25">
      <c r="A2384" s="1">
        <v>41522</v>
      </c>
      <c r="B2384" s="9">
        <v>15.77</v>
      </c>
      <c r="C2384" s="9">
        <v>17.14</v>
      </c>
      <c r="D2384">
        <v>1665.36</v>
      </c>
      <c r="E2384">
        <v>1485.49</v>
      </c>
      <c r="F2384">
        <v>46747.29</v>
      </c>
      <c r="G2384">
        <v>41701.89</v>
      </c>
      <c r="H2384">
        <f>(1/(1-91/360*VLOOKUP($A2384,Tbills!$B$4:$C$974,2,1)/100))^((1)/91)-1</f>
        <v>8.3336527945121475E-7</v>
      </c>
      <c r="I2384">
        <f>I2383*$E2384/$E2383*(1-(I$1+I$5+IF(AND(WEEKDAY(A2384)&lt;&gt;1,WEEKDAY(A2384)&lt;&gt;7),IF(A2384&lt;J$2,J$1,J$3),0)))^($A2384-$A2383)</f>
        <v>853.41438843611024</v>
      </c>
      <c r="J2384">
        <f>VLOOKUP(A2384,'VIXY-IV'!A$1:E$2000,4,0)</f>
        <v>863.17399999999998</v>
      </c>
      <c r="K2384">
        <f>ROW()</f>
        <v>2384</v>
      </c>
      <c r="L2384">
        <f>B2384/C2384</f>
        <v>0.92007001166861135</v>
      </c>
    </row>
    <row r="2385" spans="1:12" x14ac:dyDescent="0.25">
      <c r="A2385" s="1">
        <v>41523</v>
      </c>
      <c r="B2385" s="9">
        <v>15.85</v>
      </c>
      <c r="C2385" s="9">
        <v>17.170000000000002</v>
      </c>
      <c r="D2385">
        <v>1675.17</v>
      </c>
      <c r="E2385">
        <v>1494.24</v>
      </c>
      <c r="F2385">
        <v>46949.53</v>
      </c>
      <c r="G2385">
        <v>41882.269999999997</v>
      </c>
      <c r="H2385">
        <f>(1/(1-91/360*VLOOKUP($A2385,Tbills!$B$4:$C$974,2,1)/100))^((1)/91)-1</f>
        <v>8.3336527945121475E-7</v>
      </c>
      <c r="I2385">
        <f>I2384*$E2385/$E2384*(1-(I$1+I$5+IF(AND(WEEKDAY(A2385)&lt;&gt;1,WEEKDAY(A2385)&lt;&gt;7),IF(A2385&lt;J$2,J$1,J$3),0)))^($A2385-$A2384)</f>
        <v>858.41657080894322</v>
      </c>
      <c r="J2385">
        <f>VLOOKUP(A2385,'VIXY-IV'!A$1:E$2000,4,0)</f>
        <v>868.16399999999999</v>
      </c>
      <c r="K2385">
        <f>ROW()</f>
        <v>2385</v>
      </c>
      <c r="L2385">
        <f>B2385/C2385</f>
        <v>0.92312172393709946</v>
      </c>
    </row>
    <row r="2386" spans="1:12" x14ac:dyDescent="0.25">
      <c r="A2386" s="1">
        <v>41526</v>
      </c>
      <c r="B2386" s="9">
        <v>15.63</v>
      </c>
      <c r="C2386" s="9">
        <v>16.829999999999998</v>
      </c>
      <c r="D2386">
        <v>1606.73</v>
      </c>
      <c r="E2386">
        <v>1433.19</v>
      </c>
      <c r="F2386">
        <v>45682.87</v>
      </c>
      <c r="G2386">
        <v>40752.21</v>
      </c>
      <c r="H2386">
        <f>(1/(1-91/360*VLOOKUP($A2386,Tbills!$B$4:$C$974,2,1)/100))^((1)/91)-1</f>
        <v>5.6333572096001205E-7</v>
      </c>
      <c r="I2386">
        <f>I2385*$E2386/$E2385*(1-(I$1+I$5+IF(AND(WEEKDAY(A2386)&lt;&gt;1,WEEKDAY(A2386)&lt;&gt;7),IF(A2386&lt;J$2,J$1,J$3),0)))^($A2386-$A2385)</f>
        <v>823.27328530662373</v>
      </c>
      <c r="J2386">
        <f>VLOOKUP(A2386,'VIXY-IV'!A$1:E$2000,4,0)</f>
        <v>832.64400000000001</v>
      </c>
      <c r="K2386">
        <f>ROW()</f>
        <v>2386</v>
      </c>
      <c r="L2386">
        <f>B2386/C2386</f>
        <v>0.92869875222816411</v>
      </c>
    </row>
    <row r="2387" spans="1:12" x14ac:dyDescent="0.25">
      <c r="A2387" s="1">
        <v>41527</v>
      </c>
      <c r="B2387" s="9">
        <v>14.53</v>
      </c>
      <c r="C2387" s="9">
        <v>16.11</v>
      </c>
      <c r="D2387">
        <v>1556.71</v>
      </c>
      <c r="E2387">
        <v>1388.57</v>
      </c>
      <c r="F2387">
        <v>44865.8</v>
      </c>
      <c r="G2387">
        <v>40023.31</v>
      </c>
      <c r="H2387">
        <f>(1/(1-91/360*VLOOKUP($A2387,Tbills!$B$4:$C$974,2,1)/100))^((1)/91)-1</f>
        <v>5.6333572096001205E-7</v>
      </c>
      <c r="I2387">
        <f>I2386*$E2387/$E2386*(1-(I$1+I$5+IF(AND(WEEKDAY(A2387)&lt;&gt;1,WEEKDAY(A2387)&lt;&gt;7),IF(A2387&lt;J$2,J$1,J$3),0)))^($A2387-$A2386)</f>
        <v>797.61908748421649</v>
      </c>
      <c r="J2387">
        <f>VLOOKUP(A2387,'VIXY-IV'!A$1:E$2000,4,0)</f>
        <v>806.346</v>
      </c>
      <c r="K2387">
        <f>ROW()</f>
        <v>2387</v>
      </c>
      <c r="L2387">
        <f>B2387/C2387</f>
        <v>0.90192427063935443</v>
      </c>
    </row>
    <row r="2388" spans="1:12" x14ac:dyDescent="0.25">
      <c r="A2388" s="1">
        <v>41528</v>
      </c>
      <c r="B2388" s="9">
        <v>13.82</v>
      </c>
      <c r="C2388" s="9">
        <v>15.61</v>
      </c>
      <c r="D2388">
        <v>1498.46</v>
      </c>
      <c r="E2388">
        <v>1336.61</v>
      </c>
      <c r="F2388">
        <v>44079.78</v>
      </c>
      <c r="G2388">
        <v>39322.11</v>
      </c>
      <c r="H2388">
        <f>(1/(1-91/360*VLOOKUP($A2388,Tbills!$B$4:$C$974,2,1)/100))^((1)/91)-1</f>
        <v>5.6333572096001205E-7</v>
      </c>
      <c r="I2388">
        <f>I2387*$E2388/$E2387*(1-(I$1+I$5+IF(AND(WEEKDAY(A2388)&lt;&gt;1,WEEKDAY(A2388)&lt;&gt;7),IF(A2388&lt;J$2,J$1,J$3),0)))^($A2388-$A2387)</f>
        <v>767.75026086524258</v>
      </c>
      <c r="J2388">
        <f>VLOOKUP(A2388,'VIXY-IV'!A$1:E$2000,4,0)</f>
        <v>776.20799999999997</v>
      </c>
      <c r="K2388">
        <f>ROW()</f>
        <v>2388</v>
      </c>
      <c r="L2388">
        <f>B2388/C2388</f>
        <v>0.88532991672005135</v>
      </c>
    </row>
    <row r="2389" spans="1:12" x14ac:dyDescent="0.25">
      <c r="A2389" s="1">
        <v>41529</v>
      </c>
      <c r="B2389" s="9">
        <v>14.29</v>
      </c>
      <c r="C2389" s="9">
        <v>15.85</v>
      </c>
      <c r="D2389">
        <v>1507.37</v>
      </c>
      <c r="E2389">
        <v>1344.55</v>
      </c>
      <c r="F2389">
        <v>44208.81</v>
      </c>
      <c r="G2389">
        <v>39437.19</v>
      </c>
      <c r="H2389">
        <f>(1/(1-91/360*VLOOKUP($A2389,Tbills!$B$4:$C$974,2,1)/100))^((1)/91)-1</f>
        <v>5.6333572096001205E-7</v>
      </c>
      <c r="I2389">
        <f>I2388*$E2389/$E2388*(1-(I$1+I$5+IF(AND(WEEKDAY(A2389)&lt;&gt;1,WEEKDAY(A2389)&lt;&gt;7),IF(A2389&lt;J$2,J$1,J$3),0)))^($A2389-$A2388)</f>
        <v>772.28878847249939</v>
      </c>
      <c r="J2389">
        <f>VLOOKUP(A2389,'VIXY-IV'!A$1:E$2000,4,0)</f>
        <v>780.77200000000005</v>
      </c>
      <c r="K2389">
        <f>ROW()</f>
        <v>2389</v>
      </c>
      <c r="L2389">
        <f>B2389/C2389</f>
        <v>0.90157728706624607</v>
      </c>
    </row>
    <row r="2390" spans="1:12" x14ac:dyDescent="0.25">
      <c r="A2390" s="1">
        <v>41530</v>
      </c>
      <c r="B2390" s="9">
        <v>14.16</v>
      </c>
      <c r="C2390" s="9">
        <v>15.7</v>
      </c>
      <c r="D2390">
        <v>1507.37</v>
      </c>
      <c r="E2390">
        <v>1344.55</v>
      </c>
      <c r="F2390">
        <v>44202.5</v>
      </c>
      <c r="G2390">
        <v>39431.54</v>
      </c>
      <c r="H2390">
        <f>(1/(1-91/360*VLOOKUP($A2390,Tbills!$B$4:$C$974,2,1)/100))^((1)/91)-1</f>
        <v>5.6333572096001205E-7</v>
      </c>
      <c r="I2390">
        <f>I2389*$E2390/$E2389*(1-(I$1+I$5+IF(AND(WEEKDAY(A2390)&lt;&gt;1,WEEKDAY(A2390)&lt;&gt;7),IF(A2390&lt;J$2,J$1,J$3),0)))^($A2390-$A2389)</f>
        <v>772.26657194570771</v>
      </c>
      <c r="J2390">
        <f>VLOOKUP(A2390,'VIXY-IV'!A$1:E$2000,4,0)</f>
        <v>780.76</v>
      </c>
      <c r="K2390">
        <f>ROW()</f>
        <v>2390</v>
      </c>
      <c r="L2390">
        <f>B2390/C2390</f>
        <v>0.90191082802547773</v>
      </c>
    </row>
    <row r="2391" spans="1:12" x14ac:dyDescent="0.25">
      <c r="A2391" s="1">
        <v>41533</v>
      </c>
      <c r="B2391" s="9">
        <v>14.38</v>
      </c>
      <c r="C2391" s="9">
        <v>15.6</v>
      </c>
      <c r="D2391">
        <v>1484.88</v>
      </c>
      <c r="E2391">
        <v>1324.49</v>
      </c>
      <c r="F2391">
        <v>43682.07</v>
      </c>
      <c r="G2391">
        <v>38967.22</v>
      </c>
      <c r="H2391">
        <f>(1/(1-91/360*VLOOKUP($A2391,Tbills!$B$4:$C$974,2,1)/100))^((1)/91)-1</f>
        <v>2.8166421106590178E-7</v>
      </c>
      <c r="I2391">
        <f>I2390*$E2391/$E2390*(1-(I$1+I$5+IF(AND(WEEKDAY(A2391)&lt;&gt;1,WEEKDAY(A2391)&lt;&gt;7),IF(A2391&lt;J$2,J$1,J$3),0)))^($A2391-$A2390)</f>
        <v>760.67909728347445</v>
      </c>
      <c r="J2391">
        <f>VLOOKUP(A2391,'VIXY-IV'!A$1:E$2000,4,0)</f>
        <v>769.08199999999999</v>
      </c>
      <c r="K2391">
        <f>ROW()</f>
        <v>2391</v>
      </c>
      <c r="L2391">
        <f>B2391/C2391</f>
        <v>0.92179487179487185</v>
      </c>
    </row>
    <row r="2392" spans="1:12" x14ac:dyDescent="0.25">
      <c r="A2392" s="1">
        <v>41534</v>
      </c>
      <c r="B2392" s="9">
        <v>14.53</v>
      </c>
      <c r="C2392" s="9">
        <v>15.66</v>
      </c>
      <c r="D2392">
        <v>1475.56</v>
      </c>
      <c r="E2392">
        <v>1316.17</v>
      </c>
      <c r="F2392">
        <v>43364.46</v>
      </c>
      <c r="G2392">
        <v>38683.879999999997</v>
      </c>
      <c r="H2392">
        <f>(1/(1-91/360*VLOOKUP($A2392,Tbills!$B$4:$C$974,2,1)/100))^((1)/91)-1</f>
        <v>2.8166421106590178E-7</v>
      </c>
      <c r="I2392">
        <f>I2391*$E2392/$E2391*(1-(I$1+I$5+IF(AND(WEEKDAY(A2392)&lt;&gt;1,WEEKDAY(A2392)&lt;&gt;7),IF(A2392&lt;J$2,J$1,J$3),0)))^($A2392-$A2391)</f>
        <v>755.87902235319336</v>
      </c>
      <c r="J2392">
        <f>VLOOKUP(A2392,'VIXY-IV'!A$1:E$2000,4,0)</f>
        <v>764.17600000000004</v>
      </c>
      <c r="K2392">
        <f>ROW()</f>
        <v>2392</v>
      </c>
      <c r="L2392">
        <f>B2392/C2392</f>
        <v>0.92784163473818637</v>
      </c>
    </row>
    <row r="2393" spans="1:12" x14ac:dyDescent="0.25">
      <c r="A2393" s="1">
        <v>41535</v>
      </c>
      <c r="B2393" s="9">
        <v>13.59</v>
      </c>
      <c r="C2393" s="9">
        <v>15.18</v>
      </c>
      <c r="D2393">
        <v>1403.93</v>
      </c>
      <c r="E2393">
        <v>1252.28</v>
      </c>
      <c r="F2393">
        <v>42407.02</v>
      </c>
      <c r="G2393">
        <v>37829.769999999997</v>
      </c>
      <c r="H2393">
        <f>(1/(1-91/360*VLOOKUP($A2393,Tbills!$B$4:$C$974,2,1)/100))^((1)/91)-1</f>
        <v>2.8166421106590178E-7</v>
      </c>
      <c r="I2393">
        <f>I2392*$E2393/$E2392*(1-(I$1+I$5+IF(AND(WEEKDAY(A2393)&lt;&gt;1,WEEKDAY(A2393)&lt;&gt;7),IF(A2393&lt;J$2,J$1,J$3),0)))^($A2393-$A2392)</f>
        <v>719.16618062544615</v>
      </c>
      <c r="J2393">
        <f>VLOOKUP(A2393,'VIXY-IV'!A$1:E$2000,4,0)</f>
        <v>726.904</v>
      </c>
      <c r="K2393">
        <f>ROW()</f>
        <v>2393</v>
      </c>
      <c r="L2393">
        <f>B2393/C2393</f>
        <v>0.89525691699604748</v>
      </c>
    </row>
    <row r="2394" spans="1:12" x14ac:dyDescent="0.25">
      <c r="A2394" s="1">
        <v>41536</v>
      </c>
      <c r="B2394" s="9">
        <v>13.16</v>
      </c>
      <c r="C2394" s="9">
        <v>15.02</v>
      </c>
      <c r="D2394">
        <v>1408.45</v>
      </c>
      <c r="E2394">
        <v>1256.31</v>
      </c>
      <c r="F2394">
        <v>42524.56</v>
      </c>
      <c r="G2394">
        <v>37934.61</v>
      </c>
      <c r="H2394">
        <f>(1/(1-91/360*VLOOKUP($A2394,Tbills!$B$4:$C$974,2,1)/100))^((1)/91)-1</f>
        <v>2.8166421106590178E-7</v>
      </c>
      <c r="I2394">
        <f>I2393*$E2394/$E2393*(1-(I$1+I$5+IF(AND(WEEKDAY(A2394)&lt;&gt;1,WEEKDAY(A2394)&lt;&gt;7),IF(A2394&lt;J$2,J$1,J$3),0)))^($A2394-$A2393)</f>
        <v>721.45979606029573</v>
      </c>
      <c r="J2394">
        <f>VLOOKUP(A2394,'VIXY-IV'!A$1:E$2000,4,0)</f>
        <v>729.25599999999997</v>
      </c>
      <c r="K2394">
        <f>ROW()</f>
        <v>2394</v>
      </c>
      <c r="L2394">
        <f>B2394/C2394</f>
        <v>0.87616511318242352</v>
      </c>
    </row>
    <row r="2395" spans="1:12" x14ac:dyDescent="0.25">
      <c r="A2395" s="1">
        <v>41537</v>
      </c>
      <c r="B2395" s="9">
        <v>13.12</v>
      </c>
      <c r="C2395" s="9">
        <v>15.32</v>
      </c>
      <c r="D2395">
        <v>1432.14</v>
      </c>
      <c r="E2395">
        <v>1277.44</v>
      </c>
      <c r="F2395">
        <v>43686.36</v>
      </c>
      <c r="G2395">
        <v>38971</v>
      </c>
      <c r="H2395">
        <f>(1/(1-91/360*VLOOKUP($A2395,Tbills!$B$4:$C$974,2,1)/100))^((1)/91)-1</f>
        <v>2.8166421106590178E-7</v>
      </c>
      <c r="I2395">
        <f>I2394*$E2395/$E2394*(1-(I$1+I$5+IF(AND(WEEKDAY(A2395)&lt;&gt;1,WEEKDAY(A2395)&lt;&gt;7),IF(A2395&lt;J$2,J$1,J$3),0)))^($A2395-$A2394)</f>
        <v>733.57299510233815</v>
      </c>
      <c r="J2395">
        <f>VLOOKUP(A2395,'VIXY-IV'!A$1:E$2000,4,0)</f>
        <v>741.36199999999997</v>
      </c>
      <c r="K2395">
        <f>ROW()</f>
        <v>2395</v>
      </c>
      <c r="L2395">
        <f>B2395/C2395</f>
        <v>0.85639686684073102</v>
      </c>
    </row>
    <row r="2396" spans="1:12" x14ac:dyDescent="0.25">
      <c r="A2396" s="1">
        <v>41540</v>
      </c>
      <c r="B2396" s="9">
        <v>14.31</v>
      </c>
      <c r="C2396" s="9">
        <v>15.92</v>
      </c>
      <c r="D2396">
        <v>1463.76</v>
      </c>
      <c r="E2396">
        <v>1305.6500000000001</v>
      </c>
      <c r="F2396">
        <v>44043.99</v>
      </c>
      <c r="G2396">
        <v>39290</v>
      </c>
      <c r="H2396">
        <f>(1/(1-91/360*VLOOKUP($A2396,Tbills!$B$4:$C$974,2,1)/100))^((1)/91)-1</f>
        <v>5.6333572096001205E-7</v>
      </c>
      <c r="I2396">
        <f>I2395*$E2396/$E2395*(1-(I$1+I$5+IF(AND(WEEKDAY(A2396)&lt;&gt;1,WEEKDAY(A2396)&lt;&gt;7),IF(A2396&lt;J$2,J$1,J$3),0)))^($A2396-$A2395)</f>
        <v>749.70795096466998</v>
      </c>
      <c r="J2396">
        <f>VLOOKUP(A2396,'VIXY-IV'!A$1:E$2000,4,0)</f>
        <v>757.80600000000004</v>
      </c>
      <c r="K2396">
        <f>ROW()</f>
        <v>2396</v>
      </c>
      <c r="L2396">
        <f>B2396/C2396</f>
        <v>0.89886934673366836</v>
      </c>
    </row>
    <row r="2397" spans="1:12" x14ac:dyDescent="0.25">
      <c r="A2397" s="1">
        <v>41541</v>
      </c>
      <c r="B2397" s="9">
        <v>14.08</v>
      </c>
      <c r="C2397" s="9">
        <v>15.64</v>
      </c>
      <c r="D2397">
        <v>1438.36</v>
      </c>
      <c r="E2397">
        <v>1282.99</v>
      </c>
      <c r="F2397">
        <v>43774.2</v>
      </c>
      <c r="G2397">
        <v>39049.300000000003</v>
      </c>
      <c r="H2397">
        <f>(1/(1-91/360*VLOOKUP($A2397,Tbills!$B$4:$C$974,2,1)/100))^((1)/91)-1</f>
        <v>5.6333572096001205E-7</v>
      </c>
      <c r="I2397">
        <f>I2396*$E2397/$E2396*(1-(I$1+I$5+IF(AND(WEEKDAY(A2397)&lt;&gt;1,WEEKDAY(A2397)&lt;&gt;7),IF(A2397&lt;J$2,J$1,J$3),0)))^($A2397-$A2396)</f>
        <v>736.67532174660698</v>
      </c>
      <c r="J2397">
        <f>VLOOKUP(A2397,'VIXY-IV'!A$1:E$2000,4,0)</f>
        <v>744.58600000000001</v>
      </c>
      <c r="K2397">
        <f>ROW()</f>
        <v>2397</v>
      </c>
      <c r="L2397">
        <f>B2397/C2397</f>
        <v>0.90025575447570327</v>
      </c>
    </row>
    <row r="2398" spans="1:12" x14ac:dyDescent="0.25">
      <c r="A2398" s="1">
        <v>41542</v>
      </c>
      <c r="B2398" s="9">
        <v>14.01</v>
      </c>
      <c r="C2398" s="9">
        <v>15.56</v>
      </c>
      <c r="D2398">
        <v>1437.19</v>
      </c>
      <c r="E2398">
        <v>1281.95</v>
      </c>
      <c r="F2398">
        <v>43843.57</v>
      </c>
      <c r="G2398">
        <v>39111.160000000003</v>
      </c>
      <c r="H2398">
        <f>(1/(1-91/360*VLOOKUP($A2398,Tbills!$B$4:$C$974,2,1)/100))^((1)/91)-1</f>
        <v>5.6333572096001205E-7</v>
      </c>
      <c r="I2398">
        <f>I2397*$E2398/$E2397*(1-(I$1+I$5+IF(AND(WEEKDAY(A2398)&lt;&gt;1,WEEKDAY(A2398)&lt;&gt;7),IF(A2398&lt;J$2,J$1,J$3),0)))^($A2398-$A2397)</f>
        <v>736.05699311020044</v>
      </c>
      <c r="J2398">
        <f>VLOOKUP(A2398,'VIXY-IV'!A$1:E$2000,4,0)</f>
        <v>743.93</v>
      </c>
      <c r="K2398">
        <f>ROW()</f>
        <v>2398</v>
      </c>
      <c r="L2398">
        <f>B2398/C2398</f>
        <v>0.90038560411311053</v>
      </c>
    </row>
    <row r="2399" spans="1:12" x14ac:dyDescent="0.25">
      <c r="A2399" s="1">
        <v>41543</v>
      </c>
      <c r="B2399" s="9">
        <v>14.06</v>
      </c>
      <c r="C2399" s="9">
        <v>15.41</v>
      </c>
      <c r="D2399">
        <v>1413.85</v>
      </c>
      <c r="E2399">
        <v>1261.1300000000001</v>
      </c>
      <c r="F2399">
        <v>43261.919999999998</v>
      </c>
      <c r="G2399">
        <v>38592.269999999997</v>
      </c>
      <c r="H2399">
        <f>(1/(1-91/360*VLOOKUP($A2399,Tbills!$B$4:$C$974,2,1)/100))^((1)/91)-1</f>
        <v>5.6333572096001205E-7</v>
      </c>
      <c r="I2399">
        <f>I2398*$E2399/$E2398*(1-(I$1+I$5+IF(AND(WEEKDAY(A2399)&lt;&gt;1,WEEKDAY(A2399)&lt;&gt;7),IF(A2399&lt;J$2,J$1,J$3),0)))^($A2399-$A2398)</f>
        <v>724.08194722798567</v>
      </c>
      <c r="J2399">
        <f>VLOOKUP(A2399,'VIXY-IV'!A$1:E$2000,4,0)</f>
        <v>731.73400000000004</v>
      </c>
      <c r="K2399">
        <f>ROW()</f>
        <v>2399</v>
      </c>
      <c r="L2399">
        <f>B2399/C2399</f>
        <v>0.91239454899415962</v>
      </c>
    </row>
    <row r="2400" spans="1:12" x14ac:dyDescent="0.25">
      <c r="A2400" s="1">
        <v>41544</v>
      </c>
      <c r="B2400" s="9">
        <v>15.46</v>
      </c>
      <c r="C2400" s="9">
        <v>16.04</v>
      </c>
      <c r="D2400">
        <v>1469.19</v>
      </c>
      <c r="E2400">
        <v>1310.49</v>
      </c>
      <c r="F2400">
        <v>43734.14</v>
      </c>
      <c r="G2400">
        <v>39013.49</v>
      </c>
      <c r="H2400">
        <f>(1/(1-91/360*VLOOKUP($A2400,Tbills!$B$4:$C$974,2,1)/100))^((1)/91)-1</f>
        <v>5.6333572096001205E-7</v>
      </c>
      <c r="I2400">
        <f>I2399*$E2400/$E2399*(1-(I$1+I$5+IF(AND(WEEKDAY(A2400)&lt;&gt;1,WEEKDAY(A2400)&lt;&gt;7),IF(A2400&lt;J$2,J$1,J$3),0)))^($A2400-$A2399)</f>
        <v>752.40050893852049</v>
      </c>
      <c r="J2400">
        <f>VLOOKUP(A2400,'VIXY-IV'!A$1:E$2000,4,0)</f>
        <v>760.428</v>
      </c>
      <c r="K2400">
        <f>ROW()</f>
        <v>2400</v>
      </c>
      <c r="L2400">
        <f>B2400/C2400</f>
        <v>0.96384039900249385</v>
      </c>
    </row>
    <row r="2401" spans="1:12" x14ac:dyDescent="0.25">
      <c r="A2401" s="1">
        <v>41547</v>
      </c>
      <c r="B2401" s="9">
        <v>16.600000000000001</v>
      </c>
      <c r="C2401" s="9">
        <v>16.8</v>
      </c>
      <c r="D2401">
        <v>1528.55</v>
      </c>
      <c r="E2401">
        <v>1363.44</v>
      </c>
      <c r="F2401">
        <v>44468.25</v>
      </c>
      <c r="G2401">
        <v>39668.29</v>
      </c>
      <c r="H2401">
        <f>(1/(1-91/360*VLOOKUP($A2401,Tbills!$B$4:$C$974,2,1)/100))^((1)/91)-1</f>
        <v>2.8166421106590178E-7</v>
      </c>
      <c r="I2401">
        <f>I2400*$E2401/$E2400*(1-(I$1+I$5+IF(AND(WEEKDAY(A2401)&lt;&gt;1,WEEKDAY(A2401)&lt;&gt;7),IF(A2401&lt;J$2,J$1,J$3),0)))^($A2401-$A2400)</f>
        <v>782.73349658454674</v>
      </c>
      <c r="J2401">
        <f>VLOOKUP(A2401,'VIXY-IV'!A$1:E$2000,4,0)</f>
        <v>791.01800000000003</v>
      </c>
      <c r="K2401">
        <f>ROW()</f>
        <v>2401</v>
      </c>
      <c r="L2401">
        <f>B2401/C2401</f>
        <v>0.98809523809523814</v>
      </c>
    </row>
    <row r="2402" spans="1:12" x14ac:dyDescent="0.25">
      <c r="A2402" s="1">
        <v>41548</v>
      </c>
      <c r="B2402" s="9">
        <v>15.54</v>
      </c>
      <c r="C2402" s="9">
        <v>16.13</v>
      </c>
      <c r="D2402">
        <v>1463.3</v>
      </c>
      <c r="E2402">
        <v>1305.24</v>
      </c>
      <c r="F2402">
        <v>43750.87</v>
      </c>
      <c r="G2402">
        <v>39028.339999999997</v>
      </c>
      <c r="H2402">
        <f>(1/(1-91/360*VLOOKUP($A2402,Tbills!$B$4:$C$974,2,1)/100))^((1)/91)-1</f>
        <v>2.8166421106590178E-7</v>
      </c>
      <c r="I2402">
        <f>I2401*$E2402/$E2401*(1-(I$1+I$5+IF(AND(WEEKDAY(A2402)&lt;&gt;1,WEEKDAY(A2402)&lt;&gt;7),IF(A2402&lt;J$2,J$1,J$3),0)))^($A2402-$A2401)</f>
        <v>749.30006381262399</v>
      </c>
      <c r="J2402">
        <f>VLOOKUP(A2402,'VIXY-IV'!A$1:E$2000,4,0)</f>
        <v>757.274</v>
      </c>
      <c r="K2402">
        <f>ROW()</f>
        <v>2402</v>
      </c>
      <c r="L2402">
        <f>B2402/C2402</f>
        <v>0.96342219466831991</v>
      </c>
    </row>
    <row r="2403" spans="1:12" x14ac:dyDescent="0.25">
      <c r="A2403" s="1">
        <v>41549</v>
      </c>
      <c r="B2403" s="9">
        <v>16.600000000000001</v>
      </c>
      <c r="C2403" s="9">
        <v>16.809999999999999</v>
      </c>
      <c r="D2403">
        <v>1534.85</v>
      </c>
      <c r="E2403">
        <v>1369.06</v>
      </c>
      <c r="F2403">
        <v>44341.31</v>
      </c>
      <c r="G2403">
        <v>39555.040000000001</v>
      </c>
      <c r="H2403">
        <f>(1/(1-91/360*VLOOKUP($A2403,Tbills!$B$4:$C$974,2,1)/100))^((1)/91)-1</f>
        <v>2.8166421106590178E-7</v>
      </c>
      <c r="I2403">
        <f>I2402*$E2403/$E2402*(1-(I$1+I$5+IF(AND(WEEKDAY(A2403)&lt;&gt;1,WEEKDAY(A2403)&lt;&gt;7),IF(A2403&lt;J$2,J$1,J$3),0)))^($A2403-$A2402)</f>
        <v>785.91464787409518</v>
      </c>
      <c r="J2403">
        <f>VLOOKUP(A2403,'VIXY-IV'!A$1:E$2000,4,0)</f>
        <v>794.25199999999995</v>
      </c>
      <c r="K2403">
        <f>ROW()</f>
        <v>2403</v>
      </c>
      <c r="L2403">
        <f>B2403/C2403</f>
        <v>0.98750743604997038</v>
      </c>
    </row>
    <row r="2404" spans="1:12" x14ac:dyDescent="0.25">
      <c r="A2404" s="1">
        <v>41550</v>
      </c>
      <c r="B2404" s="9">
        <v>17.670000000000002</v>
      </c>
      <c r="C2404" s="9">
        <v>17.7</v>
      </c>
      <c r="D2404">
        <v>1600.06</v>
      </c>
      <c r="E2404">
        <v>1427.23</v>
      </c>
      <c r="F2404">
        <v>44905.49</v>
      </c>
      <c r="G2404">
        <v>40058.31</v>
      </c>
      <c r="H2404">
        <f>(1/(1-91/360*VLOOKUP($A2404,Tbills!$B$4:$C$974,2,1)/100))^((1)/91)-1</f>
        <v>2.8166421106590178E-7</v>
      </c>
      <c r="I2404">
        <f>I2403*$E2404/$E2403*(1-(I$1+I$5+IF(AND(WEEKDAY(A2404)&lt;&gt;1,WEEKDAY(A2404)&lt;&gt;7),IF(A2404&lt;J$2,J$1,J$3),0)))^($A2404-$A2403)</f>
        <v>819.28381177654455</v>
      </c>
      <c r="J2404">
        <f>VLOOKUP(A2404,'VIXY-IV'!A$1:E$2000,4,0)</f>
        <v>827.95600000000002</v>
      </c>
      <c r="K2404">
        <f>ROW()</f>
        <v>2404</v>
      </c>
      <c r="L2404">
        <f>B2404/C2404</f>
        <v>0.99830508474576285</v>
      </c>
    </row>
    <row r="2405" spans="1:12" x14ac:dyDescent="0.25">
      <c r="A2405" s="1">
        <v>41551</v>
      </c>
      <c r="B2405" s="9">
        <v>16.739999999999998</v>
      </c>
      <c r="C2405" s="9">
        <v>17.21</v>
      </c>
      <c r="D2405">
        <v>1558.61</v>
      </c>
      <c r="E2405">
        <v>1390.26</v>
      </c>
      <c r="F2405">
        <v>44520.62</v>
      </c>
      <c r="G2405">
        <v>39714.97</v>
      </c>
      <c r="H2405">
        <f>(1/(1-91/360*VLOOKUP($A2405,Tbills!$B$4:$C$974,2,1)/100))^((1)/91)-1</f>
        <v>2.8166421106590178E-7</v>
      </c>
      <c r="I2405">
        <f>I2404*$E2405/$E2404*(1-(I$1+I$5+IF(AND(WEEKDAY(A2405)&lt;&gt;1,WEEKDAY(A2405)&lt;&gt;7),IF(A2405&lt;J$2,J$1,J$3),0)))^($A2405-$A2404)</f>
        <v>798.03868045322736</v>
      </c>
      <c r="J2405">
        <f>VLOOKUP(A2405,'VIXY-IV'!A$1:E$2000,4,0)</f>
        <v>806.428</v>
      </c>
      <c r="K2405">
        <f>ROW()</f>
        <v>2405</v>
      </c>
      <c r="L2405">
        <f>B2405/C2405</f>
        <v>0.97269029633933746</v>
      </c>
    </row>
    <row r="2406" spans="1:12" x14ac:dyDescent="0.25">
      <c r="A2406" s="1">
        <v>41554</v>
      </c>
      <c r="B2406" s="9">
        <v>19.41</v>
      </c>
      <c r="C2406" s="9">
        <v>19.07</v>
      </c>
      <c r="D2406">
        <v>1694.17</v>
      </c>
      <c r="E2406">
        <v>1511.18</v>
      </c>
      <c r="F2406">
        <v>45740.67</v>
      </c>
      <c r="G2406">
        <v>40803.29</v>
      </c>
      <c r="H2406">
        <f>(1/(1-91/360*VLOOKUP($A2406,Tbills!$B$4:$C$974,2,1)/100))^((1)/91)-1</f>
        <v>9.8574524609595926E-7</v>
      </c>
      <c r="I2406">
        <f>I2405*$E2406/$E2405*(1-(I$1+I$5+IF(AND(WEEKDAY(A2406)&lt;&gt;1,WEEKDAY(A2406)&lt;&gt;7),IF(A2406&lt;J$2,J$1,J$3),0)))^($A2406-$A2405)</f>
        <v>867.37446117073921</v>
      </c>
      <c r="J2406">
        <f>VLOOKUP(A2406,'VIXY-IV'!A$1:E$2000,4,0)</f>
        <v>876.18600000000004</v>
      </c>
      <c r="K2406">
        <f>ROW()</f>
        <v>2406</v>
      </c>
      <c r="L2406">
        <f>B2406/C2406</f>
        <v>1.0178290508652335</v>
      </c>
    </row>
    <row r="2407" spans="1:12" x14ac:dyDescent="0.25">
      <c r="A2407" s="1">
        <v>41555</v>
      </c>
      <c r="B2407" s="9">
        <v>20.34</v>
      </c>
      <c r="C2407" s="9">
        <v>19.84</v>
      </c>
      <c r="D2407">
        <v>1767.39</v>
      </c>
      <c r="E2407">
        <v>1576.49</v>
      </c>
      <c r="F2407">
        <v>47359.47</v>
      </c>
      <c r="G2407">
        <v>42247.31</v>
      </c>
      <c r="H2407">
        <f>(1/(1-91/360*VLOOKUP($A2407,Tbills!$B$4:$C$974,2,1)/100))^((1)/91)-1</f>
        <v>9.8574524609595926E-7</v>
      </c>
      <c r="I2407">
        <f>I2406*$E2407/$E2406*(1-(I$1+I$5+IF(AND(WEEKDAY(A2407)&lt;&gt;1,WEEKDAY(A2407)&lt;&gt;7),IF(A2407&lt;J$2,J$1,J$3),0)))^($A2407-$A2406)</f>
        <v>904.83451866791438</v>
      </c>
      <c r="J2407">
        <f>VLOOKUP(A2407,'VIXY-IV'!A$1:E$2000,4,0)</f>
        <v>913.90800000000002</v>
      </c>
      <c r="K2407">
        <f>ROW()</f>
        <v>2407</v>
      </c>
      <c r="L2407">
        <f>B2407/C2407</f>
        <v>1.0252016129032258</v>
      </c>
    </row>
    <row r="2408" spans="1:12" x14ac:dyDescent="0.25">
      <c r="A2408" s="1">
        <v>41556</v>
      </c>
      <c r="B2408" s="9">
        <v>19.600000000000001</v>
      </c>
      <c r="C2408" s="9">
        <v>19.29</v>
      </c>
      <c r="D2408">
        <v>1727.07</v>
      </c>
      <c r="E2408">
        <v>1540.52</v>
      </c>
      <c r="F2408">
        <v>47075.58</v>
      </c>
      <c r="G2408">
        <v>41994.02</v>
      </c>
      <c r="H2408">
        <f>(1/(1-91/360*VLOOKUP($A2408,Tbills!$B$4:$C$974,2,1)/100))^((1)/91)-1</f>
        <v>9.8574524609595926E-7</v>
      </c>
      <c r="I2408">
        <f>I2407*$E2408/$E2407*(1-(I$1+I$5+IF(AND(WEEKDAY(A2408)&lt;&gt;1,WEEKDAY(A2408)&lt;&gt;7),IF(A2408&lt;J$2,J$1,J$3),0)))^($A2408-$A2407)</f>
        <v>884.16391715411214</v>
      </c>
      <c r="J2408">
        <f>VLOOKUP(A2408,'VIXY-IV'!A$1:E$2000,4,0)</f>
        <v>893.04399999999998</v>
      </c>
      <c r="K2408">
        <f>ROW()</f>
        <v>2408</v>
      </c>
      <c r="L2408">
        <f>B2408/C2408</f>
        <v>1.0160705028512185</v>
      </c>
    </row>
    <row r="2409" spans="1:12" x14ac:dyDescent="0.25">
      <c r="A2409" s="1">
        <v>41557</v>
      </c>
      <c r="B2409" s="9">
        <v>16.48</v>
      </c>
      <c r="C2409" s="9">
        <v>17.21</v>
      </c>
      <c r="D2409">
        <v>1545.42</v>
      </c>
      <c r="E2409">
        <v>1378.49</v>
      </c>
      <c r="F2409">
        <v>44759.02</v>
      </c>
      <c r="G2409">
        <v>39927.480000000003</v>
      </c>
      <c r="H2409">
        <f>(1/(1-91/360*VLOOKUP($A2409,Tbills!$B$4:$C$974,2,1)/100))^((1)/91)-1</f>
        <v>9.8574524609595926E-7</v>
      </c>
      <c r="I2409">
        <f>I2408*$E2409/$E2408*(1-(I$1+I$5+IF(AND(WEEKDAY(A2409)&lt;&gt;1,WEEKDAY(A2409)&lt;&gt;7),IF(A2409&lt;J$2,J$1,J$3),0)))^($A2409-$A2408)</f>
        <v>791.14588351210739</v>
      </c>
      <c r="J2409">
        <f>VLOOKUP(A2409,'VIXY-IV'!A$1:E$2000,4,0)</f>
        <v>799.15599999999995</v>
      </c>
      <c r="K2409">
        <f>ROW()</f>
        <v>2409</v>
      </c>
      <c r="L2409">
        <f>B2409/C2409</f>
        <v>0.95758280069726898</v>
      </c>
    </row>
    <row r="2410" spans="1:12" x14ac:dyDescent="0.25">
      <c r="A2410" s="1">
        <v>41558</v>
      </c>
      <c r="B2410" s="9">
        <v>15.72</v>
      </c>
      <c r="C2410" s="9">
        <v>16.57</v>
      </c>
      <c r="D2410">
        <v>1500.53</v>
      </c>
      <c r="E2410">
        <v>1338.45</v>
      </c>
      <c r="F2410">
        <v>43547.35</v>
      </c>
      <c r="G2410">
        <v>38846.57</v>
      </c>
      <c r="H2410">
        <f>(1/(1-91/360*VLOOKUP($A2410,Tbills!$B$4:$C$974,2,1)/100))^((1)/91)-1</f>
        <v>9.8574524609595926E-7</v>
      </c>
      <c r="I2410">
        <f>I2409*$E2410/$E2409*(1-(I$1+I$5+IF(AND(WEEKDAY(A2410)&lt;&gt;1,WEEKDAY(A2410)&lt;&gt;7),IF(A2410&lt;J$2,J$1,J$3),0)))^($A2410-$A2409)</f>
        <v>768.14394447188533</v>
      </c>
      <c r="J2410">
        <f>VLOOKUP(A2410,'VIXY-IV'!A$1:E$2000,4,0)</f>
        <v>775.33399999999995</v>
      </c>
      <c r="K2410">
        <f>ROW()</f>
        <v>2410</v>
      </c>
      <c r="L2410">
        <f>B2410/C2410</f>
        <v>0.94870247435123722</v>
      </c>
    </row>
    <row r="2411" spans="1:12" x14ac:dyDescent="0.25">
      <c r="A2411" s="1">
        <v>41561</v>
      </c>
      <c r="B2411" s="9">
        <v>16.07</v>
      </c>
      <c r="C2411" s="9">
        <v>16.920000000000002</v>
      </c>
      <c r="D2411">
        <v>1523.05</v>
      </c>
      <c r="E2411">
        <v>1358.53</v>
      </c>
      <c r="F2411">
        <v>43641.18</v>
      </c>
      <c r="G2411">
        <v>38930.160000000003</v>
      </c>
      <c r="H2411">
        <f>(1/(1-91/360*VLOOKUP($A2411,Tbills!$B$4:$C$974,2,1)/100))^((1)/91)-1</f>
        <v>9.8574524609595926E-7</v>
      </c>
      <c r="I2411">
        <f>I2410*$E2411/$E2410*(1-(I$1+I$5+IF(AND(WEEKDAY(A2411)&lt;&gt;1,WEEKDAY(A2411)&lt;&gt;7),IF(A2411&lt;J$2,J$1,J$3),0)))^($A2411-$A2410)</f>
        <v>779.60068435401888</v>
      </c>
      <c r="J2411">
        <f>VLOOKUP(A2411,'VIXY-IV'!A$1:E$2000,4,0)</f>
        <v>786.85</v>
      </c>
      <c r="K2411">
        <f>ROW()</f>
        <v>2411</v>
      </c>
      <c r="L2411">
        <f>B2411/C2411</f>
        <v>0.94976359338061456</v>
      </c>
    </row>
    <row r="2412" spans="1:12" x14ac:dyDescent="0.25">
      <c r="A2412" s="1">
        <v>41562</v>
      </c>
      <c r="B2412" s="9">
        <v>18.66</v>
      </c>
      <c r="C2412" s="9">
        <v>18.41</v>
      </c>
      <c r="D2412">
        <v>1590.21</v>
      </c>
      <c r="E2412">
        <v>1418.43</v>
      </c>
      <c r="F2412">
        <v>44197.02</v>
      </c>
      <c r="G2412">
        <v>39425.96</v>
      </c>
      <c r="H2412">
        <f>(1/(1-91/360*VLOOKUP($A2412,Tbills!$B$4:$C$974,2,1)/100))^((1)/91)-1</f>
        <v>3.6618698098234148E-6</v>
      </c>
      <c r="I2412">
        <f>I2411*$E2412/$E2411*(1-(I$1+I$5+IF(AND(WEEKDAY(A2412)&lt;&gt;1,WEEKDAY(A2412)&lt;&gt;7),IF(A2412&lt;J$2,J$1,J$3),0)))^($A2412-$A2411)</f>
        <v>813.95124713070197</v>
      </c>
      <c r="J2412">
        <f>VLOOKUP(A2412,'VIXY-IV'!A$1:E$2000,4,0)</f>
        <v>821.44799999999998</v>
      </c>
      <c r="K2412">
        <f>ROW()</f>
        <v>2412</v>
      </c>
      <c r="L2412">
        <f>B2412/C2412</f>
        <v>1.0135795763172188</v>
      </c>
    </row>
    <row r="2413" spans="1:12" x14ac:dyDescent="0.25">
      <c r="A2413" s="1">
        <v>41563</v>
      </c>
      <c r="B2413" s="9">
        <v>14.71</v>
      </c>
      <c r="C2413" s="9">
        <v>16.260000000000002</v>
      </c>
      <c r="D2413">
        <v>1429.36</v>
      </c>
      <c r="E2413">
        <v>1274.95</v>
      </c>
      <c r="F2413">
        <v>43222.82</v>
      </c>
      <c r="G2413">
        <v>38556.78</v>
      </c>
      <c r="H2413">
        <f>(1/(1-91/360*VLOOKUP($A2413,Tbills!$B$4:$C$974,2,1)/100))^((1)/91)-1</f>
        <v>3.6618698098234148E-6</v>
      </c>
      <c r="I2413">
        <f>I2412*$E2413/$E2412*(1-(I$1+I$5+IF(AND(WEEKDAY(A2413)&lt;&gt;1,WEEKDAY(A2413)&lt;&gt;7),IF(A2413&lt;J$2,J$1,J$3),0)))^($A2413-$A2412)</f>
        <v>731.5957005487038</v>
      </c>
      <c r="J2413">
        <f>VLOOKUP(A2413,'VIXY-IV'!A$1:E$2000,4,0)</f>
        <v>737.70600000000002</v>
      </c>
      <c r="K2413">
        <f>ROW()</f>
        <v>2413</v>
      </c>
      <c r="L2413">
        <f>B2413/C2413</f>
        <v>0.90467404674046736</v>
      </c>
    </row>
    <row r="2414" spans="1:12" x14ac:dyDescent="0.25">
      <c r="A2414" s="1">
        <v>41564</v>
      </c>
      <c r="B2414" s="9">
        <v>13.48</v>
      </c>
      <c r="C2414" s="9">
        <v>15.44</v>
      </c>
      <c r="D2414">
        <v>1337.86</v>
      </c>
      <c r="E2414">
        <v>1193.33</v>
      </c>
      <c r="F2414">
        <v>41858.49</v>
      </c>
      <c r="G2414">
        <v>37339.589999999997</v>
      </c>
      <c r="H2414">
        <f>(1/(1-91/360*VLOOKUP($A2414,Tbills!$B$4:$C$974,2,1)/100))^((1)/91)-1</f>
        <v>3.6618698098234148E-6</v>
      </c>
      <c r="I2414">
        <f>I2413*$E2414/$E2413*(1-(I$1+I$5+IF(AND(WEEKDAY(A2414)&lt;&gt;1,WEEKDAY(A2414)&lt;&gt;7),IF(A2414&lt;J$2,J$1,J$3),0)))^($A2414-$A2413)</f>
        <v>684.74056443586426</v>
      </c>
      <c r="J2414">
        <f>VLOOKUP(A2414,'VIXY-IV'!A$1:E$2000,4,0)</f>
        <v>690.25599999999997</v>
      </c>
      <c r="K2414">
        <f>ROW()</f>
        <v>2414</v>
      </c>
      <c r="L2414">
        <f>B2414/C2414</f>
        <v>0.87305699481865295</v>
      </c>
    </row>
    <row r="2415" spans="1:12" x14ac:dyDescent="0.25">
      <c r="A2415" s="1">
        <v>41565</v>
      </c>
      <c r="B2415" s="9">
        <v>13.04</v>
      </c>
      <c r="C2415" s="9">
        <v>14.92</v>
      </c>
      <c r="D2415">
        <v>1318.48</v>
      </c>
      <c r="E2415">
        <v>1176.04</v>
      </c>
      <c r="F2415">
        <v>41475.79</v>
      </c>
      <c r="G2415">
        <v>36998.07</v>
      </c>
      <c r="H2415">
        <f>(1/(1-91/360*VLOOKUP($A2415,Tbills!$B$4:$C$974,2,1)/100))^((1)/91)-1</f>
        <v>3.6618698098234148E-6</v>
      </c>
      <c r="I2415">
        <f>I2414*$E2415/$E2414*(1-(I$1+I$5+IF(AND(WEEKDAY(A2415)&lt;&gt;1,WEEKDAY(A2415)&lt;&gt;7),IF(A2415&lt;J$2,J$1,J$3),0)))^($A2415-$A2414)</f>
        <v>674.80003665720142</v>
      </c>
      <c r="J2415">
        <f>VLOOKUP(A2415,'VIXY-IV'!A$1:E$2000,4,0)</f>
        <v>680.17600000000004</v>
      </c>
      <c r="K2415">
        <f>ROW()</f>
        <v>2415</v>
      </c>
      <c r="L2415">
        <f>B2415/C2415</f>
        <v>0.87399463806970501</v>
      </c>
    </row>
    <row r="2416" spans="1:12" x14ac:dyDescent="0.25">
      <c r="A2416" s="1">
        <v>41568</v>
      </c>
      <c r="B2416" s="9">
        <v>13.16</v>
      </c>
      <c r="C2416" s="9">
        <v>15.14</v>
      </c>
      <c r="D2416">
        <v>1341.29</v>
      </c>
      <c r="E2416">
        <v>1196.3800000000001</v>
      </c>
      <c r="F2416">
        <v>41480.910000000003</v>
      </c>
      <c r="G2416">
        <v>37002.230000000003</v>
      </c>
      <c r="H2416">
        <f>(1/(1-91/360*VLOOKUP($A2416,Tbills!$B$4:$C$974,2,1)/100))^((1)/91)-1</f>
        <v>9.8574524609595926E-7</v>
      </c>
      <c r="I2416">
        <f>I2415*$E2416/$E2415*(1-(I$1+I$5+IF(AND(WEEKDAY(A2416)&lt;&gt;1,WEEKDAY(A2416)&lt;&gt;7),IF(A2416&lt;J$2,J$1,J$3),0)))^($A2416-$A2415)</f>
        <v>686.41168435943791</v>
      </c>
      <c r="J2416">
        <f>VLOOKUP(A2416,'VIXY-IV'!A$1:E$2000,4,0)</f>
        <v>691.93</v>
      </c>
      <c r="K2416">
        <f>ROW()</f>
        <v>2416</v>
      </c>
      <c r="L2416">
        <f>B2416/C2416</f>
        <v>0.86922060766182296</v>
      </c>
    </row>
    <row r="2417" spans="1:12" x14ac:dyDescent="0.25">
      <c r="A2417" s="1">
        <v>41569</v>
      </c>
      <c r="B2417" s="9">
        <v>13.33</v>
      </c>
      <c r="C2417" s="9">
        <v>15.02</v>
      </c>
      <c r="D2417">
        <v>1342.02</v>
      </c>
      <c r="E2417">
        <v>1197.03</v>
      </c>
      <c r="F2417">
        <v>41785.410000000003</v>
      </c>
      <c r="G2417">
        <v>37273.82</v>
      </c>
      <c r="H2417">
        <f>(1/(1-91/360*VLOOKUP($A2417,Tbills!$B$4:$C$974,2,1)/100))^((1)/91)-1</f>
        <v>9.8574524609595926E-7</v>
      </c>
      <c r="I2417">
        <f>I2416*$E2417/$E2416*(1-(I$1+I$5+IF(AND(WEEKDAY(A2417)&lt;&gt;1,WEEKDAY(A2417)&lt;&gt;7),IF(A2417&lt;J$2,J$1,J$3),0)))^($A2417-$A2416)</f>
        <v>686.76485888029208</v>
      </c>
      <c r="J2417">
        <f>VLOOKUP(A2417,'VIXY-IV'!A$1:E$2000,4,0)</f>
        <v>692.33</v>
      </c>
      <c r="K2417">
        <f>ROW()</f>
        <v>2417</v>
      </c>
      <c r="L2417">
        <f>B2417/C2417</f>
        <v>0.88748335552596536</v>
      </c>
    </row>
    <row r="2418" spans="1:12" x14ac:dyDescent="0.25">
      <c r="A2418" s="1">
        <v>41570</v>
      </c>
      <c r="B2418" s="9">
        <v>13.42</v>
      </c>
      <c r="C2418" s="9">
        <v>15.11</v>
      </c>
      <c r="D2418">
        <v>1349.28</v>
      </c>
      <c r="E2418">
        <v>1203.5</v>
      </c>
      <c r="F2418">
        <v>42088.08</v>
      </c>
      <c r="G2418">
        <v>37543.769999999997</v>
      </c>
      <c r="H2418">
        <f>(1/(1-91/360*VLOOKUP($A2418,Tbills!$B$4:$C$974,2,1)/100))^((1)/91)-1</f>
        <v>9.8574524609595926E-7</v>
      </c>
      <c r="I2418">
        <f>I2417*$E2418/$E2417*(1-(I$1+I$5+IF(AND(WEEKDAY(A2418)&lt;&gt;1,WEEKDAY(A2418)&lt;&gt;7),IF(A2418&lt;J$2,J$1,J$3),0)))^($A2418-$A2417)</f>
        <v>690.45699023108921</v>
      </c>
      <c r="J2418">
        <f>VLOOKUP(A2418,'VIXY-IV'!A$1:E$2000,4,0)</f>
        <v>696.11400000000003</v>
      </c>
      <c r="K2418">
        <f>ROW()</f>
        <v>2418</v>
      </c>
      <c r="L2418">
        <f>B2418/C2418</f>
        <v>0.88815354070152219</v>
      </c>
    </row>
    <row r="2419" spans="1:12" x14ac:dyDescent="0.25">
      <c r="A2419" s="1">
        <v>41571</v>
      </c>
      <c r="B2419" s="9">
        <v>13.2</v>
      </c>
      <c r="C2419" s="9">
        <v>14.9</v>
      </c>
      <c r="D2419">
        <v>1329.91</v>
      </c>
      <c r="E2419">
        <v>1186.22</v>
      </c>
      <c r="F2419">
        <v>41874.15</v>
      </c>
      <c r="G2419">
        <v>37352.9</v>
      </c>
      <c r="H2419">
        <f>(1/(1-91/360*VLOOKUP($A2419,Tbills!$B$4:$C$974,2,1)/100))^((1)/91)-1</f>
        <v>9.8574524609595926E-7</v>
      </c>
      <c r="I2419">
        <f>I2418*$E2419/$E2418*(1-(I$1+I$5+IF(AND(WEEKDAY(A2419)&lt;&gt;1,WEEKDAY(A2419)&lt;&gt;7),IF(A2419&lt;J$2,J$1,J$3),0)))^($A2419-$A2418)</f>
        <v>680.52374715663041</v>
      </c>
      <c r="J2419">
        <f>VLOOKUP(A2419,'VIXY-IV'!A$1:E$2000,4,0)</f>
        <v>686.1</v>
      </c>
      <c r="K2419">
        <f>ROW()</f>
        <v>2419</v>
      </c>
      <c r="L2419">
        <f>B2419/C2419</f>
        <v>0.88590604026845632</v>
      </c>
    </row>
    <row r="2420" spans="1:12" x14ac:dyDescent="0.25">
      <c r="A2420" s="1">
        <v>41572</v>
      </c>
      <c r="B2420" s="9">
        <v>13.09</v>
      </c>
      <c r="C2420" s="9">
        <v>14.87</v>
      </c>
      <c r="D2420">
        <v>1334.43</v>
      </c>
      <c r="E2420">
        <v>1190.25</v>
      </c>
      <c r="F2420">
        <v>42145.279999999999</v>
      </c>
      <c r="G2420">
        <v>37594.720000000001</v>
      </c>
      <c r="H2420">
        <f>(1/(1-91/360*VLOOKUP($A2420,Tbills!$B$4:$C$974,2,1)/100))^((1)/91)-1</f>
        <v>9.8574524609595926E-7</v>
      </c>
      <c r="I2420">
        <f>I2419*$E2420/$E2419*(1-(I$1+I$5+IF(AND(WEEKDAY(A2420)&lt;&gt;1,WEEKDAY(A2420)&lt;&gt;7),IF(A2420&lt;J$2,J$1,J$3),0)))^($A2420-$A2419)</f>
        <v>682.81607869827303</v>
      </c>
      <c r="J2420">
        <f>VLOOKUP(A2420,'VIXY-IV'!A$1:E$2000,4,0)</f>
        <v>688.65200000000004</v>
      </c>
      <c r="K2420">
        <f>ROW()</f>
        <v>2420</v>
      </c>
      <c r="L2420">
        <f>B2420/C2420</f>
        <v>0.88029589778076667</v>
      </c>
    </row>
    <row r="2421" spans="1:12" x14ac:dyDescent="0.25">
      <c r="A2421" s="1">
        <v>41575</v>
      </c>
      <c r="B2421" s="9">
        <v>13.31</v>
      </c>
      <c r="C2421" s="9">
        <v>14.87</v>
      </c>
      <c r="D2421">
        <v>1337.5</v>
      </c>
      <c r="E2421">
        <v>1192.98</v>
      </c>
      <c r="F2421">
        <v>42377.54</v>
      </c>
      <c r="G2421">
        <v>37801.79</v>
      </c>
      <c r="H2421">
        <f>(1/(1-91/360*VLOOKUP($A2421,Tbills!$B$4:$C$974,2,1)/100))^((1)/91)-1</f>
        <v>1.2674350022834346E-6</v>
      </c>
      <c r="I2421">
        <f>I2420*$E2421/$E2420*(1-(I$1+I$5+IF(AND(WEEKDAY(A2421)&lt;&gt;1,WEEKDAY(A2421)&lt;&gt;7),IF(A2421&lt;J$2,J$1,J$3),0)))^($A2421-$A2420)</f>
        <v>684.32314867172795</v>
      </c>
      <c r="J2421">
        <f>VLOOKUP(A2421,'VIXY-IV'!A$1:E$2000,4,0)</f>
        <v>690.154</v>
      </c>
      <c r="K2421">
        <f>ROW()</f>
        <v>2421</v>
      </c>
      <c r="L2421">
        <f>B2421/C2421</f>
        <v>0.89509078681909893</v>
      </c>
    </row>
    <row r="2422" spans="1:12" x14ac:dyDescent="0.25">
      <c r="A2422" s="1">
        <v>41576</v>
      </c>
      <c r="B2422" s="9">
        <v>13.41</v>
      </c>
      <c r="C2422" s="9">
        <v>15.03</v>
      </c>
      <c r="D2422">
        <v>1331.75</v>
      </c>
      <c r="E2422">
        <v>1187.8499999999999</v>
      </c>
      <c r="F2422">
        <v>42454.9</v>
      </c>
      <c r="G2422">
        <v>37870.75</v>
      </c>
      <c r="H2422">
        <f>(1/(1-91/360*VLOOKUP($A2422,Tbills!$B$4:$C$974,2,1)/100))^((1)/91)-1</f>
        <v>1.2674350022834346E-6</v>
      </c>
      <c r="I2422">
        <f>I2421*$E2422/$E2421*(1-(I$1+I$5+IF(AND(WEEKDAY(A2422)&lt;&gt;1,WEEKDAY(A2422)&lt;&gt;7),IF(A2422&lt;J$2,J$1,J$3),0)))^($A2422-$A2421)</f>
        <v>681.3608510827089</v>
      </c>
      <c r="J2422">
        <f>VLOOKUP(A2422,'VIXY-IV'!A$1:E$2000,4,0)</f>
        <v>687.15599999999995</v>
      </c>
      <c r="K2422">
        <f>ROW()</f>
        <v>2422</v>
      </c>
      <c r="L2422">
        <f>B2422/C2422</f>
        <v>0.89221556886227549</v>
      </c>
    </row>
    <row r="2423" spans="1:12" x14ac:dyDescent="0.25">
      <c r="A2423" s="1">
        <v>41577</v>
      </c>
      <c r="B2423" s="9">
        <v>13.65</v>
      </c>
      <c r="C2423" s="9">
        <v>15.13</v>
      </c>
      <c r="D2423">
        <v>1338.92</v>
      </c>
      <c r="E2423">
        <v>1194.24</v>
      </c>
      <c r="F2423">
        <v>42547.63</v>
      </c>
      <c r="G2423">
        <v>37953.42</v>
      </c>
      <c r="H2423">
        <f>(1/(1-91/360*VLOOKUP($A2423,Tbills!$B$4:$C$974,2,1)/100))^((1)/91)-1</f>
        <v>1.2674350022834346E-6</v>
      </c>
      <c r="I2423">
        <f>I2422*$E2423/$E2422*(1-(I$1+I$5+IF(AND(WEEKDAY(A2423)&lt;&gt;1,WEEKDAY(A2423)&lt;&gt;7),IF(A2423&lt;J$2,J$1,J$3),0)))^($A2423-$A2422)</f>
        <v>685.00650313393635</v>
      </c>
      <c r="J2423">
        <f>VLOOKUP(A2423,'VIXY-IV'!A$1:E$2000,4,0)</f>
        <v>690.83399999999995</v>
      </c>
      <c r="K2423">
        <f>ROW()</f>
        <v>2423</v>
      </c>
      <c r="L2423">
        <f>B2423/C2423</f>
        <v>0.90218109715796424</v>
      </c>
    </row>
    <row r="2424" spans="1:12" x14ac:dyDescent="0.25">
      <c r="A2424" s="1">
        <v>41578</v>
      </c>
      <c r="B2424" s="9">
        <v>13.75</v>
      </c>
      <c r="C2424" s="9">
        <v>15.25</v>
      </c>
      <c r="D2424">
        <v>1334.46</v>
      </c>
      <c r="E2424">
        <v>1190.26</v>
      </c>
      <c r="F2424">
        <v>42586.26</v>
      </c>
      <c r="G2424">
        <v>37987.83</v>
      </c>
      <c r="H2424">
        <f>(1/(1-91/360*VLOOKUP($A2424,Tbills!$B$4:$C$974,2,1)/100))^((1)/91)-1</f>
        <v>1.2674350022834346E-6</v>
      </c>
      <c r="I2424">
        <f>I2423*$E2424/$E2423*(1-(I$1+I$5+IF(AND(WEEKDAY(A2424)&lt;&gt;1,WEEKDAY(A2424)&lt;&gt;7),IF(A2424&lt;J$2,J$1,J$3),0)))^($A2424-$A2423)</f>
        <v>682.70396700291133</v>
      </c>
      <c r="J2424">
        <f>VLOOKUP(A2424,'VIXY-IV'!A$1:E$2000,4,0)</f>
        <v>688.5</v>
      </c>
      <c r="K2424">
        <f>ROW()</f>
        <v>2424</v>
      </c>
      <c r="L2424">
        <f>B2424/C2424</f>
        <v>0.90163934426229508</v>
      </c>
    </row>
    <row r="2425" spans="1:12" x14ac:dyDescent="0.25">
      <c r="A2425" s="1">
        <v>41579</v>
      </c>
      <c r="B2425" s="9">
        <v>13.28</v>
      </c>
      <c r="C2425" s="9">
        <v>15.06</v>
      </c>
      <c r="D2425">
        <v>1336.42</v>
      </c>
      <c r="E2425">
        <v>1192.01</v>
      </c>
      <c r="F2425">
        <v>42836.06</v>
      </c>
      <c r="G2425">
        <v>38210.61</v>
      </c>
      <c r="H2425">
        <f>(1/(1-91/360*VLOOKUP($A2425,Tbills!$B$4:$C$974,2,1)/100))^((1)/91)-1</f>
        <v>1.2674350022834346E-6</v>
      </c>
      <c r="I2425">
        <f>I2424*$E2425/$E2424*(1-(I$1+I$5+IF(AND(WEEKDAY(A2425)&lt;&gt;1,WEEKDAY(A2425)&lt;&gt;7),IF(A2425&lt;J$2,J$1,J$3),0)))^($A2425-$A2424)</f>
        <v>683.68805581230504</v>
      </c>
      <c r="J2425">
        <f>VLOOKUP(A2425,'VIXY-IV'!A$1:E$2000,4,0)</f>
        <v>689.49800000000005</v>
      </c>
      <c r="K2425">
        <f>ROW()</f>
        <v>2425</v>
      </c>
      <c r="L2425">
        <f>B2425/C2425</f>
        <v>0.88180610889774225</v>
      </c>
    </row>
    <row r="2426" spans="1:12" x14ac:dyDescent="0.25">
      <c r="A2426" s="1">
        <v>41582</v>
      </c>
      <c r="B2426" s="9">
        <v>12.93</v>
      </c>
      <c r="C2426" s="9">
        <v>14.68</v>
      </c>
      <c r="D2426">
        <v>1292.02</v>
      </c>
      <c r="E2426">
        <v>1152.4000000000001</v>
      </c>
      <c r="F2426">
        <v>42221.73</v>
      </c>
      <c r="G2426">
        <v>37662.47</v>
      </c>
      <c r="H2426">
        <f>(1/(1-91/360*VLOOKUP($A2426,Tbills!$B$4:$C$974,2,1)/100))^((1)/91)-1</f>
        <v>1.4082826178540842E-6</v>
      </c>
      <c r="I2426">
        <f>I2425*$E2426/$E2425*(1-(I$1+I$5+IF(AND(WEEKDAY(A2426)&lt;&gt;1,WEEKDAY(A2426)&lt;&gt;7),IF(A2426&lt;J$2,J$1,J$3),0)))^($A2426-$A2425)</f>
        <v>660.91234315840563</v>
      </c>
      <c r="J2426">
        <f>VLOOKUP(A2426,'VIXY-IV'!A$1:E$2000,4,0)</f>
        <v>666.49199999999996</v>
      </c>
      <c r="K2426">
        <f>ROW()</f>
        <v>2426</v>
      </c>
      <c r="L2426">
        <f>B2426/C2426</f>
        <v>0.88079019073569487</v>
      </c>
    </row>
    <row r="2427" spans="1:12" x14ac:dyDescent="0.25">
      <c r="A2427" s="1">
        <v>41583</v>
      </c>
      <c r="B2427" s="9">
        <v>13.27</v>
      </c>
      <c r="C2427" s="9">
        <v>14.92</v>
      </c>
      <c r="D2427">
        <v>1298.93</v>
      </c>
      <c r="E2427">
        <v>1158.56</v>
      </c>
      <c r="F2427">
        <v>42452.55</v>
      </c>
      <c r="G2427">
        <v>37868.31</v>
      </c>
      <c r="H2427">
        <f>(1/(1-91/360*VLOOKUP($A2427,Tbills!$B$4:$C$974,2,1)/100))^((1)/91)-1</f>
        <v>1.4082826178540842E-6</v>
      </c>
      <c r="I2427">
        <f>I2426*$E2427/$E2426*(1-(I$1+I$5+IF(AND(WEEKDAY(A2427)&lt;&gt;1,WEEKDAY(A2427)&lt;&gt;7),IF(A2427&lt;J$2,J$1,J$3),0)))^($A2427-$A2426)</f>
        <v>664.42604747771122</v>
      </c>
      <c r="J2427">
        <f>VLOOKUP(A2427,'VIXY-IV'!A$1:E$2000,4,0)</f>
        <v>670.00800000000004</v>
      </c>
      <c r="K2427">
        <f>ROW()</f>
        <v>2427</v>
      </c>
      <c r="L2427">
        <f>B2427/C2427</f>
        <v>0.8894101876675603</v>
      </c>
    </row>
    <row r="2428" spans="1:12" x14ac:dyDescent="0.25">
      <c r="A2428" s="1">
        <v>41584</v>
      </c>
      <c r="B2428" s="9">
        <v>12.67</v>
      </c>
      <c r="C2428" s="9">
        <v>14.67</v>
      </c>
      <c r="D2428">
        <v>1275.1099999999999</v>
      </c>
      <c r="E2428">
        <v>1137.31</v>
      </c>
      <c r="F2428">
        <v>41976.22</v>
      </c>
      <c r="G2428">
        <v>37443.360000000001</v>
      </c>
      <c r="H2428">
        <f>(1/(1-91/360*VLOOKUP($A2428,Tbills!$B$4:$C$974,2,1)/100))^((1)/91)-1</f>
        <v>1.4082826178540842E-6</v>
      </c>
      <c r="I2428">
        <f>I2427*$E2428/$E2427*(1-(I$1+I$5+IF(AND(WEEKDAY(A2428)&lt;&gt;1,WEEKDAY(A2428)&lt;&gt;7),IF(A2428&lt;J$2,J$1,J$3),0)))^($A2428-$A2427)</f>
        <v>652.22055822647337</v>
      </c>
      <c r="J2428">
        <f>VLOOKUP(A2428,'VIXY-IV'!A$1:E$2000,4,0)</f>
        <v>657.68399999999997</v>
      </c>
      <c r="K2428">
        <f>ROW()</f>
        <v>2428</v>
      </c>
      <c r="L2428">
        <f>B2428/C2428</f>
        <v>0.86366734832992498</v>
      </c>
    </row>
    <row r="2429" spans="1:12" x14ac:dyDescent="0.25">
      <c r="A2429" s="1">
        <v>41585</v>
      </c>
      <c r="B2429" s="9">
        <v>13.91</v>
      </c>
      <c r="C2429" s="9">
        <v>15.36</v>
      </c>
      <c r="D2429">
        <v>1317.85</v>
      </c>
      <c r="E2429">
        <v>1175.43</v>
      </c>
      <c r="F2429">
        <v>42680.85</v>
      </c>
      <c r="G2429">
        <v>38071.839999999997</v>
      </c>
      <c r="H2429">
        <f>(1/(1-91/360*VLOOKUP($A2429,Tbills!$B$4:$C$974,2,1)/100))^((1)/91)-1</f>
        <v>1.4082826178540842E-6</v>
      </c>
      <c r="I2429">
        <f>I2428*$E2429/$E2428*(1-(I$1+I$5+IF(AND(WEEKDAY(A2429)&lt;&gt;1,WEEKDAY(A2429)&lt;&gt;7),IF(A2429&lt;J$2,J$1,J$3),0)))^($A2429-$A2428)</f>
        <v>674.06209102174773</v>
      </c>
      <c r="J2429">
        <f>VLOOKUP(A2429,'VIXY-IV'!A$1:E$2000,4,0)</f>
        <v>679.7</v>
      </c>
      <c r="K2429">
        <f>ROW()</f>
        <v>2429</v>
      </c>
      <c r="L2429">
        <f>B2429/C2429</f>
        <v>0.90559895833333337</v>
      </c>
    </row>
    <row r="2430" spans="1:12" x14ac:dyDescent="0.25">
      <c r="A2430" s="1">
        <v>41586</v>
      </c>
      <c r="B2430" s="9">
        <v>12.9</v>
      </c>
      <c r="C2430" s="9">
        <v>14.63</v>
      </c>
      <c r="D2430">
        <v>1266.83</v>
      </c>
      <c r="E2430">
        <v>1129.92</v>
      </c>
      <c r="F2430">
        <v>41940.300000000003</v>
      </c>
      <c r="G2430">
        <v>37411.21</v>
      </c>
      <c r="H2430">
        <f>(1/(1-91/360*VLOOKUP($A2430,Tbills!$B$4:$C$974,2,1)/100))^((1)/91)-1</f>
        <v>1.4082826178540842E-6</v>
      </c>
      <c r="I2430">
        <f>I2429*$E2430/$E2429*(1-(I$1+I$5+IF(AND(WEEKDAY(A2430)&lt;&gt;1,WEEKDAY(A2430)&lt;&gt;7),IF(A2430&lt;J$2,J$1,J$3),0)))^($A2430-$A2429)</f>
        <v>647.94528623885515</v>
      </c>
      <c r="J2430">
        <f>VLOOKUP(A2430,'VIXY-IV'!A$1:E$2000,4,0)</f>
        <v>653.34400000000005</v>
      </c>
      <c r="K2430">
        <f>ROW()</f>
        <v>2430</v>
      </c>
      <c r="L2430">
        <f>B2430/C2430</f>
        <v>0.88174982911825017</v>
      </c>
    </row>
    <row r="2431" spans="1:12" x14ac:dyDescent="0.25">
      <c r="A2431" s="1">
        <v>41589</v>
      </c>
      <c r="B2431" s="9">
        <v>12.53</v>
      </c>
      <c r="C2431" s="9">
        <v>14.73</v>
      </c>
      <c r="D2431">
        <v>1253.21</v>
      </c>
      <c r="E2431">
        <v>1117.76</v>
      </c>
      <c r="F2431">
        <v>42142.65</v>
      </c>
      <c r="G2431">
        <v>37591.550000000003</v>
      </c>
      <c r="H2431">
        <f>(1/(1-91/360*VLOOKUP($A2431,Tbills!$B$4:$C$974,2,1)/100))^((1)/91)-1</f>
        <v>1.4082826178540842E-6</v>
      </c>
      <c r="I2431">
        <f>I2430*$E2431/$E2430*(1-(I$1+I$5+IF(AND(WEEKDAY(A2431)&lt;&gt;1,WEEKDAY(A2431)&lt;&gt;7),IF(A2431&lt;J$2,J$1,J$3),0)))^($A2431-$A2430)</f>
        <v>640.91689801779341</v>
      </c>
      <c r="J2431">
        <f>VLOOKUP(A2431,'VIXY-IV'!A$1:E$2000,4,0)</f>
        <v>646.23</v>
      </c>
      <c r="K2431">
        <f>ROW()</f>
        <v>2431</v>
      </c>
      <c r="L2431">
        <f>B2431/C2431</f>
        <v>0.85064494229463672</v>
      </c>
    </row>
    <row r="2432" spans="1:12" x14ac:dyDescent="0.25">
      <c r="A2432" s="1">
        <v>41590</v>
      </c>
      <c r="B2432" s="9">
        <v>12.82</v>
      </c>
      <c r="C2432" s="9">
        <v>14.88</v>
      </c>
      <c r="D2432">
        <v>1257.56</v>
      </c>
      <c r="E2432">
        <v>1121.6400000000001</v>
      </c>
      <c r="F2432">
        <v>42315.59</v>
      </c>
      <c r="G2432">
        <v>37745.760000000002</v>
      </c>
      <c r="H2432">
        <f>(1/(1-91/360*VLOOKUP($A2432,Tbills!$B$4:$C$974,2,1)/100))^((1)/91)-1</f>
        <v>2.1124366360592006E-6</v>
      </c>
      <c r="I2432">
        <f>I2431*$E2432/$E2431*(1-(I$1+I$5+IF(AND(WEEKDAY(A2432)&lt;&gt;1,WEEKDAY(A2432)&lt;&gt;7),IF(A2432&lt;J$2,J$1,J$3),0)))^($A2432-$A2431)</f>
        <v>643.12316547360308</v>
      </c>
      <c r="J2432">
        <f>VLOOKUP(A2432,'VIXY-IV'!A$1:E$2000,4,0)</f>
        <v>648.46</v>
      </c>
      <c r="K2432">
        <f>ROW()</f>
        <v>2432</v>
      </c>
      <c r="L2432">
        <f>B2432/C2432</f>
        <v>0.86155913978494625</v>
      </c>
    </row>
    <row r="2433" spans="1:12" x14ac:dyDescent="0.25">
      <c r="A2433" s="1">
        <v>41591</v>
      </c>
      <c r="B2433" s="9">
        <v>12.52</v>
      </c>
      <c r="C2433" s="9">
        <v>14.83</v>
      </c>
      <c r="D2433">
        <v>1245.43</v>
      </c>
      <c r="E2433">
        <v>1110.82</v>
      </c>
      <c r="F2433">
        <v>42644.24</v>
      </c>
      <c r="G2433">
        <v>38038.839999999997</v>
      </c>
      <c r="H2433">
        <f>(1/(1-91/360*VLOOKUP($A2433,Tbills!$B$4:$C$974,2,1)/100))^((1)/91)-1</f>
        <v>2.1124366360592006E-6</v>
      </c>
      <c r="I2433">
        <f>I2432*$E2433/$E2432*(1-(I$1+I$5+IF(AND(WEEKDAY(A2433)&lt;&gt;1,WEEKDAY(A2433)&lt;&gt;7),IF(A2433&lt;J$2,J$1,J$3),0)))^($A2433-$A2432)</f>
        <v>636.90089833544243</v>
      </c>
      <c r="J2433">
        <f>VLOOKUP(A2433,'VIXY-IV'!A$1:E$2000,4,0)</f>
        <v>642.25400000000002</v>
      </c>
      <c r="K2433">
        <f>ROW()</f>
        <v>2433</v>
      </c>
      <c r="L2433">
        <f>B2433/C2433</f>
        <v>0.84423465947403908</v>
      </c>
    </row>
    <row r="2434" spans="1:12" x14ac:dyDescent="0.25">
      <c r="A2434" s="1">
        <v>41592</v>
      </c>
      <c r="B2434" s="9">
        <v>12.37</v>
      </c>
      <c r="C2434" s="9">
        <v>14.88</v>
      </c>
      <c r="D2434">
        <v>1239.04</v>
      </c>
      <c r="E2434">
        <v>1105.1199999999999</v>
      </c>
      <c r="F2434">
        <v>42758.81</v>
      </c>
      <c r="G2434">
        <v>38140.949999999997</v>
      </c>
      <c r="H2434">
        <f>(1/(1-91/360*VLOOKUP($A2434,Tbills!$B$4:$C$974,2,1)/100))^((1)/91)-1</f>
        <v>2.1124366360592006E-6</v>
      </c>
      <c r="I2434">
        <f>I2433*$E2434/$E2433*(1-(I$1+I$5+IF(AND(WEEKDAY(A2434)&lt;&gt;1,WEEKDAY(A2434)&lt;&gt;7),IF(A2434&lt;J$2,J$1,J$3),0)))^($A2434-$A2433)</f>
        <v>633.61451267845655</v>
      </c>
      <c r="J2434">
        <f>VLOOKUP(A2434,'VIXY-IV'!A$1:E$2000,4,0)</f>
        <v>638.92200000000003</v>
      </c>
      <c r="K2434">
        <f>ROW()</f>
        <v>2434</v>
      </c>
      <c r="L2434">
        <f>B2434/C2434</f>
        <v>0.83131720430107514</v>
      </c>
    </row>
    <row r="2435" spans="1:12" x14ac:dyDescent="0.25">
      <c r="A2435" s="1">
        <v>41593</v>
      </c>
      <c r="B2435" s="9">
        <v>12.19</v>
      </c>
      <c r="C2435" s="9">
        <v>14.8</v>
      </c>
      <c r="D2435">
        <v>1219.0999999999999</v>
      </c>
      <c r="E2435">
        <v>1087.33</v>
      </c>
      <c r="F2435">
        <v>42639.99</v>
      </c>
      <c r="G2435">
        <v>38034.879999999997</v>
      </c>
      <c r="H2435">
        <f>(1/(1-91/360*VLOOKUP($A2435,Tbills!$B$4:$C$974,2,1)/100))^((1)/91)-1</f>
        <v>2.1124366360592006E-6</v>
      </c>
      <c r="I2435">
        <f>I2434*$E2435/$E2434*(1-(I$1+I$5+IF(AND(WEEKDAY(A2435)&lt;&gt;1,WEEKDAY(A2435)&lt;&gt;7),IF(A2435&lt;J$2,J$1,J$3),0)))^($A2435-$A2434)</f>
        <v>623.39677955032323</v>
      </c>
      <c r="J2435">
        <f>VLOOKUP(A2435,'VIXY-IV'!A$1:E$2000,4,0)</f>
        <v>628.61199999999997</v>
      </c>
      <c r="K2435">
        <f>ROW()</f>
        <v>2435</v>
      </c>
      <c r="L2435">
        <f>B2435/C2435</f>
        <v>0.82364864864864862</v>
      </c>
    </row>
    <row r="2436" spans="1:12" x14ac:dyDescent="0.25">
      <c r="A2436" s="1">
        <v>41596</v>
      </c>
      <c r="B2436" s="9">
        <v>13.1</v>
      </c>
      <c r="C2436" s="9">
        <v>14.93</v>
      </c>
      <c r="D2436">
        <v>1217.57</v>
      </c>
      <c r="E2436">
        <v>1085.96</v>
      </c>
      <c r="F2436">
        <v>42411.87</v>
      </c>
      <c r="G2436">
        <v>37831.160000000003</v>
      </c>
      <c r="H2436">
        <f>(1/(1-91/360*VLOOKUP($A2436,Tbills!$B$4:$C$974,2,1)/100))^((1)/91)-1</f>
        <v>2.253295201759542E-6</v>
      </c>
      <c r="I2436">
        <f>I2435*$E2436/$E2435*(1-(I$1+I$5+IF(AND(WEEKDAY(A2436)&lt;&gt;1,WEEKDAY(A2436)&lt;&gt;7),IF(A2436&lt;J$2,J$1,J$3),0)))^($A2436-$A2435)</f>
        <v>622.55758946912033</v>
      </c>
      <c r="J2436">
        <f>VLOOKUP(A2436,'VIXY-IV'!A$1:E$2000,4,0)</f>
        <v>627.774</v>
      </c>
      <c r="K2436">
        <f>ROW()</f>
        <v>2436</v>
      </c>
      <c r="L2436">
        <f>B2436/C2436</f>
        <v>0.87742799732083054</v>
      </c>
    </row>
    <row r="2437" spans="1:12" x14ac:dyDescent="0.25">
      <c r="A2437" s="1">
        <v>41597</v>
      </c>
      <c r="B2437" s="9">
        <v>13.39</v>
      </c>
      <c r="C2437" s="9">
        <v>15.26</v>
      </c>
      <c r="D2437">
        <v>1234.99</v>
      </c>
      <c r="E2437">
        <v>1101.5</v>
      </c>
      <c r="F2437">
        <v>42568.6</v>
      </c>
      <c r="G2437">
        <v>37970.870000000003</v>
      </c>
      <c r="H2437">
        <f>(1/(1-91/360*VLOOKUP($A2437,Tbills!$B$4:$C$974,2,1)/100))^((1)/91)-1</f>
        <v>2.253295201759542E-6</v>
      </c>
      <c r="I2437">
        <f>I2436*$E2437/$E2436*(1-(I$1+I$5+IF(AND(WEEKDAY(A2437)&lt;&gt;1,WEEKDAY(A2437)&lt;&gt;7),IF(A2437&lt;J$2,J$1,J$3),0)))^($A2437-$A2436)</f>
        <v>631.44817288521369</v>
      </c>
      <c r="J2437">
        <f>VLOOKUP(A2437,'VIXY-IV'!A$1:E$2000,4,0)</f>
        <v>636.75400000000002</v>
      </c>
      <c r="K2437">
        <f>ROW()</f>
        <v>2437</v>
      </c>
      <c r="L2437">
        <f>B2437/C2437</f>
        <v>0.87745740498034086</v>
      </c>
    </row>
    <row r="2438" spans="1:12" x14ac:dyDescent="0.25">
      <c r="A2438" s="1">
        <v>41598</v>
      </c>
      <c r="B2438" s="9">
        <v>13.4</v>
      </c>
      <c r="C2438" s="9">
        <v>14.99</v>
      </c>
      <c r="D2438">
        <v>1205.18</v>
      </c>
      <c r="E2438">
        <v>1074.9100000000001</v>
      </c>
      <c r="F2438">
        <v>41999.09</v>
      </c>
      <c r="G2438">
        <v>37462.79</v>
      </c>
      <c r="H2438">
        <f>(1/(1-91/360*VLOOKUP($A2438,Tbills!$B$4:$C$974,2,1)/100))^((1)/91)-1</f>
        <v>2.253295201759542E-6</v>
      </c>
      <c r="I2438">
        <f>I2437*$E2438/$E2437*(1-(I$1+I$5+IF(AND(WEEKDAY(A2438)&lt;&gt;1,WEEKDAY(A2438)&lt;&gt;7),IF(A2438&lt;J$2,J$1,J$3),0)))^($A2438-$A2437)</f>
        <v>616.18740792772883</v>
      </c>
      <c r="J2438">
        <f>VLOOKUP(A2438,'VIXY-IV'!A$1:E$2000,4,0)</f>
        <v>621.28599999999994</v>
      </c>
      <c r="K2438">
        <f>ROW()</f>
        <v>2438</v>
      </c>
      <c r="L2438">
        <f>B2438/C2438</f>
        <v>0.89392928619079393</v>
      </c>
    </row>
    <row r="2439" spans="1:12" x14ac:dyDescent="0.25">
      <c r="A2439" s="1">
        <v>41599</v>
      </c>
      <c r="B2439" s="9">
        <v>12.66</v>
      </c>
      <c r="C2439" s="9">
        <v>14.52</v>
      </c>
      <c r="D2439">
        <v>1166.8900000000001</v>
      </c>
      <c r="E2439">
        <v>1040.76</v>
      </c>
      <c r="F2439">
        <v>41015.22</v>
      </c>
      <c r="G2439">
        <v>36585.1</v>
      </c>
      <c r="H2439">
        <f>(1/(1-91/360*VLOOKUP($A2439,Tbills!$B$4:$C$974,2,1)/100))^((1)/91)-1</f>
        <v>2.253295201759542E-6</v>
      </c>
      <c r="I2439">
        <f>I2438*$E2439/$E2438*(1-(I$1+I$5+IF(AND(WEEKDAY(A2439)&lt;&gt;1,WEEKDAY(A2439)&lt;&gt;7),IF(A2439&lt;J$2,J$1,J$3),0)))^($A2439-$A2438)</f>
        <v>596.5939085378792</v>
      </c>
      <c r="J2439">
        <f>VLOOKUP(A2439,'VIXY-IV'!A$1:E$2000,4,0)</f>
        <v>601.44399999999996</v>
      </c>
      <c r="K2439">
        <f>ROW()</f>
        <v>2439</v>
      </c>
      <c r="L2439">
        <f>B2439/C2439</f>
        <v>0.87190082644628097</v>
      </c>
    </row>
    <row r="2440" spans="1:12" x14ac:dyDescent="0.25">
      <c r="A2440" s="1">
        <v>41600</v>
      </c>
      <c r="B2440" s="9">
        <v>12.26</v>
      </c>
      <c r="C2440" s="9">
        <v>14.15</v>
      </c>
      <c r="D2440">
        <v>1156.72</v>
      </c>
      <c r="E2440">
        <v>1031.69</v>
      </c>
      <c r="F2440">
        <v>40564.9</v>
      </c>
      <c r="G2440">
        <v>36183.339999999997</v>
      </c>
      <c r="H2440">
        <f>(1/(1-91/360*VLOOKUP($A2440,Tbills!$B$4:$C$974,2,1)/100))^((1)/91)-1</f>
        <v>2.253295201759542E-6</v>
      </c>
      <c r="I2440">
        <f>I2439*$E2440/$E2439*(1-(I$1+I$5+IF(AND(WEEKDAY(A2440)&lt;&gt;1,WEEKDAY(A2440)&lt;&gt;7),IF(A2440&lt;J$2,J$1,J$3),0)))^($A2440-$A2439)</f>
        <v>591.37770795950883</v>
      </c>
      <c r="J2440">
        <f>VLOOKUP(A2440,'VIXY-IV'!A$1:E$2000,4,0)</f>
        <v>596.15200000000004</v>
      </c>
      <c r="K2440">
        <f>ROW()</f>
        <v>2440</v>
      </c>
      <c r="L2440">
        <f>B2440/C2440</f>
        <v>0.86643109540636043</v>
      </c>
    </row>
    <row r="2441" spans="1:12" x14ac:dyDescent="0.25">
      <c r="A2441" s="1">
        <v>41603</v>
      </c>
      <c r="B2441" s="9">
        <v>12.79</v>
      </c>
      <c r="C2441" s="9">
        <v>14.43</v>
      </c>
      <c r="D2441">
        <v>1158.27</v>
      </c>
      <c r="E2441">
        <v>1033.06</v>
      </c>
      <c r="F2441">
        <v>40350.26</v>
      </c>
      <c r="G2441">
        <v>35991.64</v>
      </c>
      <c r="H2441">
        <f>(1/(1-91/360*VLOOKUP($A2441,Tbills!$B$4:$C$974,2,1)/100))^((1)/91)-1</f>
        <v>2.2285556697809739E-6</v>
      </c>
      <c r="I2441">
        <f>I2440*$E2441/$E2440*(1-(I$1+I$5+IF(AND(WEEKDAY(A2441)&lt;&gt;1,WEEKDAY(A2441)&lt;&gt;7),IF(A2441&lt;J$2,J$1,J$3),0)))^($A2441-$A2440)</f>
        <v>592.11190621362914</v>
      </c>
      <c r="J2441">
        <f>VLOOKUP(A2441,'VIXY-IV'!A$1:E$2000,4,0)</f>
        <v>596.87800000000004</v>
      </c>
      <c r="K2441">
        <f>ROW()</f>
        <v>2441</v>
      </c>
      <c r="L2441">
        <f>B2441/C2441</f>
        <v>0.8863478863478863</v>
      </c>
    </row>
    <row r="2442" spans="1:12" x14ac:dyDescent="0.25">
      <c r="A2442" s="1">
        <v>41604</v>
      </c>
      <c r="B2442" s="9">
        <v>12.81</v>
      </c>
      <c r="C2442" s="9">
        <v>14.55</v>
      </c>
      <c r="D2442">
        <v>1163.96</v>
      </c>
      <c r="E2442">
        <v>1038.1300000000001</v>
      </c>
      <c r="F2442">
        <v>40274.85</v>
      </c>
      <c r="G2442">
        <v>35924.300000000003</v>
      </c>
      <c r="H2442">
        <f>(1/(1-91/360*VLOOKUP($A2442,Tbills!$B$4:$C$974,2,1)/100))^((1)/91)-1</f>
        <v>2.2285556697809739E-6</v>
      </c>
      <c r="I2442">
        <f>I2441*$E2442/$E2441*(1-(I$1+I$5+IF(AND(WEEKDAY(A2442)&lt;&gt;1,WEEKDAY(A2442)&lt;&gt;7),IF(A2442&lt;J$2,J$1,J$3),0)))^($A2442-$A2441)</f>
        <v>595.00072634646244</v>
      </c>
      <c r="J2442">
        <f>VLOOKUP(A2442,'VIXY-IV'!A$1:E$2000,4,0)</f>
        <v>599.78800000000001</v>
      </c>
      <c r="K2442">
        <f>ROW()</f>
        <v>2442</v>
      </c>
      <c r="L2442">
        <f>B2442/C2442</f>
        <v>0.8804123711340206</v>
      </c>
    </row>
    <row r="2443" spans="1:12" x14ac:dyDescent="0.25">
      <c r="A2443" s="1">
        <v>41605</v>
      </c>
      <c r="B2443" s="9">
        <v>12.98</v>
      </c>
      <c r="C2443" s="9">
        <v>14.6</v>
      </c>
      <c r="D2443">
        <v>1172.23</v>
      </c>
      <c r="E2443">
        <v>1045.5</v>
      </c>
      <c r="F2443">
        <v>40312.629999999997</v>
      </c>
      <c r="G2443">
        <v>35957.919999999998</v>
      </c>
      <c r="H2443">
        <f>(1/(1-91/360*VLOOKUP($A2443,Tbills!$B$4:$C$974,2,1)/100))^((1)/91)-1</f>
        <v>2.2285556697809739E-6</v>
      </c>
      <c r="I2443">
        <f>I2442*$E2443/$E2442*(1-(I$1+I$5+IF(AND(WEEKDAY(A2443)&lt;&gt;1,WEEKDAY(A2443)&lt;&gt;7),IF(A2443&lt;J$2,J$1,J$3),0)))^($A2443-$A2442)</f>
        <v>599.20757914430703</v>
      </c>
      <c r="J2443">
        <f>VLOOKUP(A2443,'VIXY-IV'!A$1:E$2000,4,0)</f>
        <v>604.05399999999997</v>
      </c>
      <c r="K2443">
        <f>ROW()</f>
        <v>2443</v>
      </c>
      <c r="L2443">
        <f>B2443/C2443</f>
        <v>0.88904109589041103</v>
      </c>
    </row>
    <row r="2444" spans="1:12" x14ac:dyDescent="0.25">
      <c r="A2444" s="1">
        <v>41607</v>
      </c>
      <c r="B2444" s="9">
        <v>13.7</v>
      </c>
      <c r="C2444" s="9">
        <v>15.03</v>
      </c>
      <c r="D2444">
        <v>1179.17</v>
      </c>
      <c r="E2444">
        <v>1051.68</v>
      </c>
      <c r="F2444">
        <v>40326.67</v>
      </c>
      <c r="G2444">
        <v>35970.28</v>
      </c>
      <c r="H2444">
        <f>(1/(1-91/360*VLOOKUP($A2444,Tbills!$B$4:$C$974,2,1)/100))^((1)/91)-1</f>
        <v>2.2285556697809739E-6</v>
      </c>
      <c r="I2444">
        <f>I2443*$E2444/$E2443*(1-(I$1+I$5+IF(AND(WEEKDAY(A2444)&lt;&gt;1,WEEKDAY(A2444)&lt;&gt;7),IF(A2444&lt;J$2,J$1,J$3),0)))^($A2444-$A2443)</f>
        <v>602.71484527366647</v>
      </c>
      <c r="J2444">
        <f>VLOOKUP(A2444,'VIXY-IV'!A$1:E$2000,4,0)</f>
        <v>607.58000000000004</v>
      </c>
      <c r="K2444">
        <f>ROW()</f>
        <v>2444</v>
      </c>
      <c r="L2444">
        <f>B2444/C2444</f>
        <v>0.91151031270791749</v>
      </c>
    </row>
    <row r="2445" spans="1:12" x14ac:dyDescent="0.25">
      <c r="A2445" s="1">
        <v>41610</v>
      </c>
      <c r="B2445" s="9">
        <v>14.23</v>
      </c>
      <c r="C2445" s="9">
        <v>15.19</v>
      </c>
      <c r="D2445">
        <v>1198.8</v>
      </c>
      <c r="E2445">
        <v>1069.18</v>
      </c>
      <c r="F2445">
        <v>40176.67</v>
      </c>
      <c r="G2445">
        <v>35836.239999999998</v>
      </c>
      <c r="H2445">
        <f>(1/(1-91/360*VLOOKUP($A2445,Tbills!$B$4:$C$974,2,1)/100))^((1)/91)-1</f>
        <v>2.2285556697809739E-6</v>
      </c>
      <c r="I2445">
        <f>I2444*$E2445/$E2444*(1-(I$1+I$5+IF(AND(WEEKDAY(A2445)&lt;&gt;1,WEEKDAY(A2445)&lt;&gt;7),IF(A2445&lt;J$2,J$1,J$3),0)))^($A2445-$A2444)</f>
        <v>612.69116684444066</v>
      </c>
      <c r="J2445">
        <f>VLOOKUP(A2445,'VIXY-IV'!A$1:E$2000,4,0)</f>
        <v>617.64599999999996</v>
      </c>
      <c r="K2445">
        <f>ROW()</f>
        <v>2445</v>
      </c>
      <c r="L2445">
        <f>B2445/C2445</f>
        <v>0.93680052666227787</v>
      </c>
    </row>
    <row r="2446" spans="1:12" x14ac:dyDescent="0.25">
      <c r="A2446" s="1">
        <v>41611</v>
      </c>
      <c r="B2446" s="9">
        <v>14.55</v>
      </c>
      <c r="C2446" s="9">
        <v>15.49</v>
      </c>
      <c r="D2446">
        <v>1225.67</v>
      </c>
      <c r="E2446">
        <v>1093.1400000000001</v>
      </c>
      <c r="F2446">
        <v>40295.22</v>
      </c>
      <c r="G2446">
        <v>35941.9</v>
      </c>
      <c r="H2446">
        <f>(1/(1-91/360*VLOOKUP($A2446,Tbills!$B$4:$C$974,2,1)/100))^((1)/91)-1</f>
        <v>2.1124366360592006E-6</v>
      </c>
      <c r="I2446">
        <f>I2445*$E2446/$E2445*(1-(I$1+I$5+IF(AND(WEEKDAY(A2446)&lt;&gt;1,WEEKDAY(A2446)&lt;&gt;7),IF(A2446&lt;J$2,J$1,J$3),0)))^($A2446-$A2445)</f>
        <v>626.40336999920521</v>
      </c>
      <c r="J2446">
        <f>VLOOKUP(A2446,'VIXY-IV'!A$1:E$2000,4,0)</f>
        <v>631.45799999999997</v>
      </c>
      <c r="K2446">
        <f>ROW()</f>
        <v>2446</v>
      </c>
      <c r="L2446">
        <f>B2446/C2446</f>
        <v>0.93931568754034866</v>
      </c>
    </row>
    <row r="2447" spans="1:12" x14ac:dyDescent="0.25">
      <c r="A2447" s="1">
        <v>41612</v>
      </c>
      <c r="B2447" s="9">
        <v>14.7</v>
      </c>
      <c r="C2447" s="9">
        <v>15.57</v>
      </c>
      <c r="D2447">
        <v>1204.67</v>
      </c>
      <c r="E2447">
        <v>1074.4100000000001</v>
      </c>
      <c r="F2447">
        <v>40090.269999999997</v>
      </c>
      <c r="G2447">
        <v>35759.019999999997</v>
      </c>
      <c r="H2447">
        <f>(1/(1-91/360*VLOOKUP($A2447,Tbills!$B$4:$C$974,2,1)/100))^((1)/91)-1</f>
        <v>2.1124366360592006E-6</v>
      </c>
      <c r="I2447">
        <f>I2446*$E2447/$E2446*(1-(I$1+I$5+IF(AND(WEEKDAY(A2447)&lt;&gt;1,WEEKDAY(A2447)&lt;&gt;7),IF(A2447&lt;J$2,J$1,J$3),0)))^($A2447-$A2446)</f>
        <v>615.65278379973836</v>
      </c>
      <c r="J2447">
        <f>VLOOKUP(A2447,'VIXY-IV'!A$1:E$2000,4,0)</f>
        <v>620.59400000000005</v>
      </c>
      <c r="K2447">
        <f>ROW()</f>
        <v>2447</v>
      </c>
      <c r="L2447">
        <f>B2447/C2447</f>
        <v>0.94412331406551053</v>
      </c>
    </row>
    <row r="2448" spans="1:12" x14ac:dyDescent="0.25">
      <c r="A2448" s="1">
        <v>41613</v>
      </c>
      <c r="B2448" s="9">
        <v>15.08</v>
      </c>
      <c r="C2448" s="9">
        <v>15.78</v>
      </c>
      <c r="D2448">
        <v>1220.46</v>
      </c>
      <c r="E2448">
        <v>1088.49</v>
      </c>
      <c r="F2448">
        <v>40033.26</v>
      </c>
      <c r="G2448">
        <v>35708.089999999997</v>
      </c>
      <c r="H2448">
        <f>(1/(1-91/360*VLOOKUP($A2448,Tbills!$B$4:$C$974,2,1)/100))^((1)/91)-1</f>
        <v>2.1124366360592006E-6</v>
      </c>
      <c r="I2448">
        <f>I2447*$E2448/$E2447*(1-(I$1+I$5+IF(AND(WEEKDAY(A2448)&lt;&gt;1,WEEKDAY(A2448)&lt;&gt;7),IF(A2448&lt;J$2,J$1,J$3),0)))^($A2448-$A2447)</f>
        <v>623.70288890761447</v>
      </c>
      <c r="J2448">
        <f>VLOOKUP(A2448,'VIXY-IV'!A$1:E$2000,4,0)</f>
        <v>628.66999999999996</v>
      </c>
      <c r="K2448">
        <f>ROW()</f>
        <v>2448</v>
      </c>
      <c r="L2448">
        <f>B2448/C2448</f>
        <v>0.95564005069708491</v>
      </c>
    </row>
    <row r="2449" spans="1:12" x14ac:dyDescent="0.25">
      <c r="A2449" s="1">
        <v>41614</v>
      </c>
      <c r="B2449" s="9">
        <v>13.79</v>
      </c>
      <c r="C2449" s="9">
        <v>14.95</v>
      </c>
      <c r="D2449">
        <v>1176.6500000000001</v>
      </c>
      <c r="E2449">
        <v>1049.4100000000001</v>
      </c>
      <c r="F2449">
        <v>39351.08</v>
      </c>
      <c r="G2449">
        <v>35099.54</v>
      </c>
      <c r="H2449">
        <f>(1/(1-91/360*VLOOKUP($A2449,Tbills!$B$4:$C$974,2,1)/100))^((1)/91)-1</f>
        <v>2.1124366360592006E-6</v>
      </c>
      <c r="I2449">
        <f>I2448*$E2449/$E2448*(1-(I$1+I$5+IF(AND(WEEKDAY(A2449)&lt;&gt;1,WEEKDAY(A2449)&lt;&gt;7),IF(A2449&lt;J$2,J$1,J$3),0)))^($A2449-$A2448)</f>
        <v>601.29281848212293</v>
      </c>
      <c r="J2449">
        <f>VLOOKUP(A2449,'VIXY-IV'!A$1:E$2000,4,0)</f>
        <v>606.08799999999997</v>
      </c>
      <c r="K2449">
        <f>ROW()</f>
        <v>2449</v>
      </c>
      <c r="L2449">
        <f>B2449/C2449</f>
        <v>0.92240802675585287</v>
      </c>
    </row>
    <row r="2450" spans="1:12" x14ac:dyDescent="0.25">
      <c r="A2450" s="1">
        <v>41617</v>
      </c>
      <c r="B2450" s="9">
        <v>13.49</v>
      </c>
      <c r="C2450" s="9">
        <v>14.93</v>
      </c>
      <c r="D2450">
        <v>1160.55</v>
      </c>
      <c r="E2450">
        <v>1035.05</v>
      </c>
      <c r="F2450">
        <v>38791.81</v>
      </c>
      <c r="G2450">
        <v>34600.47</v>
      </c>
      <c r="H2450">
        <f>(1/(1-91/360*VLOOKUP($A2450,Tbills!$B$4:$C$974,2,1)/100))^((1)/91)-1</f>
        <v>1.9715798957875563E-6</v>
      </c>
      <c r="I2450">
        <f>I2449*$E2450/$E2449*(1-(I$1+I$5+IF(AND(WEEKDAY(A2450)&lt;&gt;1,WEEKDAY(A2450)&lt;&gt;7),IF(A2450&lt;J$2,J$1,J$3),0)))^($A2450-$A2449)</f>
        <v>593.01361916952658</v>
      </c>
      <c r="J2450">
        <f>VLOOKUP(A2450,'VIXY-IV'!A$1:E$2000,4,0)</f>
        <v>597.76599999999996</v>
      </c>
      <c r="K2450">
        <f>ROW()</f>
        <v>2450</v>
      </c>
      <c r="L2450">
        <f>B2450/C2450</f>
        <v>0.9035498995311454</v>
      </c>
    </row>
    <row r="2451" spans="1:12" x14ac:dyDescent="0.25">
      <c r="A2451" s="1">
        <v>41618</v>
      </c>
      <c r="B2451" s="9">
        <v>13.91</v>
      </c>
      <c r="C2451" s="9">
        <v>15.22</v>
      </c>
      <c r="D2451">
        <v>1171.1099999999999</v>
      </c>
      <c r="E2451">
        <v>1044.46</v>
      </c>
      <c r="F2451">
        <v>38952.629999999997</v>
      </c>
      <c r="G2451">
        <v>34743.839999999997</v>
      </c>
      <c r="H2451">
        <f>(1/(1-91/360*VLOOKUP($A2451,Tbills!$B$4:$C$974,2,1)/100))^((1)/91)-1</f>
        <v>1.9715798957875563E-6</v>
      </c>
      <c r="I2451">
        <f>I2450*$E2451/$E2450*(1-(I$1+I$5+IF(AND(WEEKDAY(A2451)&lt;&gt;1,WEEKDAY(A2451)&lt;&gt;7),IF(A2451&lt;J$2,J$1,J$3),0)))^($A2451-$A2450)</f>
        <v>598.38769810696533</v>
      </c>
      <c r="J2451">
        <f>VLOOKUP(A2451,'VIXY-IV'!A$1:E$2000,4,0)</f>
        <v>603.20600000000002</v>
      </c>
      <c r="K2451">
        <f>ROW()</f>
        <v>2451</v>
      </c>
      <c r="L2451">
        <f>B2451/C2451</f>
        <v>0.91392904073587378</v>
      </c>
    </row>
    <row r="2452" spans="1:12" x14ac:dyDescent="0.25">
      <c r="A2452" s="1">
        <v>41619</v>
      </c>
      <c r="B2452" s="9">
        <v>15.42</v>
      </c>
      <c r="C2452" s="9">
        <v>15.96</v>
      </c>
      <c r="D2452">
        <v>1223.49</v>
      </c>
      <c r="E2452">
        <v>1091.18</v>
      </c>
      <c r="F2452">
        <v>39966.65</v>
      </c>
      <c r="G2452">
        <v>35648.230000000003</v>
      </c>
      <c r="H2452">
        <f>(1/(1-91/360*VLOOKUP($A2452,Tbills!$B$4:$C$974,2,1)/100))^((1)/91)-1</f>
        <v>1.9715798957875563E-6</v>
      </c>
      <c r="I2452">
        <f>I2451*$E2452/$E2451*(1-(I$1+I$5+IF(AND(WEEKDAY(A2452)&lt;&gt;1,WEEKDAY(A2452)&lt;&gt;7),IF(A2452&lt;J$2,J$1,J$3),0)))^($A2452-$A2451)</f>
        <v>625.13634314855346</v>
      </c>
      <c r="J2452">
        <f>VLOOKUP(A2452,'VIXY-IV'!A$1:E$2000,4,0)</f>
        <v>630.29600000000005</v>
      </c>
      <c r="K2452">
        <f>ROW()</f>
        <v>2452</v>
      </c>
      <c r="L2452">
        <f>B2452/C2452</f>
        <v>0.96616541353383456</v>
      </c>
    </row>
    <row r="2453" spans="1:12" x14ac:dyDescent="0.25">
      <c r="A2453" s="1">
        <v>41620</v>
      </c>
      <c r="B2453" s="9">
        <v>15.54</v>
      </c>
      <c r="C2453" s="9">
        <v>16.12</v>
      </c>
      <c r="D2453">
        <v>1235.04</v>
      </c>
      <c r="E2453">
        <v>1101.48</v>
      </c>
      <c r="F2453">
        <v>40033.19</v>
      </c>
      <c r="G2453">
        <v>35707.51</v>
      </c>
      <c r="H2453">
        <f>(1/(1-91/360*VLOOKUP($A2453,Tbills!$B$4:$C$974,2,1)/100))^((1)/91)-1</f>
        <v>1.9715798957875563E-6</v>
      </c>
      <c r="I2453">
        <f>I2452*$E2453/$E2452*(1-(I$1+I$5+IF(AND(WEEKDAY(A2453)&lt;&gt;1,WEEKDAY(A2453)&lt;&gt;7),IF(A2453&lt;J$2,J$1,J$3),0)))^($A2453-$A2452)</f>
        <v>631.01905361553031</v>
      </c>
      <c r="J2453">
        <f>VLOOKUP(A2453,'VIXY-IV'!A$1:E$2000,4,0)</f>
        <v>636.24199999999996</v>
      </c>
      <c r="K2453">
        <f>ROW()</f>
        <v>2453</v>
      </c>
      <c r="L2453">
        <f>B2453/C2453</f>
        <v>0.96401985111662525</v>
      </c>
    </row>
    <row r="2454" spans="1:12" x14ac:dyDescent="0.25">
      <c r="A2454" s="1">
        <v>41621</v>
      </c>
      <c r="B2454" s="9">
        <v>15.76</v>
      </c>
      <c r="C2454" s="9">
        <v>16.27</v>
      </c>
      <c r="D2454">
        <v>1236.3</v>
      </c>
      <c r="E2454">
        <v>1102.5999999999999</v>
      </c>
      <c r="F2454">
        <v>40050.839999999997</v>
      </c>
      <c r="G2454">
        <v>35723.18</v>
      </c>
      <c r="H2454">
        <f>(1/(1-91/360*VLOOKUP($A2454,Tbills!$B$4:$C$974,2,1)/100))^((1)/91)-1</f>
        <v>1.9715798957875563E-6</v>
      </c>
      <c r="I2454">
        <f>I2453*$E2454/$E2453*(1-(I$1+I$5+IF(AND(WEEKDAY(A2454)&lt;&gt;1,WEEKDAY(A2454)&lt;&gt;7),IF(A2454&lt;J$2,J$1,J$3),0)))^($A2454-$A2453)</f>
        <v>631.64251139967371</v>
      </c>
      <c r="J2454">
        <f>VLOOKUP(A2454,'VIXY-IV'!A$1:E$2000,4,0)</f>
        <v>636.85</v>
      </c>
      <c r="K2454">
        <f>ROW()</f>
        <v>2454</v>
      </c>
      <c r="L2454">
        <f>B2454/C2454</f>
        <v>0.96865396435156736</v>
      </c>
    </row>
    <row r="2455" spans="1:12" x14ac:dyDescent="0.25">
      <c r="A2455" s="1">
        <v>41624</v>
      </c>
      <c r="B2455" s="9">
        <v>16.03</v>
      </c>
      <c r="C2455" s="9">
        <v>16.39</v>
      </c>
      <c r="D2455">
        <v>1257.51</v>
      </c>
      <c r="E2455">
        <v>1121.51</v>
      </c>
      <c r="F2455">
        <v>40207.040000000001</v>
      </c>
      <c r="G2455">
        <v>35862.29</v>
      </c>
      <c r="H2455">
        <f>(1/(1-91/360*VLOOKUP($A2455,Tbills!$B$4:$C$974,2,1)/100))^((1)/91)-1</f>
        <v>1.8308364160279922E-6</v>
      </c>
      <c r="I2455">
        <f>I2454*$E2455/$E2454*(1-(I$1+I$5+IF(AND(WEEKDAY(A2455)&lt;&gt;1,WEEKDAY(A2455)&lt;&gt;7),IF(A2455&lt;J$2,J$1,J$3),0)))^($A2455-$A2454)</f>
        <v>642.41997043198273</v>
      </c>
      <c r="J2455">
        <f>VLOOKUP(A2455,'VIXY-IV'!A$1:E$2000,4,0)</f>
        <v>647.72799999999995</v>
      </c>
      <c r="K2455">
        <f>ROW()</f>
        <v>2455</v>
      </c>
      <c r="L2455">
        <f>B2455/C2455</f>
        <v>0.97803538743136065</v>
      </c>
    </row>
    <row r="2456" spans="1:12" x14ac:dyDescent="0.25">
      <c r="A2456" s="1">
        <v>41625</v>
      </c>
      <c r="B2456" s="9">
        <v>16.21</v>
      </c>
      <c r="C2456" s="9">
        <v>16.5</v>
      </c>
      <c r="D2456">
        <v>1243.8599999999999</v>
      </c>
      <c r="E2456">
        <v>1109.3399999999999</v>
      </c>
      <c r="F2456">
        <v>39833.24</v>
      </c>
      <c r="G2456">
        <v>35528.82</v>
      </c>
      <c r="H2456">
        <f>(1/(1-91/360*VLOOKUP($A2456,Tbills!$B$4:$C$974,2,1)/100))^((1)/91)-1</f>
        <v>1.8308364160279922E-6</v>
      </c>
      <c r="I2456">
        <f>I2455*$E2456/$E2455*(1-(I$1+I$5+IF(AND(WEEKDAY(A2456)&lt;&gt;1,WEEKDAY(A2456)&lt;&gt;7),IF(A2456&lt;J$2,J$1,J$3),0)))^($A2456-$A2455)</f>
        <v>635.43050776052712</v>
      </c>
      <c r="J2456">
        <f>VLOOKUP(A2456,'VIXY-IV'!A$1:E$2000,4,0)</f>
        <v>640.67600000000004</v>
      </c>
      <c r="K2456">
        <f>ROW()</f>
        <v>2456</v>
      </c>
      <c r="L2456">
        <f>B2456/C2456</f>
        <v>0.98242424242424242</v>
      </c>
    </row>
    <row r="2457" spans="1:12" x14ac:dyDescent="0.25">
      <c r="A2457" s="1">
        <v>41626</v>
      </c>
      <c r="B2457" s="9">
        <v>13.8</v>
      </c>
      <c r="C2457" s="9">
        <v>14.99</v>
      </c>
      <c r="D2457">
        <v>1159.8699999999999</v>
      </c>
      <c r="E2457">
        <v>1034.43</v>
      </c>
      <c r="F2457">
        <v>38503.07</v>
      </c>
      <c r="G2457">
        <v>34342.33</v>
      </c>
      <c r="H2457">
        <f>(1/(1-91/360*VLOOKUP($A2457,Tbills!$B$4:$C$974,2,1)/100))^((1)/91)-1</f>
        <v>1.8308364160279922E-6</v>
      </c>
      <c r="I2457">
        <f>I2456*$E2457/$E2456*(1-(I$1+I$5+IF(AND(WEEKDAY(A2457)&lt;&gt;1,WEEKDAY(A2457)&lt;&gt;7),IF(A2457&lt;J$2,J$1,J$3),0)))^($A2457-$A2456)</f>
        <v>592.50497707782336</v>
      </c>
      <c r="J2457">
        <f>VLOOKUP(A2457,'VIXY-IV'!A$1:E$2000,4,0)</f>
        <v>597.49199999999996</v>
      </c>
      <c r="K2457">
        <f>ROW()</f>
        <v>2457</v>
      </c>
      <c r="L2457">
        <f>B2457/C2457</f>
        <v>0.92061374249499672</v>
      </c>
    </row>
    <row r="2458" spans="1:12" x14ac:dyDescent="0.25">
      <c r="A2458" s="1">
        <v>41627</v>
      </c>
      <c r="B2458" s="9">
        <v>14.15</v>
      </c>
      <c r="C2458" s="9">
        <v>15.28</v>
      </c>
      <c r="D2458">
        <v>1156.25</v>
      </c>
      <c r="E2458">
        <v>1031.2</v>
      </c>
      <c r="F2458">
        <v>38907.43</v>
      </c>
      <c r="G2458">
        <v>34702.93</v>
      </c>
      <c r="H2458">
        <f>(1/(1-91/360*VLOOKUP($A2458,Tbills!$B$4:$C$974,2,1)/100))^((1)/91)-1</f>
        <v>1.8308364160279922E-6</v>
      </c>
      <c r="I2458">
        <f>I2457*$E2458/$E2457*(1-(I$1+I$5+IF(AND(WEEKDAY(A2458)&lt;&gt;1,WEEKDAY(A2458)&lt;&gt;7),IF(A2458&lt;J$2,J$1,J$3),0)))^($A2458-$A2457)</f>
        <v>590.63789324112713</v>
      </c>
      <c r="J2458">
        <f>VLOOKUP(A2458,'VIXY-IV'!A$1:E$2000,4,0)</f>
        <v>595.62800000000004</v>
      </c>
      <c r="K2458">
        <f>ROW()</f>
        <v>2458</v>
      </c>
      <c r="L2458">
        <f>B2458/C2458</f>
        <v>0.92604712041884818</v>
      </c>
    </row>
    <row r="2459" spans="1:12" x14ac:dyDescent="0.25">
      <c r="A2459" s="1">
        <v>41628</v>
      </c>
      <c r="B2459" s="9">
        <v>13.79</v>
      </c>
      <c r="C2459" s="9">
        <v>15.01</v>
      </c>
      <c r="D2459">
        <v>1155.17</v>
      </c>
      <c r="E2459">
        <v>1030.23</v>
      </c>
      <c r="F2459">
        <v>38656.160000000003</v>
      </c>
      <c r="G2459">
        <v>34478.75</v>
      </c>
      <c r="H2459">
        <f>(1/(1-91/360*VLOOKUP($A2459,Tbills!$B$4:$C$974,2,1)/100))^((1)/91)-1</f>
        <v>1.8308364160279922E-6</v>
      </c>
      <c r="I2459">
        <f>I2458*$E2459/$E2458*(1-(I$1+I$5+IF(AND(WEEKDAY(A2459)&lt;&gt;1,WEEKDAY(A2459)&lt;&gt;7),IF(A2459&lt;J$2,J$1,J$3),0)))^($A2459-$A2458)</f>
        <v>590.06533375116476</v>
      </c>
      <c r="J2459">
        <f>VLOOKUP(A2459,'VIXY-IV'!A$1:E$2000,4,0)</f>
        <v>595.05399999999997</v>
      </c>
      <c r="K2459">
        <f>ROW()</f>
        <v>2459</v>
      </c>
      <c r="L2459">
        <f>B2459/C2459</f>
        <v>0.9187208527648234</v>
      </c>
    </row>
    <row r="2460" spans="1:12" x14ac:dyDescent="0.25">
      <c r="A2460" s="1">
        <v>41631</v>
      </c>
      <c r="B2460" s="9">
        <v>13.04</v>
      </c>
      <c r="C2460" s="9">
        <v>14.52</v>
      </c>
      <c r="D2460">
        <v>1112.7</v>
      </c>
      <c r="E2460">
        <v>992.35</v>
      </c>
      <c r="F2460">
        <v>38035.5</v>
      </c>
      <c r="G2460">
        <v>33924.980000000003</v>
      </c>
      <c r="H2460">
        <f>(1/(1-91/360*VLOOKUP($A2460,Tbills!$B$4:$C$974,2,1)/100))^((1)/91)-1</f>
        <v>1.9715798957875563E-6</v>
      </c>
      <c r="I2460">
        <f>I2459*$E2460/$E2459*(1-(I$1+I$5+IF(AND(WEEKDAY(A2460)&lt;&gt;1,WEEKDAY(A2460)&lt;&gt;7),IF(A2460&lt;J$2,J$1,J$3),0)))^($A2460-$A2459)</f>
        <v>568.32047360242268</v>
      </c>
      <c r="J2460">
        <f>VLOOKUP(A2460,'VIXY-IV'!A$1:E$2000,4,0)</f>
        <v>573.14200000000005</v>
      </c>
      <c r="K2460">
        <f>ROW()</f>
        <v>2460</v>
      </c>
      <c r="L2460">
        <f>B2460/C2460</f>
        <v>0.89807162534435259</v>
      </c>
    </row>
    <row r="2461" spans="1:12" x14ac:dyDescent="0.25">
      <c r="A2461" s="1">
        <v>41632</v>
      </c>
      <c r="B2461" s="9">
        <v>12.48</v>
      </c>
      <c r="C2461" s="9">
        <v>14.24</v>
      </c>
      <c r="D2461">
        <v>1074.68</v>
      </c>
      <c r="E2461">
        <v>958.44</v>
      </c>
      <c r="F2461">
        <v>37146.44</v>
      </c>
      <c r="G2461">
        <v>33131.94</v>
      </c>
      <c r="H2461">
        <f>(1/(1-91/360*VLOOKUP($A2461,Tbills!$B$4:$C$974,2,1)/100))^((1)/91)-1</f>
        <v>1.9715798957875563E-6</v>
      </c>
      <c r="I2461">
        <f>I2460*$E2461/$E2460*(1-(I$1+I$5+IF(AND(WEEKDAY(A2461)&lt;&gt;1,WEEKDAY(A2461)&lt;&gt;7),IF(A2461&lt;J$2,J$1,J$3),0)))^($A2461-$A2460)</f>
        <v>548.88437067217683</v>
      </c>
      <c r="J2461">
        <f>VLOOKUP(A2461,'VIXY-IV'!A$1:E$2000,4,0)</f>
        <v>553.51800000000003</v>
      </c>
      <c r="K2461">
        <f>ROW()</f>
        <v>2461</v>
      </c>
      <c r="L2461">
        <f>B2461/C2461</f>
        <v>0.8764044943820225</v>
      </c>
    </row>
    <row r="2462" spans="1:12" x14ac:dyDescent="0.25">
      <c r="A2462" s="1">
        <v>41634</v>
      </c>
      <c r="B2462" s="9">
        <v>12.33</v>
      </c>
      <c r="C2462" s="9">
        <v>14.03</v>
      </c>
      <c r="D2462">
        <v>1072.9000000000001</v>
      </c>
      <c r="E2462">
        <v>956.85</v>
      </c>
      <c r="F2462">
        <v>37089.839999999997</v>
      </c>
      <c r="G2462">
        <v>33081.32</v>
      </c>
      <c r="H2462">
        <f>(1/(1-91/360*VLOOKUP($A2462,Tbills!$B$4:$C$974,2,1)/100))^((1)/91)-1</f>
        <v>1.9715798957875563E-6</v>
      </c>
      <c r="I2462">
        <f>I2461*$E2462/$E2461*(1-(I$1+I$5+IF(AND(WEEKDAY(A2462)&lt;&gt;1,WEEKDAY(A2462)&lt;&gt;7),IF(A2462&lt;J$2,J$1,J$3),0)))^($A2462-$A2461)</f>
        <v>547.9422744516288</v>
      </c>
      <c r="J2462">
        <f>VLOOKUP(A2462,'VIXY-IV'!A$1:E$2000,4,0)</f>
        <v>552.60599999999999</v>
      </c>
      <c r="K2462">
        <f>ROW()</f>
        <v>2462</v>
      </c>
      <c r="L2462">
        <f>B2462/C2462</f>
        <v>0.87883107626514612</v>
      </c>
    </row>
    <row r="2463" spans="1:12" x14ac:dyDescent="0.25">
      <c r="A2463" s="1">
        <v>41635</v>
      </c>
      <c r="B2463" s="9">
        <v>12.46</v>
      </c>
      <c r="C2463" s="9">
        <v>13.98</v>
      </c>
      <c r="D2463">
        <v>1093.19</v>
      </c>
      <c r="E2463">
        <v>974.95</v>
      </c>
      <c r="F2463">
        <v>37263.26</v>
      </c>
      <c r="G2463">
        <v>33235.93</v>
      </c>
      <c r="H2463">
        <f>(1/(1-91/360*VLOOKUP($A2463,Tbills!$B$4:$C$974,2,1)/100))^((1)/91)-1</f>
        <v>1.9715798957875563E-6</v>
      </c>
      <c r="I2463">
        <f>I2462*$E2463/$E2462*(1-(I$1+I$5+IF(AND(WEEKDAY(A2463)&lt;&gt;1,WEEKDAY(A2463)&lt;&gt;7),IF(A2463&lt;J$2,J$1,J$3),0)))^($A2463-$A2462)</f>
        <v>558.2912186966214</v>
      </c>
      <c r="J2463">
        <f>VLOOKUP(A2463,'VIXY-IV'!A$1:E$2000,4,0)</f>
        <v>563.096</v>
      </c>
      <c r="K2463">
        <f>ROW()</f>
        <v>2463</v>
      </c>
      <c r="L2463">
        <f>B2463/C2463</f>
        <v>0.89127324749642345</v>
      </c>
    </row>
    <row r="2464" spans="1:12" x14ac:dyDescent="0.25">
      <c r="A2464" s="1">
        <v>41638</v>
      </c>
      <c r="B2464" s="9">
        <v>13.56</v>
      </c>
      <c r="C2464" s="9">
        <v>14.77</v>
      </c>
      <c r="D2464">
        <v>1108.8108999999999</v>
      </c>
      <c r="E2464">
        <v>988.87559999999996</v>
      </c>
      <c r="F2464">
        <v>37556.449999999997</v>
      </c>
      <c r="G2464">
        <v>33497.230000000003</v>
      </c>
      <c r="H2464">
        <f>(1/(1-91/360*VLOOKUP($A2464,Tbills!$B$4:$C$974,2,1)/100))^((1)/91)-1</f>
        <v>1.8308364160279922E-6</v>
      </c>
      <c r="I2464">
        <f>I2463*$E2464/$E2463*(1-(I$1+I$5+IF(AND(WEEKDAY(A2464)&lt;&gt;1,WEEKDAY(A2464)&lt;&gt;7),IF(A2464&lt;J$2,J$1,J$3),0)))^($A2464-$A2463)</f>
        <v>566.21664693063417</v>
      </c>
      <c r="J2464">
        <f>VLOOKUP(A2464,'VIXY-IV'!A$1:E$2000,4,0)</f>
        <v>571.06600000000003</v>
      </c>
      <c r="K2464">
        <f>ROW()</f>
        <v>2464</v>
      </c>
      <c r="L2464">
        <f>B2464/C2464</f>
        <v>0.91807718348002709</v>
      </c>
    </row>
    <row r="2465" spans="1:12" x14ac:dyDescent="0.25">
      <c r="A2465" s="1">
        <v>41639</v>
      </c>
      <c r="B2465" s="9">
        <v>13.72</v>
      </c>
      <c r="C2465" s="9">
        <v>14.77</v>
      </c>
      <c r="D2465">
        <v>1108.4591</v>
      </c>
      <c r="E2465">
        <v>988.56010000000003</v>
      </c>
      <c r="F2465">
        <v>37177.5</v>
      </c>
      <c r="G2465">
        <v>33159.17</v>
      </c>
      <c r="H2465">
        <f>(1/(1-91/360*VLOOKUP($A2465,Tbills!$B$4:$C$974,2,1)/100))^((1)/91)-1</f>
        <v>1.8308364160279922E-6</v>
      </c>
      <c r="I2465">
        <f>I2464*$E2465/$E2464*(1-(I$1+I$5+IF(AND(WEEKDAY(A2465)&lt;&gt;1,WEEKDAY(A2465)&lt;&gt;7),IF(A2465&lt;J$2,J$1,J$3),0)))^($A2465-$A2464)</f>
        <v>566.01971271741911</v>
      </c>
      <c r="J2465">
        <f>VLOOKUP(A2465,'VIXY-IV'!A$1:E$2000,4,0)</f>
        <v>570.81200000000001</v>
      </c>
      <c r="K2465">
        <f>ROW()</f>
        <v>2465</v>
      </c>
      <c r="L2465">
        <f>B2465/C2465</f>
        <v>0.92890995260663511</v>
      </c>
    </row>
    <row r="2466" spans="1:12" x14ac:dyDescent="0.25">
      <c r="A2466" s="1">
        <v>41641</v>
      </c>
      <c r="B2466" s="9">
        <v>14.23</v>
      </c>
      <c r="C2466" s="9">
        <v>15.26</v>
      </c>
      <c r="D2466">
        <v>1129.4607000000001</v>
      </c>
      <c r="E2466">
        <v>1007.2864</v>
      </c>
      <c r="F2466">
        <v>37652.46</v>
      </c>
      <c r="G2466">
        <v>33582.67</v>
      </c>
      <c r="H2466">
        <f>(1/(1-91/360*VLOOKUP($A2466,Tbills!$B$4:$C$974,2,1)/100))^((1)/91)-1</f>
        <v>1.8308364160279922E-6</v>
      </c>
      <c r="I2466">
        <f>I2465*$E2466/$E2465*(1-(I$1+I$5+IF(AND(WEEKDAY(A2466)&lt;&gt;1,WEEKDAY(A2466)&lt;&gt;7),IF(A2466&lt;J$2,J$1,J$3),0)))^($A2466-$A2465)</f>
        <v>576.70864565632189</v>
      </c>
      <c r="J2466">
        <f>VLOOKUP(A2466,'VIXY-IV'!A$1:E$2000,4,0)</f>
        <v>581.54600000000005</v>
      </c>
      <c r="K2466">
        <f>ROW()</f>
        <v>2466</v>
      </c>
      <c r="L2466">
        <f>B2466/C2466</f>
        <v>0.93250327653997378</v>
      </c>
    </row>
    <row r="2467" spans="1:12" x14ac:dyDescent="0.25">
      <c r="A2467" s="1">
        <v>41642</v>
      </c>
      <c r="B2467" s="9">
        <v>13.76</v>
      </c>
      <c r="C2467" s="9">
        <v>15.09</v>
      </c>
      <c r="D2467">
        <v>1117.8479</v>
      </c>
      <c r="E2467">
        <v>996.92790000000002</v>
      </c>
      <c r="F2467">
        <v>37486.720000000001</v>
      </c>
      <c r="G2467">
        <v>33434.78</v>
      </c>
      <c r="H2467">
        <f>(1/(1-91/360*VLOOKUP($A2467,Tbills!$B$4:$C$974,2,1)/100))^((1)/91)-1</f>
        <v>1.8308364160279922E-6</v>
      </c>
      <c r="I2467">
        <f>I2466*$E2467/$E2466*(1-(I$1+I$5+IF(AND(WEEKDAY(A2467)&lt;&gt;1,WEEKDAY(A2467)&lt;&gt;7),IF(A2467&lt;J$2,J$1,J$3),0)))^($A2467-$A2466)</f>
        <v>570.76160240443392</v>
      </c>
      <c r="J2467">
        <f>VLOOKUP(A2467,'VIXY-IV'!A$1:E$2000,4,0)</f>
        <v>575.52200000000005</v>
      </c>
      <c r="K2467">
        <f>ROW()</f>
        <v>2467</v>
      </c>
      <c r="L2467">
        <f>B2467/C2467</f>
        <v>0.91186216037110668</v>
      </c>
    </row>
    <row r="2468" spans="1:12" x14ac:dyDescent="0.25">
      <c r="A2468" s="1">
        <v>41645</v>
      </c>
      <c r="B2468" s="9">
        <v>13.55</v>
      </c>
      <c r="C2468" s="9">
        <v>14.82</v>
      </c>
      <c r="D2468">
        <v>1106.2701</v>
      </c>
      <c r="E2468">
        <v>986.59699999999998</v>
      </c>
      <c r="F2468">
        <v>37013.33</v>
      </c>
      <c r="G2468">
        <v>33012.379999999997</v>
      </c>
      <c r="H2468">
        <f>(1/(1-91/360*VLOOKUP($A2468,Tbills!$B$4:$C$974,2,1)/100))^((1)/91)-1</f>
        <v>1.5279095799680675E-6</v>
      </c>
      <c r="I2468">
        <f>I2467*$E2468/$E2467*(1-(I$1+I$5+IF(AND(WEEKDAY(A2468)&lt;&gt;1,WEEKDAY(A2468)&lt;&gt;7),IF(A2468&lt;J$2,J$1,J$3),0)))^($A2468-$A2467)</f>
        <v>564.79820530213635</v>
      </c>
      <c r="J2468">
        <f>VLOOKUP(A2468,'VIXY-IV'!A$1:E$2000,4,0)</f>
        <v>569.44000000000005</v>
      </c>
      <c r="K2468">
        <f>ROW()</f>
        <v>2468</v>
      </c>
      <c r="L2468">
        <f>B2468/C2468</f>
        <v>0.9143049932523617</v>
      </c>
    </row>
    <row r="2469" spans="1:12" x14ac:dyDescent="0.25">
      <c r="A2469" s="1">
        <v>41646</v>
      </c>
      <c r="B2469" s="9">
        <v>12.92</v>
      </c>
      <c r="C2469" s="9">
        <v>14.41</v>
      </c>
      <c r="D2469">
        <v>1084.9166</v>
      </c>
      <c r="E2469">
        <v>967.55190000000005</v>
      </c>
      <c r="F2469">
        <v>36394.9</v>
      </c>
      <c r="G2469">
        <v>32460.75</v>
      </c>
      <c r="H2469">
        <f>(1/(1-91/360*VLOOKUP($A2469,Tbills!$B$4:$C$974,2,1)/100))^((1)/91)-1</f>
        <v>1.5279095799680675E-6</v>
      </c>
      <c r="I2469">
        <f>I2468*$E2469/$E2468*(1-(I$1+I$5+IF(AND(WEEKDAY(A2469)&lt;&gt;1,WEEKDAY(A2469)&lt;&gt;7),IF(A2469&lt;J$2,J$1,J$3),0)))^($A2469-$A2468)</f>
        <v>553.87950322315316</v>
      </c>
      <c r="J2469">
        <f>VLOOKUP(A2469,'VIXY-IV'!A$1:E$2000,4,0)</f>
        <v>558.40599999999995</v>
      </c>
      <c r="K2469">
        <f>ROW()</f>
        <v>2469</v>
      </c>
      <c r="L2469">
        <f>B2469/C2469</f>
        <v>0.89659958362248438</v>
      </c>
    </row>
    <row r="2470" spans="1:12" x14ac:dyDescent="0.25">
      <c r="A2470" s="1">
        <v>41647</v>
      </c>
      <c r="B2470" s="9">
        <v>12.87</v>
      </c>
      <c r="C2470" s="9">
        <v>14.29</v>
      </c>
      <c r="D2470">
        <v>1086.4896000000001</v>
      </c>
      <c r="E2470">
        <v>968.95320000000004</v>
      </c>
      <c r="F2470">
        <v>36285.96</v>
      </c>
      <c r="G2470">
        <v>32363.54</v>
      </c>
      <c r="H2470">
        <f>(1/(1-91/360*VLOOKUP($A2470,Tbills!$B$4:$C$974,2,1)/100))^((1)/91)-1</f>
        <v>1.5279095799680675E-6</v>
      </c>
      <c r="I2470">
        <f>I2469*$E2470/$E2469*(1-(I$1+I$5+IF(AND(WEEKDAY(A2470)&lt;&gt;1,WEEKDAY(A2470)&lt;&gt;7),IF(A2470&lt;J$2,J$1,J$3),0)))^($A2470-$A2469)</f>
        <v>554.66572721043303</v>
      </c>
      <c r="J2470">
        <f>VLOOKUP(A2470,'VIXY-IV'!A$1:E$2000,4,0)</f>
        <v>559.202</v>
      </c>
      <c r="K2470">
        <f>ROW()</f>
        <v>2470</v>
      </c>
      <c r="L2470">
        <f>B2470/C2470</f>
        <v>0.90062981105668305</v>
      </c>
    </row>
    <row r="2471" spans="1:12" x14ac:dyDescent="0.25">
      <c r="A2471" s="1">
        <v>41648</v>
      </c>
      <c r="B2471" s="9">
        <v>12.89</v>
      </c>
      <c r="C2471" s="9">
        <v>14.29</v>
      </c>
      <c r="D2471">
        <v>1089.9747</v>
      </c>
      <c r="E2471">
        <v>972.0598</v>
      </c>
      <c r="F2471">
        <v>36539.99</v>
      </c>
      <c r="G2471">
        <v>32590.06</v>
      </c>
      <c r="H2471">
        <f>(1/(1-91/360*VLOOKUP($A2471,Tbills!$B$4:$C$974,2,1)/100))^((1)/91)-1</f>
        <v>1.5279095799680675E-6</v>
      </c>
      <c r="I2471">
        <f>I2470*$E2471/$E2470*(1-(I$1+I$5+IF(AND(WEEKDAY(A2471)&lt;&gt;1,WEEKDAY(A2471)&lt;&gt;7),IF(A2471&lt;J$2,J$1,J$3),0)))^($A2471-$A2470)</f>
        <v>556.42805611183178</v>
      </c>
      <c r="J2471">
        <f>VLOOKUP(A2471,'VIXY-IV'!A$1:E$2000,4,0)</f>
        <v>560.952</v>
      </c>
      <c r="K2471">
        <f>ROW()</f>
        <v>2471</v>
      </c>
      <c r="L2471">
        <f>B2471/C2471</f>
        <v>0.90202939118264525</v>
      </c>
    </row>
    <row r="2472" spans="1:12" x14ac:dyDescent="0.25">
      <c r="A2472" s="1">
        <v>41649</v>
      </c>
      <c r="B2472" s="9">
        <v>12.14</v>
      </c>
      <c r="C2472" s="9">
        <v>13.94</v>
      </c>
      <c r="D2472">
        <v>1067.2251000000001</v>
      </c>
      <c r="E2472">
        <v>951.76980000000003</v>
      </c>
      <c r="F2472">
        <v>36274.879999999997</v>
      </c>
      <c r="G2472">
        <v>32353.56</v>
      </c>
      <c r="H2472">
        <f>(1/(1-91/360*VLOOKUP($A2472,Tbills!$B$4:$C$974,2,1)/100))^((1)/91)-1</f>
        <v>1.5279095799680675E-6</v>
      </c>
      <c r="I2472">
        <f>I2471*$E2472/$E2471*(1-(I$1+I$5+IF(AND(WEEKDAY(A2472)&lt;&gt;1,WEEKDAY(A2472)&lt;&gt;7),IF(A2472&lt;J$2,J$1,J$3),0)))^($A2472-$A2471)</f>
        <v>544.79794849893483</v>
      </c>
      <c r="J2472">
        <f>VLOOKUP(A2472,'VIXY-IV'!A$1:E$2000,4,0)</f>
        <v>549.19799999999998</v>
      </c>
      <c r="K2472">
        <f>ROW()</f>
        <v>2472</v>
      </c>
      <c r="L2472">
        <f>B2472/C2472</f>
        <v>0.87087517934002878</v>
      </c>
    </row>
    <row r="2473" spans="1:12" x14ac:dyDescent="0.25">
      <c r="A2473" s="1">
        <v>41652</v>
      </c>
      <c r="B2473" s="9">
        <v>13.28</v>
      </c>
      <c r="C2473" s="9">
        <v>14.98</v>
      </c>
      <c r="D2473">
        <v>1092.5</v>
      </c>
      <c r="E2473">
        <v>974.30600000000004</v>
      </c>
      <c r="F2473">
        <v>36870.42</v>
      </c>
      <c r="G2473">
        <v>32884.57</v>
      </c>
      <c r="H2473">
        <f>(1/(1-91/360*VLOOKUP($A2473,Tbills!$B$4:$C$974,2,1)/100))^((1)/91)-1</f>
        <v>9.7224128259298936E-7</v>
      </c>
      <c r="I2473">
        <f>I2472*$E2473/$E2472*(1-(I$1+I$5+IF(AND(WEEKDAY(A2473)&lt;&gt;1,WEEKDAY(A2473)&lt;&gt;7),IF(A2473&lt;J$2,J$1,J$3),0)))^($A2473-$A2472)</f>
        <v>557.64965705848169</v>
      </c>
      <c r="J2473">
        <f>VLOOKUP(A2473,'VIXY-IV'!A$1:E$2000,4,0)</f>
        <v>562.154</v>
      </c>
      <c r="K2473">
        <f>ROW()</f>
        <v>2473</v>
      </c>
      <c r="L2473">
        <f>B2473/C2473</f>
        <v>0.8865153538050734</v>
      </c>
    </row>
    <row r="2474" spans="1:12" x14ac:dyDescent="0.25">
      <c r="A2474" s="1">
        <v>41653</v>
      </c>
      <c r="B2474" s="9">
        <v>12.28</v>
      </c>
      <c r="C2474" s="9">
        <v>14.49</v>
      </c>
      <c r="D2474">
        <v>1053.9951000000001</v>
      </c>
      <c r="E2474">
        <v>939.96579999999994</v>
      </c>
      <c r="F2474">
        <v>36573.21</v>
      </c>
      <c r="G2474">
        <v>32619.45</v>
      </c>
      <c r="H2474">
        <f>(1/(1-91/360*VLOOKUP($A2474,Tbills!$B$4:$C$974,2,1)/100))^((1)/91)-1</f>
        <v>9.7224128259298936E-7</v>
      </c>
      <c r="I2474">
        <f>I2473*$E2474/$E2473*(1-(I$1+I$5+IF(AND(WEEKDAY(A2474)&lt;&gt;1,WEEKDAY(A2474)&lt;&gt;7),IF(A2474&lt;J$2,J$1,J$3),0)))^($A2474-$A2473)</f>
        <v>537.97936901495746</v>
      </c>
      <c r="J2474">
        <f>VLOOKUP(A2474,'VIXY-IV'!A$1:E$2000,4,0)</f>
        <v>542.17600000000004</v>
      </c>
      <c r="K2474">
        <f>ROW()</f>
        <v>2474</v>
      </c>
      <c r="L2474">
        <f>B2474/C2474</f>
        <v>0.84748102139406478</v>
      </c>
    </row>
    <row r="2475" spans="1:12" x14ac:dyDescent="0.25">
      <c r="A2475" s="1">
        <v>41654</v>
      </c>
      <c r="B2475" s="9">
        <v>12.28</v>
      </c>
      <c r="C2475" s="9">
        <v>14.46</v>
      </c>
      <c r="D2475">
        <v>1057.7825</v>
      </c>
      <c r="E2475">
        <v>943.34259999999995</v>
      </c>
      <c r="F2475">
        <v>36783.129999999997</v>
      </c>
      <c r="G2475">
        <v>32806.65</v>
      </c>
      <c r="H2475">
        <f>(1/(1-91/360*VLOOKUP($A2475,Tbills!$B$4:$C$974,2,1)/100))^((1)/91)-1</f>
        <v>9.7224128259298936E-7</v>
      </c>
      <c r="I2475">
        <f>I2474*$E2475/$E2474*(1-(I$1+I$5+IF(AND(WEEKDAY(A2475)&lt;&gt;1,WEEKDAY(A2475)&lt;&gt;7),IF(A2475&lt;J$2,J$1,J$3),0)))^($A2475-$A2474)</f>
        <v>539.89651265051339</v>
      </c>
      <c r="J2475">
        <f>VLOOKUP(A2475,'VIXY-IV'!A$1:E$2000,4,0)</f>
        <v>544.09</v>
      </c>
      <c r="K2475">
        <f>ROW()</f>
        <v>2475</v>
      </c>
      <c r="L2475">
        <f>B2475/C2475</f>
        <v>0.84923928077455035</v>
      </c>
    </row>
    <row r="2476" spans="1:12" x14ac:dyDescent="0.25">
      <c r="A2476" s="1">
        <v>41655</v>
      </c>
      <c r="B2476" s="9">
        <v>12.53</v>
      </c>
      <c r="C2476" s="9">
        <v>14.69</v>
      </c>
      <c r="D2476">
        <v>1070.6497999999999</v>
      </c>
      <c r="E2476">
        <v>954.81690000000003</v>
      </c>
      <c r="F2476">
        <v>36824.1</v>
      </c>
      <c r="G2476">
        <v>32843.160000000003</v>
      </c>
      <c r="H2476">
        <f>(1/(1-91/360*VLOOKUP($A2476,Tbills!$B$4:$C$974,2,1)/100))^((1)/91)-1</f>
        <v>9.7224128259298936E-7</v>
      </c>
      <c r="I2476">
        <f>I2475*$E2476/$E2475*(1-(I$1+I$5+IF(AND(WEEKDAY(A2476)&lt;&gt;1,WEEKDAY(A2476)&lt;&gt;7),IF(A2476&lt;J$2,J$1,J$3),0)))^($A2476-$A2475)</f>
        <v>546.447796390343</v>
      </c>
      <c r="J2476">
        <f>VLOOKUP(A2476,'VIXY-IV'!A$1:E$2000,4,0)</f>
        <v>550.66999999999996</v>
      </c>
      <c r="K2476">
        <f>ROW()</f>
        <v>2476</v>
      </c>
      <c r="L2476">
        <f>B2476/C2476</f>
        <v>0.85296119809394144</v>
      </c>
    </row>
    <row r="2477" spans="1:12" x14ac:dyDescent="0.25">
      <c r="A2477" s="1">
        <v>41656</v>
      </c>
      <c r="B2477" s="9">
        <v>12.44</v>
      </c>
      <c r="C2477" s="9">
        <v>14.63</v>
      </c>
      <c r="D2477">
        <v>1067.2291</v>
      </c>
      <c r="E2477">
        <v>951.7654</v>
      </c>
      <c r="F2477">
        <v>37075.89</v>
      </c>
      <c r="G2477">
        <v>33067.69</v>
      </c>
      <c r="H2477">
        <f>(1/(1-91/360*VLOOKUP($A2477,Tbills!$B$4:$C$974,2,1)/100))^((1)/91)-1</f>
        <v>9.7224128259298936E-7</v>
      </c>
      <c r="I2477">
        <f>I2476*$E2477/$E2476*(1-(I$1+I$5+IF(AND(WEEKDAY(A2477)&lt;&gt;1,WEEKDAY(A2477)&lt;&gt;7),IF(A2477&lt;J$2,J$1,J$3),0)))^($A2477-$A2476)</f>
        <v>544.68573400239086</v>
      </c>
      <c r="J2477">
        <f>VLOOKUP(A2477,'VIXY-IV'!A$1:E$2000,4,0)</f>
        <v>548.88400000000001</v>
      </c>
      <c r="K2477">
        <f>ROW()</f>
        <v>2477</v>
      </c>
      <c r="L2477">
        <f>B2477/C2477</f>
        <v>0.85030758714969235</v>
      </c>
    </row>
    <row r="2478" spans="1:12" x14ac:dyDescent="0.25">
      <c r="A2478" s="1">
        <v>41660</v>
      </c>
      <c r="B2478" s="9">
        <v>12.87</v>
      </c>
      <c r="C2478" s="9">
        <v>14.62</v>
      </c>
      <c r="D2478">
        <v>1055.7999</v>
      </c>
      <c r="E2478">
        <v>941.56899999999996</v>
      </c>
      <c r="F2478">
        <v>36824.660000000003</v>
      </c>
      <c r="G2478">
        <v>32843.49</v>
      </c>
      <c r="H2478">
        <f>(1/(1-91/360*VLOOKUP($A2478,Tbills!$B$4:$C$974,2,1)/100))^((1)/91)-1</f>
        <v>9.7224128259298936E-7</v>
      </c>
      <c r="I2478">
        <f>I2477*$E2478/$E2477*(1-(I$1+I$5+IF(AND(WEEKDAY(A2478)&lt;&gt;1,WEEKDAY(A2478)&lt;&gt;7),IF(A2478&lt;J$2,J$1,J$3),0)))^($A2478-$A2477)</f>
        <v>538.78843514355674</v>
      </c>
      <c r="J2478">
        <f>VLOOKUP(A2478,'VIXY-IV'!A$1:E$2000,4,0)</f>
        <v>542.89599999999996</v>
      </c>
      <c r="K2478">
        <f>ROW()</f>
        <v>2478</v>
      </c>
      <c r="L2478">
        <f>B2478/C2478</f>
        <v>0.88030095759233928</v>
      </c>
    </row>
    <row r="2479" spans="1:12" x14ac:dyDescent="0.25">
      <c r="A2479" s="1">
        <v>41661</v>
      </c>
      <c r="B2479" s="9">
        <v>12.84</v>
      </c>
      <c r="C2479" s="9">
        <v>14.47</v>
      </c>
      <c r="D2479">
        <v>1037.0811000000001</v>
      </c>
      <c r="E2479">
        <v>924.87450000000001</v>
      </c>
      <c r="F2479">
        <v>36035.85</v>
      </c>
      <c r="G2479">
        <v>32139.93</v>
      </c>
      <c r="H2479">
        <f>(1/(1-91/360*VLOOKUP($A2479,Tbills!$B$4:$C$974,2,1)/100))^((1)/91)-1</f>
        <v>9.7224128259298936E-7</v>
      </c>
      <c r="I2479">
        <f>I2478*$E2479/$E2478*(1-(I$1+I$5+IF(AND(WEEKDAY(A2479)&lt;&gt;1,WEEKDAY(A2479)&lt;&gt;7),IF(A2479&lt;J$2,J$1,J$3),0)))^($A2479-$A2478)</f>
        <v>529.22021600702021</v>
      </c>
      <c r="J2479">
        <f>VLOOKUP(A2479,'VIXY-IV'!A$1:E$2000,4,0)</f>
        <v>533.274</v>
      </c>
      <c r="K2479">
        <f>ROW()</f>
        <v>2479</v>
      </c>
      <c r="L2479">
        <f>B2479/C2479</f>
        <v>0.88735314443676572</v>
      </c>
    </row>
    <row r="2480" spans="1:12" x14ac:dyDescent="0.25">
      <c r="A2480" s="1">
        <v>41662</v>
      </c>
      <c r="B2480" s="9">
        <v>13.77</v>
      </c>
      <c r="C2480" s="9">
        <v>14.98</v>
      </c>
      <c r="D2480">
        <v>1062.4103</v>
      </c>
      <c r="E2480">
        <v>947.46230000000003</v>
      </c>
      <c r="F2480">
        <v>36326.07</v>
      </c>
      <c r="G2480">
        <v>32398.74</v>
      </c>
      <c r="H2480">
        <f>(1/(1-91/360*VLOOKUP($A2480,Tbills!$B$4:$C$974,2,1)/100))^((1)/91)-1</f>
        <v>9.7224128259298936E-7</v>
      </c>
      <c r="I2480">
        <f>I2479*$E2480/$E2479*(1-(I$1+I$5+IF(AND(WEEKDAY(A2480)&lt;&gt;1,WEEKDAY(A2480)&lt;&gt;7),IF(A2480&lt;J$2,J$1,J$3),0)))^($A2480-$A2479)</f>
        <v>542.12953083123841</v>
      </c>
      <c r="J2480">
        <f>VLOOKUP(A2480,'VIXY-IV'!A$1:E$2000,4,0)</f>
        <v>546.26599999999996</v>
      </c>
      <c r="K2480">
        <f>ROW()</f>
        <v>2480</v>
      </c>
      <c r="L2480">
        <f>B2480/C2480</f>
        <v>0.91922563417890513</v>
      </c>
    </row>
    <row r="2481" spans="1:12" x14ac:dyDescent="0.25">
      <c r="A2481" s="1">
        <v>41663</v>
      </c>
      <c r="B2481" s="9">
        <v>18.14</v>
      </c>
      <c r="C2481" s="9">
        <v>17.399999999999999</v>
      </c>
      <c r="D2481">
        <v>1205.3453</v>
      </c>
      <c r="E2481">
        <v>1074.9313999999999</v>
      </c>
      <c r="F2481">
        <v>38098.29</v>
      </c>
      <c r="G2481">
        <v>33979.33</v>
      </c>
      <c r="H2481">
        <f>(1/(1-91/360*VLOOKUP($A2481,Tbills!$B$4:$C$974,2,1)/100))^((1)/91)-1</f>
        <v>9.7224128259298936E-7</v>
      </c>
      <c r="I2481">
        <f>I2480*$E2481/$E2480*(1-(I$1+I$5+IF(AND(WEEKDAY(A2481)&lt;&gt;1,WEEKDAY(A2481)&lt;&gt;7),IF(A2481&lt;J$2,J$1,J$3),0)))^($A2481-$A2480)</f>
        <v>615.04852642425749</v>
      </c>
      <c r="J2481">
        <f>VLOOKUP(A2481,'VIXY-IV'!A$1:E$2000,4,0)</f>
        <v>619.70000000000005</v>
      </c>
      <c r="K2481">
        <f>ROW()</f>
        <v>2481</v>
      </c>
      <c r="L2481">
        <f>B2481/C2481</f>
        <v>1.042528735632184</v>
      </c>
    </row>
    <row r="2482" spans="1:12" x14ac:dyDescent="0.25">
      <c r="A2482" s="1">
        <v>41666</v>
      </c>
      <c r="B2482" s="9">
        <v>17.420000000000002</v>
      </c>
      <c r="C2482" s="9">
        <v>17.13</v>
      </c>
      <c r="D2482">
        <v>1199.6705999999999</v>
      </c>
      <c r="E2482">
        <v>1069.8676</v>
      </c>
      <c r="F2482">
        <v>37848.519999999997</v>
      </c>
      <c r="G2482">
        <v>33756.47</v>
      </c>
      <c r="H2482">
        <f>(1/(1-91/360*VLOOKUP($A2482,Tbills!$B$4:$C$974,2,1)/100))^((1)/91)-1</f>
        <v>1.5279095799680675E-6</v>
      </c>
      <c r="I2482">
        <f>I2481*$E2482/$E2481*(1-(I$1+I$5+IF(AND(WEEKDAY(A2482)&lt;&gt;1,WEEKDAY(A2482)&lt;&gt;7),IF(A2482&lt;J$2,J$1,J$3),0)))^($A2482-$A2481)</f>
        <v>612.09832033273244</v>
      </c>
      <c r="J2482">
        <f>VLOOKUP(A2482,'VIXY-IV'!A$1:E$2000,4,0)</f>
        <v>616.73400000000004</v>
      </c>
      <c r="K2482">
        <f>ROW()</f>
        <v>2482</v>
      </c>
      <c r="L2482">
        <f>B2482/C2482</f>
        <v>1.0169293636894339</v>
      </c>
    </row>
    <row r="2483" spans="1:12" x14ac:dyDescent="0.25">
      <c r="A2483" s="1">
        <v>41667</v>
      </c>
      <c r="B2483" s="9">
        <v>15.8</v>
      </c>
      <c r="C2483" s="9">
        <v>16.2</v>
      </c>
      <c r="D2483">
        <v>1135.8726999999999</v>
      </c>
      <c r="E2483">
        <v>1012.9709</v>
      </c>
      <c r="F2483">
        <v>36829.75</v>
      </c>
      <c r="G2483">
        <v>32847.800000000003</v>
      </c>
      <c r="H2483">
        <f>(1/(1-91/360*VLOOKUP($A2483,Tbills!$B$4:$C$974,2,1)/100))^((1)/91)-1</f>
        <v>1.5279095799680675E-6</v>
      </c>
      <c r="I2483">
        <f>I2482*$E2483/$E2482*(1-(I$1+I$5+IF(AND(WEEKDAY(A2483)&lt;&gt;1,WEEKDAY(A2483)&lt;&gt;7),IF(A2483&lt;J$2,J$1,J$3),0)))^($A2483-$A2482)</f>
        <v>579.52960696490936</v>
      </c>
      <c r="J2483">
        <f>VLOOKUP(A2483,'VIXY-IV'!A$1:E$2000,4,0)</f>
        <v>583.89599999999996</v>
      </c>
      <c r="K2483">
        <f>ROW()</f>
        <v>2483</v>
      </c>
      <c r="L2483">
        <f>B2483/C2483</f>
        <v>0.97530864197530875</v>
      </c>
    </row>
    <row r="2484" spans="1:12" x14ac:dyDescent="0.25">
      <c r="A2484" s="1">
        <v>41668</v>
      </c>
      <c r="B2484" s="9">
        <v>17.350000000000001</v>
      </c>
      <c r="C2484" s="9">
        <v>17.239999999999998</v>
      </c>
      <c r="D2484">
        <v>1219.1443999999999</v>
      </c>
      <c r="E2484">
        <v>1087.231</v>
      </c>
      <c r="F2484">
        <v>37618.559999999998</v>
      </c>
      <c r="G2484">
        <v>33551.279999999999</v>
      </c>
      <c r="H2484">
        <f>(1/(1-91/360*VLOOKUP($A2484,Tbills!$B$4:$C$974,2,1)/100))^((1)/91)-1</f>
        <v>1.5279095799680675E-6</v>
      </c>
      <c r="I2484">
        <f>I2483*$E2484/$E2483*(1-(I$1+I$5+IF(AND(WEEKDAY(A2484)&lt;&gt;1,WEEKDAY(A2484)&lt;&gt;7),IF(A2484&lt;J$2,J$1,J$3),0)))^($A2484-$A2483)</f>
        <v>621.99657309755867</v>
      </c>
      <c r="J2484">
        <f>VLOOKUP(A2484,'VIXY-IV'!A$1:E$2000,4,0)</f>
        <v>626.64800000000002</v>
      </c>
      <c r="K2484">
        <f>ROW()</f>
        <v>2484</v>
      </c>
      <c r="L2484">
        <f>B2484/C2484</f>
        <v>1.0063805104408354</v>
      </c>
    </row>
    <row r="2485" spans="1:12" x14ac:dyDescent="0.25">
      <c r="A2485" s="1">
        <v>41669</v>
      </c>
      <c r="B2485" s="9">
        <v>17.29</v>
      </c>
      <c r="C2485" s="9">
        <v>17.37</v>
      </c>
      <c r="D2485">
        <v>1235.3676</v>
      </c>
      <c r="E2485">
        <v>1101.6972000000001</v>
      </c>
      <c r="F2485">
        <v>38045.31</v>
      </c>
      <c r="G2485">
        <v>33931.839999999997</v>
      </c>
      <c r="H2485">
        <f>(1/(1-91/360*VLOOKUP($A2485,Tbills!$B$4:$C$974,2,1)/100))^((1)/91)-1</f>
        <v>1.5279095799680675E-6</v>
      </c>
      <c r="I2485">
        <f>I2484*$E2485/$E2484*(1-(I$1+I$5+IF(AND(WEEKDAY(A2485)&lt;&gt;1,WEEKDAY(A2485)&lt;&gt;7),IF(A2485&lt;J$2,J$1,J$3),0)))^($A2485-$A2484)</f>
        <v>630.25444479211376</v>
      </c>
      <c r="J2485">
        <f>VLOOKUP(A2485,'VIXY-IV'!A$1:E$2000,4,0)</f>
        <v>634.95799999999997</v>
      </c>
      <c r="K2485">
        <f>ROW()</f>
        <v>2485</v>
      </c>
      <c r="L2485">
        <f>B2485/C2485</f>
        <v>0.9953943580886585</v>
      </c>
    </row>
    <row r="2486" spans="1:12" x14ac:dyDescent="0.25">
      <c r="A2486" s="1">
        <v>41670</v>
      </c>
      <c r="B2486" s="9">
        <v>18.41</v>
      </c>
      <c r="C2486" s="9">
        <v>18.09</v>
      </c>
      <c r="D2486">
        <v>1300.4608000000001</v>
      </c>
      <c r="E2486">
        <v>1159.7455</v>
      </c>
      <c r="F2486">
        <v>38370.65</v>
      </c>
      <c r="G2486">
        <v>34221.96</v>
      </c>
      <c r="H2486">
        <f>(1/(1-91/360*VLOOKUP($A2486,Tbills!$B$4:$C$974,2,1)/100))^((1)/91)-1</f>
        <v>1.5279095799680675E-6</v>
      </c>
      <c r="I2486">
        <f>I2485*$E2486/$E2485*(1-(I$1+I$5+IF(AND(WEEKDAY(A2486)&lt;&gt;1,WEEKDAY(A2486)&lt;&gt;7),IF(A2486&lt;J$2,J$1,J$3),0)))^($A2486-$A2485)</f>
        <v>663.44339380403733</v>
      </c>
      <c r="J2486">
        <f>VLOOKUP(A2486,'VIXY-IV'!A$1:E$2000,4,0)</f>
        <v>668.35</v>
      </c>
      <c r="K2486">
        <f>ROW()</f>
        <v>2486</v>
      </c>
      <c r="L2486">
        <f>B2486/C2486</f>
        <v>1.0176893311221669</v>
      </c>
    </row>
    <row r="2487" spans="1:12" x14ac:dyDescent="0.25">
      <c r="A2487" s="1">
        <v>41673</v>
      </c>
      <c r="B2487" s="9">
        <v>21.44</v>
      </c>
      <c r="C2487" s="9">
        <v>20.14</v>
      </c>
      <c r="D2487">
        <v>1408.4473</v>
      </c>
      <c r="E2487">
        <v>1256.0420999999999</v>
      </c>
      <c r="F2487">
        <v>40070.629999999997</v>
      </c>
      <c r="G2487">
        <v>35737.980000000003</v>
      </c>
      <c r="H2487">
        <f>(1/(1-91/360*VLOOKUP($A2487,Tbills!$B$4:$C$974,2,1)/100))^((1)/91)-1</f>
        <v>1.1111556939003009E-6</v>
      </c>
      <c r="I2487">
        <f>I2486*$E2487/$E2486*(1-(I$1+I$5+IF(AND(WEEKDAY(A2487)&lt;&gt;1,WEEKDAY(A2487)&lt;&gt;7),IF(A2487&lt;J$2,J$1,J$3),0)))^($A2487-$A2486)</f>
        <v>718.46876716873214</v>
      </c>
      <c r="J2487">
        <f>VLOOKUP(A2487,'VIXY-IV'!A$1:E$2000,4,0)</f>
        <v>723.67</v>
      </c>
      <c r="K2487">
        <f>ROW()</f>
        <v>2487</v>
      </c>
      <c r="L2487">
        <f>B2487/C2487</f>
        <v>1.0645481628599802</v>
      </c>
    </row>
    <row r="2488" spans="1:12" x14ac:dyDescent="0.25">
      <c r="A2488" s="1">
        <v>41674</v>
      </c>
      <c r="B2488" s="9">
        <v>19.11</v>
      </c>
      <c r="C2488" s="9">
        <v>19.079999999999998</v>
      </c>
      <c r="D2488">
        <v>1378.0775000000001</v>
      </c>
      <c r="E2488">
        <v>1228.9572000000001</v>
      </c>
      <c r="F2488">
        <v>40317.1</v>
      </c>
      <c r="G2488">
        <v>35957.760000000002</v>
      </c>
      <c r="H2488">
        <f>(1/(1-91/360*VLOOKUP($A2488,Tbills!$B$4:$C$974,2,1)/100))^((1)/91)-1</f>
        <v>1.1111556939003009E-6</v>
      </c>
      <c r="I2488">
        <f>I2487*$E2488/$E2487*(1-(I$1+I$5+IF(AND(WEEKDAY(A2488)&lt;&gt;1,WEEKDAY(A2488)&lt;&gt;7),IF(A2488&lt;J$2,J$1,J$3),0)))^($A2488-$A2487)</f>
        <v>702.95570821719014</v>
      </c>
      <c r="J2488">
        <f>VLOOKUP(A2488,'VIXY-IV'!A$1:E$2000,4,0)</f>
        <v>708.06600000000003</v>
      </c>
      <c r="K2488">
        <f>ROW()</f>
        <v>2488</v>
      </c>
      <c r="L2488">
        <f>B2488/C2488</f>
        <v>1.0015723270440253</v>
      </c>
    </row>
    <row r="2489" spans="1:12" x14ac:dyDescent="0.25">
      <c r="A2489" s="1">
        <v>41675</v>
      </c>
      <c r="B2489" s="9">
        <v>19.95</v>
      </c>
      <c r="C2489" s="9">
        <v>19.670000000000002</v>
      </c>
      <c r="D2489">
        <v>1411.4179999999999</v>
      </c>
      <c r="E2489">
        <v>1258.6886</v>
      </c>
      <c r="F2489">
        <v>41257.440000000002</v>
      </c>
      <c r="G2489">
        <v>36796.39</v>
      </c>
      <c r="H2489">
        <f>(1/(1-91/360*VLOOKUP($A2489,Tbills!$B$4:$C$974,2,1)/100))^((1)/91)-1</f>
        <v>1.1111556939003009E-6</v>
      </c>
      <c r="I2489">
        <f>I2488*$E2489/$E2488*(1-(I$1+I$5+IF(AND(WEEKDAY(A2489)&lt;&gt;1,WEEKDAY(A2489)&lt;&gt;7),IF(A2489&lt;J$2,J$1,J$3),0)))^($A2489-$A2488)</f>
        <v>719.94116883811068</v>
      </c>
      <c r="J2489">
        <f>VLOOKUP(A2489,'VIXY-IV'!A$1:E$2000,4,0)</f>
        <v>725.03599999999994</v>
      </c>
      <c r="K2489">
        <f>ROW()</f>
        <v>2489</v>
      </c>
      <c r="L2489">
        <f>B2489/C2489</f>
        <v>1.0142348754448398</v>
      </c>
    </row>
    <row r="2490" spans="1:12" x14ac:dyDescent="0.25">
      <c r="A2490" s="1">
        <v>41676</v>
      </c>
      <c r="B2490" s="9">
        <v>17.23</v>
      </c>
      <c r="C2490" s="9">
        <v>17.79</v>
      </c>
      <c r="D2490">
        <v>1268.2947999999999</v>
      </c>
      <c r="E2490">
        <v>1131.0514000000001</v>
      </c>
      <c r="F2490">
        <v>39042.57</v>
      </c>
      <c r="G2490">
        <v>34820.97</v>
      </c>
      <c r="H2490">
        <f>(1/(1-91/360*VLOOKUP($A2490,Tbills!$B$4:$C$974,2,1)/100))^((1)/91)-1</f>
        <v>1.1111556939003009E-6</v>
      </c>
      <c r="I2490">
        <f>I2489*$E2490/$E2489*(1-(I$1+I$5+IF(AND(WEEKDAY(A2490)&lt;&gt;1,WEEKDAY(A2490)&lt;&gt;7),IF(A2490&lt;J$2,J$1,J$3),0)))^($A2490-$A2489)</f>
        <v>646.91699133346185</v>
      </c>
      <c r="J2490">
        <f>VLOOKUP(A2490,'VIXY-IV'!A$1:E$2000,4,0)</f>
        <v>651.38400000000001</v>
      </c>
      <c r="K2490">
        <f>ROW()</f>
        <v>2490</v>
      </c>
      <c r="L2490">
        <f>B2490/C2490</f>
        <v>0.96852164137155716</v>
      </c>
    </row>
    <row r="2491" spans="1:12" x14ac:dyDescent="0.25">
      <c r="A2491" s="1">
        <v>41677</v>
      </c>
      <c r="B2491" s="9">
        <v>15.29</v>
      </c>
      <c r="C2491" s="9">
        <v>16.34</v>
      </c>
      <c r="D2491">
        <v>1175.2356</v>
      </c>
      <c r="E2491">
        <v>1048.0608999999999</v>
      </c>
      <c r="F2491">
        <v>37481.800000000003</v>
      </c>
      <c r="G2491">
        <v>33428.93</v>
      </c>
      <c r="H2491">
        <f>(1/(1-91/360*VLOOKUP($A2491,Tbills!$B$4:$C$974,2,1)/100))^((1)/91)-1</f>
        <v>1.1111556939003009E-6</v>
      </c>
      <c r="I2491">
        <f>I2490*$E2491/$E2490*(1-(I$1+I$5+IF(AND(WEEKDAY(A2491)&lt;&gt;1,WEEKDAY(A2491)&lt;&gt;7),IF(A2491&lt;J$2,J$1,J$3),0)))^($A2491-$A2490)</f>
        <v>599.43243941954142</v>
      </c>
      <c r="J2491">
        <f>VLOOKUP(A2491,'VIXY-IV'!A$1:E$2000,4,0)</f>
        <v>603.19799999999998</v>
      </c>
      <c r="K2491">
        <f>ROW()</f>
        <v>2491</v>
      </c>
      <c r="L2491">
        <f>B2491/C2491</f>
        <v>0.93574051407588732</v>
      </c>
    </row>
    <row r="2492" spans="1:12" x14ac:dyDescent="0.25">
      <c r="A2492" s="1">
        <v>41680</v>
      </c>
      <c r="B2492" s="9">
        <v>15.26</v>
      </c>
      <c r="C2492" s="9">
        <v>16.32</v>
      </c>
      <c r="D2492">
        <v>1176.2199000000001</v>
      </c>
      <c r="E2492">
        <v>1048.9351999999999</v>
      </c>
      <c r="F2492">
        <v>37411.230000000003</v>
      </c>
      <c r="G2492">
        <v>33365.879999999997</v>
      </c>
      <c r="H2492">
        <f>(1/(1-91/360*VLOOKUP($A2492,Tbills!$B$4:$C$974,2,1)/100))^((1)/91)-1</f>
        <v>2.639221485134513E-6</v>
      </c>
      <c r="I2492">
        <f>I2491*$E2492/$E2491*(1-(I$1+I$5+IF(AND(WEEKDAY(A2492)&lt;&gt;1,WEEKDAY(A2492)&lt;&gt;7),IF(A2492&lt;J$2,J$1,J$3),0)))^($A2492-$A2491)</f>
        <v>599.88071679935638</v>
      </c>
      <c r="J2492">
        <f>VLOOKUP(A2492,'VIXY-IV'!A$1:E$2000,4,0)</f>
        <v>603.62199999999996</v>
      </c>
      <c r="K2492">
        <f>ROW()</f>
        <v>2492</v>
      </c>
      <c r="L2492">
        <f>B2492/C2492</f>
        <v>0.93504901960784315</v>
      </c>
    </row>
    <row r="2493" spans="1:12" x14ac:dyDescent="0.25">
      <c r="A2493" s="1">
        <v>41681</v>
      </c>
      <c r="B2493" s="9">
        <v>14.51</v>
      </c>
      <c r="C2493" s="9">
        <v>15.75</v>
      </c>
      <c r="D2493">
        <v>1134.2920999999999</v>
      </c>
      <c r="E2493">
        <v>1011.5419000000001</v>
      </c>
      <c r="F2493">
        <v>36519.43</v>
      </c>
      <c r="G2493">
        <v>32570.43</v>
      </c>
      <c r="H2493">
        <f>(1/(1-91/360*VLOOKUP($A2493,Tbills!$B$4:$C$974,2,1)/100))^((1)/91)-1</f>
        <v>2.639221485134513E-6</v>
      </c>
      <c r="I2493">
        <f>I2492*$E2493/$E2492*(1-(I$1+I$5+IF(AND(WEEKDAY(A2493)&lt;&gt;1,WEEKDAY(A2493)&lt;&gt;7),IF(A2493&lt;J$2,J$1,J$3),0)))^($A2493-$A2492)</f>
        <v>578.47903667003834</v>
      </c>
      <c r="J2493">
        <f>VLOOKUP(A2493,'VIXY-IV'!A$1:E$2000,4,0)</f>
        <v>581.98400000000004</v>
      </c>
      <c r="K2493">
        <f>ROW()</f>
        <v>2493</v>
      </c>
      <c r="L2493">
        <f>B2493/C2493</f>
        <v>0.92126984126984124</v>
      </c>
    </row>
    <row r="2494" spans="1:12" x14ac:dyDescent="0.25">
      <c r="A2494" s="1">
        <v>41682</v>
      </c>
      <c r="B2494" s="9">
        <v>14.3</v>
      </c>
      <c r="C2494" s="9">
        <v>15.65</v>
      </c>
      <c r="D2494">
        <v>1108.845</v>
      </c>
      <c r="E2494">
        <v>988.84590000000003</v>
      </c>
      <c r="F2494">
        <v>36504.68</v>
      </c>
      <c r="G2494">
        <v>32557.19</v>
      </c>
      <c r="H2494">
        <f>(1/(1-91/360*VLOOKUP($A2494,Tbills!$B$4:$C$974,2,1)/100))^((1)/91)-1</f>
        <v>2.639221485134513E-6</v>
      </c>
      <c r="I2494">
        <f>I2493*$E2494/$E2493*(1-(I$1+I$5+IF(AND(WEEKDAY(A2494)&lt;&gt;1,WEEKDAY(A2494)&lt;&gt;7),IF(A2494&lt;J$2,J$1,J$3),0)))^($A2494-$A2493)</f>
        <v>565.48341505844769</v>
      </c>
      <c r="J2494">
        <f>VLOOKUP(A2494,'VIXY-IV'!A$1:E$2000,4,0)</f>
        <v>568.79200000000003</v>
      </c>
      <c r="K2494">
        <f>ROW()</f>
        <v>2494</v>
      </c>
      <c r="L2494">
        <f>B2494/C2494</f>
        <v>0.91373801916932906</v>
      </c>
    </row>
    <row r="2495" spans="1:12" x14ac:dyDescent="0.25">
      <c r="A2495" s="1">
        <v>41683</v>
      </c>
      <c r="B2495" s="9">
        <v>14.14</v>
      </c>
      <c r="C2495" s="9">
        <v>15.5</v>
      </c>
      <c r="D2495">
        <v>1106.3069</v>
      </c>
      <c r="E2495">
        <v>986.57989999999995</v>
      </c>
      <c r="F2495">
        <v>36234.21</v>
      </c>
      <c r="G2495">
        <v>32315.88</v>
      </c>
      <c r="H2495">
        <f>(1/(1-91/360*VLOOKUP($A2495,Tbills!$B$4:$C$974,2,1)/100))^((1)/91)-1</f>
        <v>2.639221485134513E-6</v>
      </c>
      <c r="I2495">
        <f>I2494*$E2495/$E2494*(1-(I$1+I$5+IF(AND(WEEKDAY(A2495)&lt;&gt;1,WEEKDAY(A2495)&lt;&gt;7),IF(A2495&lt;J$2,J$1,J$3),0)))^($A2495-$A2494)</f>
        <v>564.17134566479365</v>
      </c>
      <c r="J2495">
        <f>VLOOKUP(A2495,'VIXY-IV'!A$1:E$2000,4,0)</f>
        <v>567.41</v>
      </c>
      <c r="K2495">
        <f>ROW()</f>
        <v>2495</v>
      </c>
      <c r="L2495">
        <f>B2495/C2495</f>
        <v>0.91225806451612912</v>
      </c>
    </row>
    <row r="2496" spans="1:12" x14ac:dyDescent="0.25">
      <c r="A2496" s="1">
        <v>41684</v>
      </c>
      <c r="B2496" s="9">
        <v>13.57</v>
      </c>
      <c r="C2496" s="9">
        <v>15.17</v>
      </c>
      <c r="D2496">
        <v>1086.5926999999999</v>
      </c>
      <c r="E2496">
        <v>968.99659999999994</v>
      </c>
      <c r="F2496">
        <v>36086.239999999998</v>
      </c>
      <c r="G2496">
        <v>32183.82</v>
      </c>
      <c r="H2496">
        <f>(1/(1-91/360*VLOOKUP($A2496,Tbills!$B$4:$C$974,2,1)/100))^((1)/91)-1</f>
        <v>2.639221485134513E-6</v>
      </c>
      <c r="I2496">
        <f>I2495*$E2496/$E2495*(1-(I$1+I$5+IF(AND(WEEKDAY(A2496)&lt;&gt;1,WEEKDAY(A2496)&lt;&gt;7),IF(A2496&lt;J$2,J$1,J$3),0)))^($A2496-$A2495)</f>
        <v>554.10047311152459</v>
      </c>
      <c r="J2496">
        <f>VLOOKUP(A2496,'VIXY-IV'!A$1:E$2000,4,0)</f>
        <v>557.178</v>
      </c>
      <c r="K2496">
        <f>ROW()</f>
        <v>2496</v>
      </c>
      <c r="L2496">
        <f>B2496/C2496</f>
        <v>0.89452867501647992</v>
      </c>
    </row>
    <row r="2497" spans="1:12" x14ac:dyDescent="0.25">
      <c r="A2497" s="1">
        <v>41688</v>
      </c>
      <c r="B2497" s="9">
        <v>13.87</v>
      </c>
      <c r="C2497" s="9">
        <v>15.22</v>
      </c>
      <c r="D2497">
        <v>1069.2608</v>
      </c>
      <c r="E2497">
        <v>953.53020000000004</v>
      </c>
      <c r="F2497">
        <v>35421.230000000003</v>
      </c>
      <c r="G2497">
        <v>31590.39</v>
      </c>
      <c r="H2497">
        <f>(1/(1-91/360*VLOOKUP($A2497,Tbills!$B$4:$C$974,2,1)/100))^((1)/91)-1</f>
        <v>1.3889898424768177E-6</v>
      </c>
      <c r="I2497">
        <f>I2496*$E2497/$E2496*(1-(I$1+I$5+IF(AND(WEEKDAY(A2497)&lt;&gt;1,WEEKDAY(A2497)&lt;&gt;7),IF(A2497&lt;J$2,J$1,J$3),0)))^($A2497-$A2496)</f>
        <v>545.19359609157743</v>
      </c>
      <c r="J2497">
        <f>VLOOKUP(A2497,'VIXY-IV'!A$1:E$2000,4,0)</f>
        <v>548.17999999999995</v>
      </c>
      <c r="K2497">
        <f>ROW()</f>
        <v>2497</v>
      </c>
      <c r="L2497">
        <f>B2497/C2497</f>
        <v>0.91130091984231265</v>
      </c>
    </row>
    <row r="2498" spans="1:12" x14ac:dyDescent="0.25">
      <c r="A2498" s="1">
        <v>41689</v>
      </c>
      <c r="B2498" s="9">
        <v>15.5</v>
      </c>
      <c r="C2498" s="9">
        <v>16.29</v>
      </c>
      <c r="D2498">
        <v>1139.5597</v>
      </c>
      <c r="E2498">
        <v>1016.2190000000001</v>
      </c>
      <c r="F2498">
        <v>36333.11</v>
      </c>
      <c r="G2498">
        <v>32403.61</v>
      </c>
      <c r="H2498">
        <f>(1/(1-91/360*VLOOKUP($A2498,Tbills!$B$4:$C$974,2,1)/100))^((1)/91)-1</f>
        <v>1.3889898424768177E-6</v>
      </c>
      <c r="I2498">
        <f>I2497*$E2498/$E2497*(1-(I$1+I$5+IF(AND(WEEKDAY(A2498)&lt;&gt;1,WEEKDAY(A2498)&lt;&gt;7),IF(A2498&lt;J$2,J$1,J$3),0)))^($A2498-$A2497)</f>
        <v>581.02003796214353</v>
      </c>
      <c r="J2498">
        <f>VLOOKUP(A2498,'VIXY-IV'!A$1:E$2000,4,0)</f>
        <v>584.33399999999995</v>
      </c>
      <c r="K2498">
        <f>ROW()</f>
        <v>2498</v>
      </c>
      <c r="L2498">
        <f>B2498/C2498</f>
        <v>0.95150399017802334</v>
      </c>
    </row>
    <row r="2499" spans="1:12" x14ac:dyDescent="0.25">
      <c r="A2499" s="1">
        <v>41690</v>
      </c>
      <c r="B2499" s="9">
        <v>14.79</v>
      </c>
      <c r="C2499" s="9">
        <v>15.72</v>
      </c>
      <c r="D2499">
        <v>1106.5024000000001</v>
      </c>
      <c r="E2499">
        <v>986.73820000000001</v>
      </c>
      <c r="F2499">
        <v>35881.42</v>
      </c>
      <c r="G2499">
        <v>32000.720000000001</v>
      </c>
      <c r="H2499">
        <f>(1/(1-91/360*VLOOKUP($A2499,Tbills!$B$4:$C$974,2,1)/100))^((1)/91)-1</f>
        <v>1.3889898424768177E-6</v>
      </c>
      <c r="I2499">
        <f>I2498*$E2499/$E2498*(1-(I$1+I$5+IF(AND(WEEKDAY(A2499)&lt;&gt;1,WEEKDAY(A2499)&lt;&gt;7),IF(A2499&lt;J$2,J$1,J$3),0)))^($A2499-$A2498)</f>
        <v>564.14825328891254</v>
      </c>
      <c r="J2499">
        <f>VLOOKUP(A2499,'VIXY-IV'!A$1:E$2000,4,0)</f>
        <v>567.29399999999998</v>
      </c>
      <c r="K2499">
        <f>ROW()</f>
        <v>2499</v>
      </c>
      <c r="L2499">
        <f>B2499/C2499</f>
        <v>0.94083969465648842</v>
      </c>
    </row>
    <row r="2500" spans="1:12" x14ac:dyDescent="0.25">
      <c r="A2500" s="1">
        <v>41691</v>
      </c>
      <c r="B2500" s="9">
        <v>14.68</v>
      </c>
      <c r="C2500" s="9">
        <v>15.64</v>
      </c>
      <c r="D2500">
        <v>1120.0949000000001</v>
      </c>
      <c r="E2500">
        <v>998.85820000000001</v>
      </c>
      <c r="F2500">
        <v>35888.839999999997</v>
      </c>
      <c r="G2500">
        <v>32007.29</v>
      </c>
      <c r="H2500">
        <f>(1/(1-91/360*VLOOKUP($A2500,Tbills!$B$4:$C$974,2,1)/100))^((1)/91)-1</f>
        <v>1.3889898424768177E-6</v>
      </c>
      <c r="I2500">
        <f>I2499*$E2500/$E2499*(1-(I$1+I$5+IF(AND(WEEKDAY(A2500)&lt;&gt;1,WEEKDAY(A2500)&lt;&gt;7),IF(A2500&lt;J$2,J$1,J$3),0)))^($A2500-$A2499)</f>
        <v>571.06119781430971</v>
      </c>
      <c r="J2500">
        <f>VLOOKUP(A2500,'VIXY-IV'!A$1:E$2000,4,0)</f>
        <v>574.19799999999998</v>
      </c>
      <c r="K2500">
        <f>ROW()</f>
        <v>2500</v>
      </c>
      <c r="L2500">
        <f>B2500/C2500</f>
        <v>0.93861892583120199</v>
      </c>
    </row>
    <row r="2501" spans="1:12" x14ac:dyDescent="0.25">
      <c r="A2501" s="1">
        <v>41694</v>
      </c>
      <c r="B2501" s="9">
        <v>14.23</v>
      </c>
      <c r="C2501" s="9">
        <v>15.5</v>
      </c>
      <c r="D2501">
        <v>1110.2077999999999</v>
      </c>
      <c r="E2501">
        <v>990.03710000000001</v>
      </c>
      <c r="F2501">
        <v>35934.97</v>
      </c>
      <c r="G2501">
        <v>32048.3</v>
      </c>
      <c r="H2501">
        <f>(1/(1-91/360*VLOOKUP($A2501,Tbills!$B$4:$C$974,2,1)/100))^((1)/91)-1</f>
        <v>1.2500718804542288E-6</v>
      </c>
      <c r="I2501">
        <f>I2500*$E2501/$E2500*(1-(I$1+I$5+IF(AND(WEEKDAY(A2501)&lt;&gt;1,WEEKDAY(A2501)&lt;&gt;7),IF(A2501&lt;J$2,J$1,J$3),0)))^($A2501-$A2500)</f>
        <v>565.96920488992782</v>
      </c>
      <c r="J2501">
        <f>VLOOKUP(A2501,'VIXY-IV'!A$1:E$2000,4,0)</f>
        <v>569.00599999999997</v>
      </c>
      <c r="K2501">
        <f>ROW()</f>
        <v>2501</v>
      </c>
      <c r="L2501">
        <f>B2501/C2501</f>
        <v>0.91806451612903228</v>
      </c>
    </row>
    <row r="2502" spans="1:12" x14ac:dyDescent="0.25">
      <c r="A2502" s="1">
        <v>41695</v>
      </c>
      <c r="B2502" s="9">
        <v>13.67</v>
      </c>
      <c r="C2502" s="9">
        <v>15.5</v>
      </c>
      <c r="D2502">
        <v>1102.8490999999999</v>
      </c>
      <c r="E2502">
        <v>983.47370000000001</v>
      </c>
      <c r="F2502">
        <v>35795.42</v>
      </c>
      <c r="G2502">
        <v>31923.8</v>
      </c>
      <c r="H2502">
        <f>(1/(1-91/360*VLOOKUP($A2502,Tbills!$B$4:$C$974,2,1)/100))^((1)/91)-1</f>
        <v>1.2500718804542288E-6</v>
      </c>
      <c r="I2502">
        <f>I2501*$E2502/$E2501*(1-(I$1+I$5+IF(AND(WEEKDAY(A2502)&lt;&gt;1,WEEKDAY(A2502)&lt;&gt;7),IF(A2502&lt;J$2,J$1,J$3),0)))^($A2502-$A2501)</f>
        <v>562.20096780515291</v>
      </c>
      <c r="J2502">
        <f>VLOOKUP(A2502,'VIXY-IV'!A$1:E$2000,4,0)</f>
        <v>565.17600000000004</v>
      </c>
      <c r="K2502">
        <f>ROW()</f>
        <v>2502</v>
      </c>
      <c r="L2502">
        <f>B2502/C2502</f>
        <v>0.88193548387096776</v>
      </c>
    </row>
    <row r="2503" spans="1:12" x14ac:dyDescent="0.25">
      <c r="A2503" s="1">
        <v>41696</v>
      </c>
      <c r="B2503" s="9">
        <v>14.35</v>
      </c>
      <c r="C2503" s="9">
        <v>15.91</v>
      </c>
      <c r="D2503">
        <v>1131.2824000000001</v>
      </c>
      <c r="E2503">
        <v>1008.8280999999999</v>
      </c>
      <c r="F2503">
        <v>36404.44</v>
      </c>
      <c r="G2503">
        <v>32466.91</v>
      </c>
      <c r="H2503">
        <f>(1/(1-91/360*VLOOKUP($A2503,Tbills!$B$4:$C$974,2,1)/100))^((1)/91)-1</f>
        <v>1.2500718804542288E-6</v>
      </c>
      <c r="I2503">
        <f>I2502*$E2503/$E2502*(1-(I$1+I$5+IF(AND(WEEKDAY(A2503)&lt;&gt;1,WEEKDAY(A2503)&lt;&gt;7),IF(A2503&lt;J$2,J$1,J$3),0)))^($A2503-$A2502)</f>
        <v>576.67817501216518</v>
      </c>
      <c r="J2503">
        <f>VLOOKUP(A2503,'VIXY-IV'!A$1:E$2000,4,0)</f>
        <v>579.73</v>
      </c>
      <c r="K2503">
        <f>ROW()</f>
        <v>2503</v>
      </c>
      <c r="L2503">
        <f>B2503/C2503</f>
        <v>0.9019484600879949</v>
      </c>
    </row>
    <row r="2504" spans="1:12" x14ac:dyDescent="0.25">
      <c r="A2504" s="1">
        <v>41697</v>
      </c>
      <c r="B2504" s="9">
        <v>14.04</v>
      </c>
      <c r="C2504" s="9">
        <v>15.63</v>
      </c>
      <c r="D2504">
        <v>1118.9201</v>
      </c>
      <c r="E2504">
        <v>997.80269999999996</v>
      </c>
      <c r="F2504">
        <v>36530.89</v>
      </c>
      <c r="G2504">
        <v>32579.64</v>
      </c>
      <c r="H2504">
        <f>(1/(1-91/360*VLOOKUP($A2504,Tbills!$B$4:$C$974,2,1)/100))^((1)/91)-1</f>
        <v>1.2500718804542288E-6</v>
      </c>
      <c r="I2504">
        <f>I2503*$E2504/$E2503*(1-(I$1+I$5+IF(AND(WEEKDAY(A2504)&lt;&gt;1,WEEKDAY(A2504)&lt;&gt;7),IF(A2504&lt;J$2,J$1,J$3),0)))^($A2504-$A2503)</f>
        <v>570.35929821728848</v>
      </c>
      <c r="J2504">
        <f>VLOOKUP(A2504,'VIXY-IV'!A$1:E$2000,4,0)</f>
        <v>573.41800000000001</v>
      </c>
      <c r="K2504">
        <f>ROW()</f>
        <v>2504</v>
      </c>
      <c r="L2504">
        <f>B2504/C2504</f>
        <v>0.89827255278310936</v>
      </c>
    </row>
    <row r="2505" spans="1:12" x14ac:dyDescent="0.25">
      <c r="A2505" s="1">
        <v>41698</v>
      </c>
      <c r="B2505" s="9">
        <v>14</v>
      </c>
      <c r="C2505" s="9">
        <v>15.8</v>
      </c>
      <c r="D2505">
        <v>1129.9159</v>
      </c>
      <c r="E2505">
        <v>1007.607</v>
      </c>
      <c r="F2505">
        <v>36761.449999999997</v>
      </c>
      <c r="G2505">
        <v>32785.22</v>
      </c>
      <c r="H2505">
        <f>(1/(1-91/360*VLOOKUP($A2505,Tbills!$B$4:$C$974,2,1)/100))^((1)/91)-1</f>
        <v>1.2500718804542288E-6</v>
      </c>
      <c r="I2505">
        <f>I2504*$E2505/$E2504*(1-(I$1+I$5+IF(AND(WEEKDAY(A2505)&lt;&gt;1,WEEKDAY(A2505)&lt;&gt;7),IF(A2505&lt;J$2,J$1,J$3),0)))^($A2505-$A2504)</f>
        <v>575.94701737126252</v>
      </c>
      <c r="J2505">
        <f>VLOOKUP(A2505,'VIXY-IV'!A$1:E$2000,4,0)</f>
        <v>579.01199999999994</v>
      </c>
      <c r="K2505">
        <f>ROW()</f>
        <v>2505</v>
      </c>
      <c r="L2505">
        <f>B2505/C2505</f>
        <v>0.88607594936708856</v>
      </c>
    </row>
    <row r="2506" spans="1:12" x14ac:dyDescent="0.25">
      <c r="A2506" s="1">
        <v>41701</v>
      </c>
      <c r="B2506" s="9">
        <v>16</v>
      </c>
      <c r="C2506" s="9">
        <v>16.920000000000002</v>
      </c>
      <c r="D2506">
        <v>1216.3923</v>
      </c>
      <c r="E2506">
        <v>1084.7189000000001</v>
      </c>
      <c r="F2506">
        <v>37669.660000000003</v>
      </c>
      <c r="G2506">
        <v>33595.07</v>
      </c>
      <c r="H2506">
        <f>(1/(1-91/360*VLOOKUP($A2506,Tbills!$B$4:$C$974,2,1)/100))^((1)/91)-1</f>
        <v>1.3889898424768177E-6</v>
      </c>
      <c r="I2506">
        <f>I2505*$E2506/$E2505*(1-(I$1+I$5+IF(AND(WEEKDAY(A2506)&lt;&gt;1,WEEKDAY(A2506)&lt;&gt;7),IF(A2506&lt;J$2,J$1,J$3),0)))^($A2506-$A2505)</f>
        <v>619.97058448515497</v>
      </c>
      <c r="J2506">
        <f>VLOOKUP(A2506,'VIXY-IV'!A$1:E$2000,4,0)</f>
        <v>623.298</v>
      </c>
      <c r="K2506">
        <f>ROW()</f>
        <v>2506</v>
      </c>
      <c r="L2506">
        <f>B2506/C2506</f>
        <v>0.94562647754137108</v>
      </c>
    </row>
    <row r="2507" spans="1:12" x14ac:dyDescent="0.25">
      <c r="A2507" s="1">
        <v>41702</v>
      </c>
      <c r="B2507" s="9">
        <v>14.1</v>
      </c>
      <c r="C2507" s="9">
        <v>15.69</v>
      </c>
      <c r="D2507">
        <v>1122.2329</v>
      </c>
      <c r="E2507">
        <v>1000.7506</v>
      </c>
      <c r="F2507">
        <v>36696.99</v>
      </c>
      <c r="G2507">
        <v>32727.56</v>
      </c>
      <c r="H2507">
        <f>(1/(1-91/360*VLOOKUP($A2507,Tbills!$B$4:$C$974,2,1)/100))^((1)/91)-1</f>
        <v>1.3889898424768177E-6</v>
      </c>
      <c r="I2507">
        <f>I2506*$E2507/$E2506*(1-(I$1+I$5+IF(AND(WEEKDAY(A2507)&lt;&gt;1,WEEKDAY(A2507)&lt;&gt;7),IF(A2507&lt;J$2,J$1,J$3),0)))^($A2507-$A2506)</f>
        <v>571.96208736553979</v>
      </c>
      <c r="J2507">
        <f>VLOOKUP(A2507,'VIXY-IV'!A$1:E$2000,4,0)</f>
        <v>574.95799999999997</v>
      </c>
      <c r="K2507">
        <f>ROW()</f>
        <v>2507</v>
      </c>
      <c r="L2507">
        <f>B2507/C2507</f>
        <v>0.89866156787762907</v>
      </c>
    </row>
    <row r="2508" spans="1:12" x14ac:dyDescent="0.25">
      <c r="A2508" s="1">
        <v>41703</v>
      </c>
      <c r="B2508" s="9">
        <v>13.89</v>
      </c>
      <c r="C2508" s="9">
        <v>15.77</v>
      </c>
      <c r="D2508">
        <v>1123.9645</v>
      </c>
      <c r="E2508">
        <v>1002.2934</v>
      </c>
      <c r="F2508">
        <v>36680.639999999999</v>
      </c>
      <c r="G2508">
        <v>32712.93</v>
      </c>
      <c r="H2508">
        <f>(1/(1-91/360*VLOOKUP($A2508,Tbills!$B$4:$C$974,2,1)/100))^((1)/91)-1</f>
        <v>1.3889898424768177E-6</v>
      </c>
      <c r="I2508">
        <f>I2507*$E2508/$E2507*(1-(I$1+I$5+IF(AND(WEEKDAY(A2508)&lt;&gt;1,WEEKDAY(A2508)&lt;&gt;7),IF(A2508&lt;J$2,J$1,J$3),0)))^($A2508-$A2507)</f>
        <v>572.82736955430892</v>
      </c>
      <c r="J2508">
        <f>VLOOKUP(A2508,'VIXY-IV'!A$1:E$2000,4,0)</f>
        <v>575.76400000000001</v>
      </c>
      <c r="K2508">
        <f>ROW()</f>
        <v>2508</v>
      </c>
      <c r="L2508">
        <f>B2508/C2508</f>
        <v>0.88078630310716555</v>
      </c>
    </row>
    <row r="2509" spans="1:12" x14ac:dyDescent="0.25">
      <c r="A2509" s="1">
        <v>41704</v>
      </c>
      <c r="B2509" s="9">
        <v>14.21</v>
      </c>
      <c r="C2509" s="9">
        <v>15.83</v>
      </c>
      <c r="D2509">
        <v>1118.7837999999999</v>
      </c>
      <c r="E2509">
        <v>997.67219999999998</v>
      </c>
      <c r="F2509">
        <v>36467.730000000003</v>
      </c>
      <c r="G2509">
        <v>32523</v>
      </c>
      <c r="H2509">
        <f>(1/(1-91/360*VLOOKUP($A2509,Tbills!$B$4:$C$974,2,1)/100))^((1)/91)-1</f>
        <v>1.3889898424768177E-6</v>
      </c>
      <c r="I2509">
        <f>I2508*$E2509/$E2508*(1-(I$1+I$5+IF(AND(WEEKDAY(A2509)&lt;&gt;1,WEEKDAY(A2509)&lt;&gt;7),IF(A2509&lt;J$2,J$1,J$3),0)))^($A2509-$A2508)</f>
        <v>570.16987417733424</v>
      </c>
      <c r="J2509">
        <f>VLOOKUP(A2509,'VIXY-IV'!A$1:E$2000,4,0)</f>
        <v>573.04600000000005</v>
      </c>
      <c r="K2509">
        <f>ROW()</f>
        <v>2509</v>
      </c>
      <c r="L2509">
        <f>B2509/C2509</f>
        <v>0.89766266582438414</v>
      </c>
    </row>
    <row r="2510" spans="1:12" x14ac:dyDescent="0.25">
      <c r="A2510" s="1">
        <v>41705</v>
      </c>
      <c r="B2510" s="9">
        <v>14.11</v>
      </c>
      <c r="C2510" s="9">
        <v>15.87</v>
      </c>
      <c r="D2510">
        <v>1144.6521</v>
      </c>
      <c r="E2510">
        <v>1020.7388</v>
      </c>
      <c r="F2510">
        <v>36744.11</v>
      </c>
      <c r="G2510">
        <v>32769.440000000002</v>
      </c>
      <c r="H2510">
        <f>(1/(1-91/360*VLOOKUP($A2510,Tbills!$B$4:$C$974,2,1)/100))^((1)/91)-1</f>
        <v>1.3889898424768177E-6</v>
      </c>
      <c r="I2510">
        <f>I2509*$E2510/$E2509*(1-(I$1+I$5+IF(AND(WEEKDAY(A2510)&lt;&gt;1,WEEKDAY(A2510)&lt;&gt;7),IF(A2510&lt;J$2,J$1,J$3),0)))^($A2510-$A2509)</f>
        <v>583.33565960443741</v>
      </c>
      <c r="J2510">
        <f>VLOOKUP(A2510,'VIXY-IV'!A$1:E$2000,4,0)</f>
        <v>586.22799999999995</v>
      </c>
      <c r="K2510">
        <f>ROW()</f>
        <v>2510</v>
      </c>
      <c r="L2510">
        <f>B2510/C2510</f>
        <v>0.88909892879647134</v>
      </c>
    </row>
    <row r="2511" spans="1:12" x14ac:dyDescent="0.25">
      <c r="A2511" s="1">
        <v>41708</v>
      </c>
      <c r="B2511" s="9">
        <v>14.2</v>
      </c>
      <c r="C2511" s="9">
        <v>15.97</v>
      </c>
      <c r="D2511">
        <v>1142.5517</v>
      </c>
      <c r="E2511">
        <v>1018.8615</v>
      </c>
      <c r="F2511">
        <v>36731.550000000003</v>
      </c>
      <c r="G2511">
        <v>32758.11</v>
      </c>
      <c r="H2511">
        <f>(1/(1-91/360*VLOOKUP($A2511,Tbills!$B$4:$C$974,2,1)/100))^((1)/91)-1</f>
        <v>1.3889898424768177E-6</v>
      </c>
      <c r="I2511">
        <f>I2510*$E2511/$E2510*(1-(I$1+I$5+IF(AND(WEEKDAY(A2511)&lt;&gt;1,WEEKDAY(A2511)&lt;&gt;7),IF(A2511&lt;J$2,J$1,J$3),0)))^($A2511-$A2510)</f>
        <v>582.21256448649081</v>
      </c>
      <c r="J2511">
        <f>VLOOKUP(A2511,'VIXY-IV'!A$1:E$2000,4,0)</f>
        <v>585.04600000000005</v>
      </c>
      <c r="K2511">
        <f>ROW()</f>
        <v>2511</v>
      </c>
      <c r="L2511">
        <f>B2511/C2511</f>
        <v>0.88916718847839693</v>
      </c>
    </row>
    <row r="2512" spans="1:12" x14ac:dyDescent="0.25">
      <c r="A2512" s="1">
        <v>41709</v>
      </c>
      <c r="B2512" s="9">
        <v>14.8</v>
      </c>
      <c r="C2512" s="9">
        <v>16.350000000000001</v>
      </c>
      <c r="D2512">
        <v>1158.0241000000001</v>
      </c>
      <c r="E2512">
        <v>1032.6575</v>
      </c>
      <c r="F2512">
        <v>37067.120000000003</v>
      </c>
      <c r="G2512">
        <v>33057.339999999997</v>
      </c>
      <c r="H2512">
        <f>(1/(1-91/360*VLOOKUP($A2512,Tbills!$B$4:$C$974,2,1)/100))^((1)/91)-1</f>
        <v>1.3889898424768177E-6</v>
      </c>
      <c r="I2512">
        <f>I2511*$E2512/$E2511*(1-(I$1+I$5+IF(AND(WEEKDAY(A2512)&lt;&gt;1,WEEKDAY(A2512)&lt;&gt;7),IF(A2512&lt;J$2,J$1,J$3),0)))^($A2512-$A2511)</f>
        <v>590.07909884102457</v>
      </c>
      <c r="J2512">
        <f>VLOOKUP(A2512,'VIXY-IV'!A$1:E$2000,4,0)</f>
        <v>592.88800000000003</v>
      </c>
      <c r="K2512">
        <f>ROW()</f>
        <v>2512</v>
      </c>
      <c r="L2512">
        <f>B2512/C2512</f>
        <v>0.90519877675840976</v>
      </c>
    </row>
    <row r="2513" spans="1:12" x14ac:dyDescent="0.25">
      <c r="A2513" s="1">
        <v>41710</v>
      </c>
      <c r="B2513" s="9">
        <v>14.47</v>
      </c>
      <c r="C2513" s="9">
        <v>16.079999999999998</v>
      </c>
      <c r="D2513">
        <v>1145.6333</v>
      </c>
      <c r="E2513">
        <v>1021.6067</v>
      </c>
      <c r="F2513">
        <v>37059.93</v>
      </c>
      <c r="G2513">
        <v>33050.879999999997</v>
      </c>
      <c r="H2513">
        <f>(1/(1-91/360*VLOOKUP($A2513,Tbills!$B$4:$C$974,2,1)/100))^((1)/91)-1</f>
        <v>1.3889898424768177E-6</v>
      </c>
      <c r="I2513">
        <f>I2512*$E2513/$E2512*(1-(I$1+I$5+IF(AND(WEEKDAY(A2513)&lt;&gt;1,WEEKDAY(A2513)&lt;&gt;7),IF(A2513&lt;J$2,J$1,J$3),0)))^($A2513-$A2512)</f>
        <v>583.74767941613425</v>
      </c>
      <c r="J2513">
        <f>VLOOKUP(A2513,'VIXY-IV'!A$1:E$2000,4,0)</f>
        <v>586.524</v>
      </c>
      <c r="K2513">
        <f>ROW()</f>
        <v>2513</v>
      </c>
      <c r="L2513">
        <f>B2513/C2513</f>
        <v>0.89987562189054737</v>
      </c>
    </row>
    <row r="2514" spans="1:12" x14ac:dyDescent="0.25">
      <c r="A2514" s="1">
        <v>41711</v>
      </c>
      <c r="B2514" s="9">
        <v>16.22</v>
      </c>
      <c r="C2514" s="9">
        <v>17.13</v>
      </c>
      <c r="D2514">
        <v>1200.0438999999999</v>
      </c>
      <c r="E2514">
        <v>1070.1253999999999</v>
      </c>
      <c r="F2514">
        <v>37494.21</v>
      </c>
      <c r="G2514">
        <v>33438.14</v>
      </c>
      <c r="H2514">
        <f>(1/(1-91/360*VLOOKUP($A2514,Tbills!$B$4:$C$974,2,1)/100))^((1)/91)-1</f>
        <v>1.3889898424768177E-6</v>
      </c>
      <c r="I2514">
        <f>I2513*$E2514/$E2513*(1-(I$1+I$5+IF(AND(WEEKDAY(A2514)&lt;&gt;1,WEEKDAY(A2514)&lt;&gt;7),IF(A2514&lt;J$2,J$1,J$3),0)))^($A2514-$A2513)</f>
        <v>611.45375083688032</v>
      </c>
      <c r="J2514">
        <f>VLOOKUP(A2514,'VIXY-IV'!A$1:E$2000,4,0)</f>
        <v>614.428</v>
      </c>
      <c r="K2514">
        <f>ROW()</f>
        <v>2514</v>
      </c>
      <c r="L2514">
        <f>B2514/C2514</f>
        <v>0.94687682428488029</v>
      </c>
    </row>
    <row r="2515" spans="1:12" x14ac:dyDescent="0.25">
      <c r="A2515" s="1">
        <v>41712</v>
      </c>
      <c r="B2515" s="9">
        <v>17.82</v>
      </c>
      <c r="C2515" s="9">
        <v>17.93</v>
      </c>
      <c r="D2515">
        <v>1240.7573</v>
      </c>
      <c r="E2515">
        <v>1106.4295999999999</v>
      </c>
      <c r="F2515">
        <v>37738.269999999997</v>
      </c>
      <c r="G2515">
        <v>33655.75</v>
      </c>
      <c r="H2515">
        <f>(1/(1-91/360*VLOOKUP($A2515,Tbills!$B$4:$C$974,2,1)/100))^((1)/91)-1</f>
        <v>1.3889898424768177E-6</v>
      </c>
      <c r="I2515">
        <f>I2514*$E2515/$E2514*(1-(I$1+I$5+IF(AND(WEEKDAY(A2515)&lt;&gt;1,WEEKDAY(A2515)&lt;&gt;7),IF(A2515&lt;J$2,J$1,J$3),0)))^($A2515-$A2514)</f>
        <v>632.1792447126428</v>
      </c>
      <c r="J2515">
        <f>VLOOKUP(A2515,'VIXY-IV'!A$1:E$2000,4,0)</f>
        <v>635.27800000000002</v>
      </c>
      <c r="K2515">
        <f>ROW()</f>
        <v>2515</v>
      </c>
      <c r="L2515">
        <f>B2515/C2515</f>
        <v>0.99386503067484666</v>
      </c>
    </row>
    <row r="2516" spans="1:12" x14ac:dyDescent="0.25">
      <c r="A2516" s="1">
        <v>41715</v>
      </c>
      <c r="B2516" s="9">
        <v>15.64</v>
      </c>
      <c r="C2516" s="9">
        <v>16.690000000000001</v>
      </c>
      <c r="D2516">
        <v>1169.6714999999999</v>
      </c>
      <c r="E2516">
        <v>1043.0351000000001</v>
      </c>
      <c r="F2516">
        <v>36600.81</v>
      </c>
      <c r="G2516">
        <v>32641.200000000001</v>
      </c>
      <c r="H2516">
        <f>(1/(1-91/360*VLOOKUP($A2516,Tbills!$B$4:$C$974,2,1)/100))^((1)/91)-1</f>
        <v>1.3889898424768177E-6</v>
      </c>
      <c r="I2516">
        <f>I2515*$E2516/$E2515*(1-(I$1+I$5+IF(AND(WEEKDAY(A2516)&lt;&gt;1,WEEKDAY(A2516)&lt;&gt;7),IF(A2516&lt;J$2,J$1,J$3),0)))^($A2516-$A2515)</f>
        <v>595.90618103743714</v>
      </c>
      <c r="J2516">
        <f>VLOOKUP(A2516,'VIXY-IV'!A$1:E$2000,4,0)</f>
        <v>598.90200000000004</v>
      </c>
      <c r="K2516">
        <f>ROW()</f>
        <v>2516</v>
      </c>
      <c r="L2516">
        <f>B2516/C2516</f>
        <v>0.93708807669263028</v>
      </c>
    </row>
    <row r="2517" spans="1:12" x14ac:dyDescent="0.25">
      <c r="A2517" s="1">
        <v>41716</v>
      </c>
      <c r="B2517" s="9">
        <v>14.52</v>
      </c>
      <c r="C2517" s="9">
        <v>16.149999999999999</v>
      </c>
      <c r="D2517">
        <v>1129.8390999999999</v>
      </c>
      <c r="E2517">
        <v>1007.5137999999999</v>
      </c>
      <c r="F2517">
        <v>36258.160000000003</v>
      </c>
      <c r="G2517">
        <v>32335.57</v>
      </c>
      <c r="H2517">
        <f>(1/(1-91/360*VLOOKUP($A2517,Tbills!$B$4:$C$974,2,1)/100))^((1)/91)-1</f>
        <v>1.3889898424768177E-6</v>
      </c>
      <c r="I2517">
        <f>I2516*$E2517/$E2516*(1-(I$1+I$5+IF(AND(WEEKDAY(A2517)&lt;&gt;1,WEEKDAY(A2517)&lt;&gt;7),IF(A2517&lt;J$2,J$1,J$3),0)))^($A2517-$A2516)</f>
        <v>575.59561474831719</v>
      </c>
      <c r="J2517">
        <f>VLOOKUP(A2517,'VIXY-IV'!A$1:E$2000,4,0)</f>
        <v>578.43600000000004</v>
      </c>
      <c r="K2517">
        <f>ROW()</f>
        <v>2517</v>
      </c>
      <c r="L2517">
        <f>B2517/C2517</f>
        <v>0.89907120743034064</v>
      </c>
    </row>
    <row r="2518" spans="1:12" x14ac:dyDescent="0.25">
      <c r="A2518" s="1">
        <v>41717</v>
      </c>
      <c r="B2518" s="9">
        <v>15.12</v>
      </c>
      <c r="C2518" s="9">
        <v>16.38</v>
      </c>
      <c r="D2518">
        <v>1158.2372</v>
      </c>
      <c r="E2518">
        <v>1032.8359</v>
      </c>
      <c r="F2518">
        <v>36393.54</v>
      </c>
      <c r="G2518">
        <v>32456.26</v>
      </c>
      <c r="H2518">
        <f>(1/(1-91/360*VLOOKUP($A2518,Tbills!$B$4:$C$974,2,1)/100))^((1)/91)-1</f>
        <v>1.3889898424768177E-6</v>
      </c>
      <c r="I2518">
        <f>I2517*$E2518/$E2517*(1-(I$1+I$5+IF(AND(WEEKDAY(A2518)&lt;&gt;1,WEEKDAY(A2518)&lt;&gt;7),IF(A2518&lt;J$2,J$1,J$3),0)))^($A2518-$A2517)</f>
        <v>590.04523100351901</v>
      </c>
      <c r="J2518">
        <f>VLOOKUP(A2518,'VIXY-IV'!A$1:E$2000,4,0)</f>
        <v>592.91600000000005</v>
      </c>
      <c r="K2518">
        <f>ROW()</f>
        <v>2518</v>
      </c>
      <c r="L2518">
        <f>B2518/C2518</f>
        <v>0.92307692307692313</v>
      </c>
    </row>
    <row r="2519" spans="1:12" x14ac:dyDescent="0.25">
      <c r="A2519" s="1">
        <v>41718</v>
      </c>
      <c r="B2519" s="9">
        <v>14.52</v>
      </c>
      <c r="C2519" s="9">
        <v>15.86</v>
      </c>
      <c r="D2519">
        <v>1139.8514</v>
      </c>
      <c r="E2519">
        <v>1016.4392</v>
      </c>
      <c r="F2519">
        <v>36088.949999999997</v>
      </c>
      <c r="G2519">
        <v>32184.58</v>
      </c>
      <c r="H2519">
        <f>(1/(1-91/360*VLOOKUP($A2519,Tbills!$B$4:$C$974,2,1)/100))^((1)/91)-1</f>
        <v>1.3889898424768177E-6</v>
      </c>
      <c r="I2519">
        <f>I2518*$E2519/$E2518*(1-(I$1+I$5+IF(AND(WEEKDAY(A2519)&lt;&gt;1,WEEKDAY(A2519)&lt;&gt;7),IF(A2519&lt;J$2,J$1,J$3),0)))^($A2519-$A2518)</f>
        <v>580.66131282203241</v>
      </c>
      <c r="J2519">
        <f>VLOOKUP(A2519,'VIXY-IV'!A$1:E$2000,4,0)</f>
        <v>583.56200000000001</v>
      </c>
      <c r="K2519">
        <f>ROW()</f>
        <v>2519</v>
      </c>
      <c r="L2519">
        <f>B2519/C2519</f>
        <v>0.91551071878940737</v>
      </c>
    </row>
    <row r="2520" spans="1:12" x14ac:dyDescent="0.25">
      <c r="A2520" s="1">
        <v>41719</v>
      </c>
      <c r="B2520" s="9">
        <v>15</v>
      </c>
      <c r="C2520" s="9">
        <v>16.18</v>
      </c>
      <c r="D2520">
        <v>1157.8723</v>
      </c>
      <c r="E2520">
        <v>1032.5075999999999</v>
      </c>
      <c r="F2520">
        <v>36352.67</v>
      </c>
      <c r="G2520">
        <v>32419.73</v>
      </c>
      <c r="H2520">
        <f>(1/(1-91/360*VLOOKUP($A2520,Tbills!$B$4:$C$974,2,1)/100))^((1)/91)-1</f>
        <v>1.3889898424768177E-6</v>
      </c>
      <c r="I2520">
        <f>I2519*$E2520/$E2519*(1-(I$1+I$5+IF(AND(WEEKDAY(A2520)&lt;&gt;1,WEEKDAY(A2520)&lt;&gt;7),IF(A2520&lt;J$2,J$1,J$3),0)))^($A2520-$A2519)</f>
        <v>589.82374110880937</v>
      </c>
      <c r="J2520">
        <f>VLOOKUP(A2520,'VIXY-IV'!A$1:E$2000,4,0)</f>
        <v>592.74400000000003</v>
      </c>
      <c r="K2520">
        <f>ROW()</f>
        <v>2520</v>
      </c>
      <c r="L2520">
        <f>B2520/C2520</f>
        <v>0.92707045735475901</v>
      </c>
    </row>
    <row r="2521" spans="1:12" x14ac:dyDescent="0.25">
      <c r="A2521" s="1">
        <v>41722</v>
      </c>
      <c r="B2521" s="9">
        <v>15.09</v>
      </c>
      <c r="C2521" s="9">
        <v>16.100000000000001</v>
      </c>
      <c r="D2521">
        <v>1154.9636</v>
      </c>
      <c r="E2521">
        <v>1029.9095</v>
      </c>
      <c r="F2521">
        <v>36352.82</v>
      </c>
      <c r="G2521">
        <v>32419.73</v>
      </c>
      <c r="H2521">
        <f>(1/(1-91/360*VLOOKUP($A2521,Tbills!$B$4:$C$974,2,1)/100))^((1)/91)-1</f>
        <v>1.3889898424768177E-6</v>
      </c>
      <c r="I2521">
        <f>I2520*$E2521/$E2520*(1-(I$1+I$5+IF(AND(WEEKDAY(A2521)&lt;&gt;1,WEEKDAY(A2521)&lt;&gt;7),IF(A2521&lt;J$2,J$1,J$3),0)))^($A2521-$A2520)</f>
        <v>588.28879393580428</v>
      </c>
      <c r="J2521">
        <f>VLOOKUP(A2521,'VIXY-IV'!A$1:E$2000,4,0)</f>
        <v>591.226</v>
      </c>
      <c r="K2521">
        <f>ROW()</f>
        <v>2521</v>
      </c>
      <c r="L2521">
        <f>B2521/C2521</f>
        <v>0.93726708074534149</v>
      </c>
    </row>
    <row r="2522" spans="1:12" x14ac:dyDescent="0.25">
      <c r="A2522" s="1">
        <v>41723</v>
      </c>
      <c r="B2522" s="9">
        <v>14.02</v>
      </c>
      <c r="C2522" s="9">
        <v>15.53</v>
      </c>
      <c r="D2522">
        <v>1137.8521000000001</v>
      </c>
      <c r="E2522">
        <v>1014.6493</v>
      </c>
      <c r="F2522">
        <v>36429.25</v>
      </c>
      <c r="G2522">
        <v>32487.84</v>
      </c>
      <c r="H2522">
        <f>(1/(1-91/360*VLOOKUP($A2522,Tbills!$B$4:$C$974,2,1)/100))^((1)/91)-1</f>
        <v>1.3889898424768177E-6</v>
      </c>
      <c r="I2522">
        <f>I2521*$E2522/$E2521*(1-(I$1+I$5+IF(AND(WEEKDAY(A2522)&lt;&gt;1,WEEKDAY(A2522)&lt;&gt;7),IF(A2522&lt;J$2,J$1,J$3),0)))^($A2522-$A2521)</f>
        <v>579.55542858176204</v>
      </c>
      <c r="J2522">
        <f>VLOOKUP(A2522,'VIXY-IV'!A$1:E$2000,4,0)</f>
        <v>582.41800000000001</v>
      </c>
      <c r="K2522">
        <f>ROW()</f>
        <v>2522</v>
      </c>
      <c r="L2522">
        <f>B2522/C2522</f>
        <v>0.90276883451384415</v>
      </c>
    </row>
    <row r="2523" spans="1:12" x14ac:dyDescent="0.25">
      <c r="A2523" s="1">
        <v>41724</v>
      </c>
      <c r="B2523" s="9">
        <v>14.93</v>
      </c>
      <c r="C2523" s="9">
        <v>16.079999999999998</v>
      </c>
      <c r="D2523">
        <v>1163.9935</v>
      </c>
      <c r="E2523">
        <v>1037.9588000000001</v>
      </c>
      <c r="F2523">
        <v>36809.230000000003</v>
      </c>
      <c r="G2523">
        <v>32826.660000000003</v>
      </c>
      <c r="H2523">
        <f>(1/(1-91/360*VLOOKUP($A2523,Tbills!$B$4:$C$974,2,1)/100))^((1)/91)-1</f>
        <v>1.3889898424768177E-6</v>
      </c>
      <c r="I2523">
        <f>I2522*$E2523/$E2522*(1-(I$1+I$5+IF(AND(WEEKDAY(A2523)&lt;&gt;1,WEEKDAY(A2523)&lt;&gt;7),IF(A2523&lt;J$2,J$1,J$3),0)))^($A2523-$A2522)</f>
        <v>592.85247837575412</v>
      </c>
      <c r="J2523">
        <f>VLOOKUP(A2523,'VIXY-IV'!A$1:E$2000,4,0)</f>
        <v>595.74400000000003</v>
      </c>
      <c r="K2523">
        <f>ROW()</f>
        <v>2523</v>
      </c>
      <c r="L2523">
        <f>B2523/C2523</f>
        <v>0.92848258706467668</v>
      </c>
    </row>
    <row r="2524" spans="1:12" x14ac:dyDescent="0.25">
      <c r="A2524" s="1">
        <v>41725</v>
      </c>
      <c r="B2524" s="9">
        <v>14.62</v>
      </c>
      <c r="C2524" s="9">
        <v>15.87</v>
      </c>
      <c r="D2524">
        <v>1143.6998000000001</v>
      </c>
      <c r="E2524">
        <v>1019.8611</v>
      </c>
      <c r="F2524">
        <v>36593.49</v>
      </c>
      <c r="G2524">
        <v>32634.22</v>
      </c>
      <c r="H2524">
        <f>(1/(1-91/360*VLOOKUP($A2524,Tbills!$B$4:$C$974,2,1)/100))^((1)/91)-1</f>
        <v>1.3889898424768177E-6</v>
      </c>
      <c r="I2524">
        <f>I2523*$E2524/$E2523*(1-(I$1+I$5+IF(AND(WEEKDAY(A2524)&lt;&gt;1,WEEKDAY(A2524)&lt;&gt;7),IF(A2524&lt;J$2,J$1,J$3),0)))^($A2524-$A2523)</f>
        <v>582.49883073333115</v>
      </c>
      <c r="J2524">
        <f>VLOOKUP(A2524,'VIXY-IV'!A$1:E$2000,4,0)</f>
        <v>585.29</v>
      </c>
      <c r="K2524">
        <f>ROW()</f>
        <v>2524</v>
      </c>
      <c r="L2524">
        <f>B2524/C2524</f>
        <v>0.92123503465658474</v>
      </c>
    </row>
    <row r="2525" spans="1:12" x14ac:dyDescent="0.25">
      <c r="A2525" s="1">
        <v>41726</v>
      </c>
      <c r="B2525" s="9">
        <v>14.41</v>
      </c>
      <c r="C2525" s="9">
        <v>15.46</v>
      </c>
      <c r="D2525">
        <v>1132.9775999999999</v>
      </c>
      <c r="E2525">
        <v>1010.2985</v>
      </c>
      <c r="F2525">
        <v>36368.199999999997</v>
      </c>
      <c r="G2525">
        <v>32433.26</v>
      </c>
      <c r="H2525">
        <f>(1/(1-91/360*VLOOKUP($A2525,Tbills!$B$4:$C$974,2,1)/100))^((1)/91)-1</f>
        <v>1.3889898424768177E-6</v>
      </c>
      <c r="I2525">
        <f>I2524*$E2525/$E2524*(1-(I$1+I$5+IF(AND(WEEKDAY(A2525)&lt;&gt;1,WEEKDAY(A2525)&lt;&gt;7),IF(A2525&lt;J$2,J$1,J$3),0)))^($A2525-$A2524)</f>
        <v>577.02050363122339</v>
      </c>
      <c r="J2525">
        <f>VLOOKUP(A2525,'VIXY-IV'!A$1:E$2000,4,0)</f>
        <v>579.75</v>
      </c>
      <c r="K2525">
        <f>ROW()</f>
        <v>2525</v>
      </c>
      <c r="L2525">
        <f>B2525/C2525</f>
        <v>0.93208279430789132</v>
      </c>
    </row>
    <row r="2526" spans="1:12" x14ac:dyDescent="0.25">
      <c r="A2526" s="1">
        <v>41729</v>
      </c>
      <c r="B2526" s="9">
        <v>13.88</v>
      </c>
      <c r="C2526" s="9">
        <v>15.08</v>
      </c>
      <c r="D2526">
        <v>1102.4025999999999</v>
      </c>
      <c r="E2526">
        <v>983.03</v>
      </c>
      <c r="F2526">
        <v>35731.760000000002</v>
      </c>
      <c r="G2526">
        <v>31865.55</v>
      </c>
      <c r="H2526">
        <f>(1/(1-91/360*VLOOKUP($A2526,Tbills!$B$4:$C$974,2,1)/100))^((1)/91)-1</f>
        <v>1.2500718804542288E-6</v>
      </c>
      <c r="I2526">
        <f>I2525*$E2526/$E2525*(1-(I$1+I$5+IF(AND(WEEKDAY(A2526)&lt;&gt;1,WEEKDAY(A2526)&lt;&gt;7),IF(A2526&lt;J$2,J$1,J$3),0)))^($A2526-$A2525)</f>
        <v>561.39795763252096</v>
      </c>
      <c r="J2526">
        <f>VLOOKUP(A2526,'VIXY-IV'!A$1:E$2000,4,0)</f>
        <v>563.99400000000003</v>
      </c>
      <c r="K2526">
        <f>ROW()</f>
        <v>2526</v>
      </c>
      <c r="L2526">
        <f>B2526/C2526</f>
        <v>0.92042440318302388</v>
      </c>
    </row>
    <row r="2527" spans="1:12" x14ac:dyDescent="0.25">
      <c r="A2527" s="1">
        <v>41730</v>
      </c>
      <c r="B2527" s="9">
        <v>13.1</v>
      </c>
      <c r="C2527" s="9">
        <v>14.4</v>
      </c>
      <c r="D2527">
        <v>1064.6005</v>
      </c>
      <c r="E2527">
        <v>949.32010000000002</v>
      </c>
      <c r="F2527">
        <v>35168.67</v>
      </c>
      <c r="G2527">
        <v>31363.34</v>
      </c>
      <c r="H2527">
        <f>(1/(1-91/360*VLOOKUP($A2527,Tbills!$B$4:$C$974,2,1)/100))^((1)/91)-1</f>
        <v>1.2500718804542288E-6</v>
      </c>
      <c r="I2527">
        <f>I2526*$E2527/$E2526*(1-(I$1+I$5+IF(AND(WEEKDAY(A2527)&lt;&gt;1,WEEKDAY(A2527)&lt;&gt;7),IF(A2527&lt;J$2,J$1,J$3),0)))^($A2527-$A2526)</f>
        <v>542.13099696418715</v>
      </c>
      <c r="J2527">
        <f>VLOOKUP(A2527,'VIXY-IV'!A$1:E$2000,4,0)</f>
        <v>544.57600000000002</v>
      </c>
      <c r="K2527">
        <f>ROW()</f>
        <v>2527</v>
      </c>
      <c r="L2527">
        <f>B2527/C2527</f>
        <v>0.90972222222222221</v>
      </c>
    </row>
    <row r="2528" spans="1:12" x14ac:dyDescent="0.25">
      <c r="A2528" s="1">
        <v>41731</v>
      </c>
      <c r="B2528" s="9">
        <v>13.09</v>
      </c>
      <c r="C2528" s="9">
        <v>14.45</v>
      </c>
      <c r="D2528">
        <v>1071.7003</v>
      </c>
      <c r="E2528">
        <v>955.6499</v>
      </c>
      <c r="F2528">
        <v>35336.81</v>
      </c>
      <c r="G2528">
        <v>31513.25</v>
      </c>
      <c r="H2528">
        <f>(1/(1-91/360*VLOOKUP($A2528,Tbills!$B$4:$C$974,2,1)/100))^((1)/91)-1</f>
        <v>1.2500718804542288E-6</v>
      </c>
      <c r="I2528">
        <f>I2527*$E2528/$E2527*(1-(I$1+I$5+IF(AND(WEEKDAY(A2528)&lt;&gt;1,WEEKDAY(A2528)&lt;&gt;7),IF(A2528&lt;J$2,J$1,J$3),0)))^($A2528-$A2527)</f>
        <v>545.73007476684188</v>
      </c>
      <c r="J2528">
        <f>VLOOKUP(A2528,'VIXY-IV'!A$1:E$2000,4,0)</f>
        <v>548.10199999999998</v>
      </c>
      <c r="K2528">
        <f>ROW()</f>
        <v>2528</v>
      </c>
      <c r="L2528">
        <f>B2528/C2528</f>
        <v>0.90588235294117647</v>
      </c>
    </row>
    <row r="2529" spans="1:12" x14ac:dyDescent="0.25">
      <c r="A2529" s="1">
        <v>41732</v>
      </c>
      <c r="B2529" s="9">
        <v>13.37</v>
      </c>
      <c r="C2529" s="9">
        <v>14.5</v>
      </c>
      <c r="D2529">
        <v>1061.0857000000001</v>
      </c>
      <c r="E2529">
        <v>946.18359999999996</v>
      </c>
      <c r="F2529">
        <v>34963.870000000003</v>
      </c>
      <c r="G2529">
        <v>31180.62</v>
      </c>
      <c r="H2529">
        <f>(1/(1-91/360*VLOOKUP($A2529,Tbills!$B$4:$C$974,2,1)/100))^((1)/91)-1</f>
        <v>1.2500718804542288E-6</v>
      </c>
      <c r="I2529">
        <f>I2528*$E2529/$E2528*(1-(I$1+I$5+IF(AND(WEEKDAY(A2529)&lt;&gt;1,WEEKDAY(A2529)&lt;&gt;7),IF(A2529&lt;J$2,J$1,J$3),0)))^($A2529-$A2528)</f>
        <v>540.30873916799408</v>
      </c>
      <c r="J2529">
        <f>VLOOKUP(A2529,'VIXY-IV'!A$1:E$2000,4,0)</f>
        <v>542.67200000000003</v>
      </c>
      <c r="K2529">
        <f>ROW()</f>
        <v>2529</v>
      </c>
      <c r="L2529">
        <f>B2529/C2529</f>
        <v>0.92206896551724138</v>
      </c>
    </row>
    <row r="2530" spans="1:12" x14ac:dyDescent="0.25">
      <c r="A2530" s="1">
        <v>41733</v>
      </c>
      <c r="B2530" s="9">
        <v>13.96</v>
      </c>
      <c r="C2530" s="9">
        <v>14.96</v>
      </c>
      <c r="D2530">
        <v>1087.127</v>
      </c>
      <c r="E2530">
        <v>969.40369999999996</v>
      </c>
      <c r="F2530">
        <v>35239.730000000003</v>
      </c>
      <c r="G2530">
        <v>31426.59</v>
      </c>
      <c r="H2530">
        <f>(1/(1-91/360*VLOOKUP($A2530,Tbills!$B$4:$C$974,2,1)/100))^((1)/91)-1</f>
        <v>1.2500718804542288E-6</v>
      </c>
      <c r="I2530">
        <f>I2529*$E2530/$E2529*(1-(I$1+I$5+IF(AND(WEEKDAY(A2530)&lt;&gt;1,WEEKDAY(A2530)&lt;&gt;7),IF(A2530&lt;J$2,J$1,J$3),0)))^($A2530-$A2529)</f>
        <v>553.55242188290515</v>
      </c>
      <c r="J2530">
        <f>VLOOKUP(A2530,'VIXY-IV'!A$1:E$2000,4,0)</f>
        <v>555.95600000000002</v>
      </c>
      <c r="K2530">
        <f>ROW()</f>
        <v>2530</v>
      </c>
      <c r="L2530">
        <f>B2530/C2530</f>
        <v>0.9331550802139037</v>
      </c>
    </row>
    <row r="2531" spans="1:12" x14ac:dyDescent="0.25">
      <c r="A2531" s="1">
        <v>41736</v>
      </c>
      <c r="B2531" s="9">
        <v>15.57</v>
      </c>
      <c r="C2531" s="9">
        <v>15.9</v>
      </c>
      <c r="D2531">
        <v>1114.104</v>
      </c>
      <c r="E2531">
        <v>993.45579999999995</v>
      </c>
      <c r="F2531">
        <v>35634.67</v>
      </c>
      <c r="G2531">
        <v>31778.68</v>
      </c>
      <c r="H2531">
        <f>(1/(1-91/360*VLOOKUP($A2531,Tbills!$B$4:$C$974,2,1)/100))^((1)/91)-1</f>
        <v>8.3332864653229421E-7</v>
      </c>
      <c r="I2531">
        <f>I2530*$E2531/$E2530*(1-(I$1+I$5+IF(AND(WEEKDAY(A2531)&lt;&gt;1,WEEKDAY(A2531)&lt;&gt;7),IF(A2531&lt;J$2,J$1,J$3),0)))^($A2531-$A2530)</f>
        <v>567.23778317359688</v>
      </c>
      <c r="J2531">
        <f>VLOOKUP(A2531,'VIXY-IV'!A$1:E$2000,4,0)</f>
        <v>569.70799999999997</v>
      </c>
      <c r="K2531">
        <f>ROW()</f>
        <v>2531</v>
      </c>
      <c r="L2531">
        <f>B2531/C2531</f>
        <v>0.97924528301886793</v>
      </c>
    </row>
    <row r="2532" spans="1:12" x14ac:dyDescent="0.25">
      <c r="A2532" s="1">
        <v>41737</v>
      </c>
      <c r="B2532" s="9">
        <v>14.89</v>
      </c>
      <c r="C2532" s="9">
        <v>15.53</v>
      </c>
      <c r="D2532">
        <v>1094.5328</v>
      </c>
      <c r="E2532">
        <v>976.00319999999999</v>
      </c>
      <c r="F2532">
        <v>35253.14</v>
      </c>
      <c r="G2532">
        <v>31438.41</v>
      </c>
      <c r="H2532">
        <f>(1/(1-91/360*VLOOKUP($A2532,Tbills!$B$4:$C$974,2,1)/100))^((1)/91)-1</f>
        <v>8.3332864653229421E-7</v>
      </c>
      <c r="I2532">
        <f>I2531*$E2532/$E2531*(1-(I$1+I$5+IF(AND(WEEKDAY(A2532)&lt;&gt;1,WEEKDAY(A2532)&lt;&gt;7),IF(A2532&lt;J$2,J$1,J$3),0)))^($A2532-$A2531)</f>
        <v>557.25676503580701</v>
      </c>
      <c r="J2532">
        <f>VLOOKUP(A2532,'VIXY-IV'!A$1:E$2000,4,0)</f>
        <v>559.62199999999996</v>
      </c>
      <c r="K2532">
        <f>ROW()</f>
        <v>2532</v>
      </c>
      <c r="L2532">
        <f>B2532/C2532</f>
        <v>0.95878943979394726</v>
      </c>
    </row>
    <row r="2533" spans="1:12" x14ac:dyDescent="0.25">
      <c r="A2533" s="1">
        <v>41738</v>
      </c>
      <c r="B2533" s="9">
        <v>13.82</v>
      </c>
      <c r="C2533" s="9">
        <v>14.83</v>
      </c>
      <c r="D2533">
        <v>1067.6505</v>
      </c>
      <c r="E2533">
        <v>952.03120000000001</v>
      </c>
      <c r="F2533">
        <v>34949.19</v>
      </c>
      <c r="G2533">
        <v>31167.33</v>
      </c>
      <c r="H2533">
        <f>(1/(1-91/360*VLOOKUP($A2533,Tbills!$B$4:$C$974,2,1)/100))^((1)/91)-1</f>
        <v>8.3332864653229421E-7</v>
      </c>
      <c r="I2533">
        <f>I2532*$E2533/$E2532*(1-(I$1+I$5+IF(AND(WEEKDAY(A2533)&lt;&gt;1,WEEKDAY(A2533)&lt;&gt;7),IF(A2533&lt;J$2,J$1,J$3),0)))^($A2533-$A2532)</f>
        <v>543.55412464148969</v>
      </c>
      <c r="J2533">
        <f>VLOOKUP(A2533,'VIXY-IV'!A$1:E$2000,4,0)</f>
        <v>545.85</v>
      </c>
      <c r="K2533">
        <f>ROW()</f>
        <v>2533</v>
      </c>
      <c r="L2533">
        <f>B2533/C2533</f>
        <v>0.93189480782198253</v>
      </c>
    </row>
    <row r="2534" spans="1:12" x14ac:dyDescent="0.25">
      <c r="A2534" s="1">
        <v>41739</v>
      </c>
      <c r="B2534" s="9">
        <v>15.89</v>
      </c>
      <c r="C2534" s="9">
        <v>16.07</v>
      </c>
      <c r="D2534">
        <v>1130.9146000000001</v>
      </c>
      <c r="E2534">
        <v>1008.4435</v>
      </c>
      <c r="F2534">
        <v>35603.15</v>
      </c>
      <c r="G2534">
        <v>31750.5</v>
      </c>
      <c r="H2534">
        <f>(1/(1-91/360*VLOOKUP($A2534,Tbills!$B$4:$C$974,2,1)/100))^((1)/91)-1</f>
        <v>8.3332864653229421E-7</v>
      </c>
      <c r="I2534">
        <f>I2533*$E2534/$E2533*(1-(I$1+I$5+IF(AND(WEEKDAY(A2534)&lt;&gt;1,WEEKDAY(A2534)&lt;&gt;7),IF(A2534&lt;J$2,J$1,J$3),0)))^($A2534-$A2533)</f>
        <v>575.74568499193322</v>
      </c>
      <c r="J2534">
        <f>VLOOKUP(A2534,'VIXY-IV'!A$1:E$2000,4,0)</f>
        <v>578.13599999999997</v>
      </c>
      <c r="K2534">
        <f>ROW()</f>
        <v>2534</v>
      </c>
      <c r="L2534">
        <f>B2534/C2534</f>
        <v>0.98879900435594281</v>
      </c>
    </row>
    <row r="2535" spans="1:12" x14ac:dyDescent="0.25">
      <c r="A2535" s="1">
        <v>41740</v>
      </c>
      <c r="B2535" s="9">
        <v>17.03</v>
      </c>
      <c r="C2535" s="9">
        <v>16.79</v>
      </c>
      <c r="D2535">
        <v>1164.838</v>
      </c>
      <c r="E2535">
        <v>1038.6923999999999</v>
      </c>
      <c r="F2535">
        <v>36007.71</v>
      </c>
      <c r="G2535">
        <v>32111.25</v>
      </c>
      <c r="H2535">
        <f>(1/(1-91/360*VLOOKUP($A2535,Tbills!$B$4:$C$974,2,1)/100))^((1)/91)-1</f>
        <v>8.3332864653229421E-7</v>
      </c>
      <c r="I2535">
        <f>I2534*$E2535/$E2534*(1-(I$1+I$5+IF(AND(WEEKDAY(A2535)&lt;&gt;1,WEEKDAY(A2535)&lt;&gt;7),IF(A2535&lt;J$2,J$1,J$3),0)))^($A2535-$A2534)</f>
        <v>592.99848126554934</v>
      </c>
      <c r="J2535">
        <f>VLOOKUP(A2535,'VIXY-IV'!A$1:E$2000,4,0)</f>
        <v>595.41200000000003</v>
      </c>
      <c r="K2535">
        <f>ROW()</f>
        <v>2535</v>
      </c>
      <c r="L2535">
        <f>B2535/C2535</f>
        <v>1.0142942227516381</v>
      </c>
    </row>
    <row r="2536" spans="1:12" x14ac:dyDescent="0.25">
      <c r="A2536" s="1">
        <v>41743</v>
      </c>
      <c r="B2536" s="9">
        <v>16.11</v>
      </c>
      <c r="C2536" s="9">
        <v>16.34</v>
      </c>
      <c r="D2536">
        <v>1160.5150000000001</v>
      </c>
      <c r="E2536">
        <v>1034.835</v>
      </c>
      <c r="F2536">
        <v>36011.01</v>
      </c>
      <c r="G2536">
        <v>32114.11</v>
      </c>
      <c r="H2536">
        <f>(1/(1-91/360*VLOOKUP($A2536,Tbills!$B$4:$C$974,2,1)/100))^((1)/91)-1</f>
        <v>9.7224128259298936E-7</v>
      </c>
      <c r="I2536">
        <f>I2535*$E2536/$E2535*(1-(I$1+I$5+IF(AND(WEEKDAY(A2536)&lt;&gt;1,WEEKDAY(A2536)&lt;&gt;7),IF(A2536&lt;J$2,J$1,J$3),0)))^($A2536-$A2535)</f>
        <v>590.74527315925218</v>
      </c>
      <c r="J2536">
        <f>VLOOKUP(A2536,'VIXY-IV'!A$1:E$2000,4,0)</f>
        <v>593.11</v>
      </c>
      <c r="K2536">
        <f>ROW()</f>
        <v>2536</v>
      </c>
      <c r="L2536">
        <f>B2536/C2536</f>
        <v>0.98592411260709911</v>
      </c>
    </row>
    <row r="2537" spans="1:12" x14ac:dyDescent="0.25">
      <c r="A2537" s="1">
        <v>41744</v>
      </c>
      <c r="B2537" s="9">
        <v>15.61</v>
      </c>
      <c r="C2537" s="9">
        <v>15.99</v>
      </c>
      <c r="D2537">
        <v>1145.2286999999999</v>
      </c>
      <c r="E2537">
        <v>1021.2032</v>
      </c>
      <c r="F2537">
        <v>35809.129999999997</v>
      </c>
      <c r="G2537">
        <v>31934.05</v>
      </c>
      <c r="H2537">
        <f>(1/(1-91/360*VLOOKUP($A2537,Tbills!$B$4:$C$974,2,1)/100))^((1)/91)-1</f>
        <v>9.7224128259298936E-7</v>
      </c>
      <c r="I2537">
        <f>I2536*$E2537/$E2536*(1-(I$1+I$5+IF(AND(WEEKDAY(A2537)&lt;&gt;1,WEEKDAY(A2537)&lt;&gt;7),IF(A2537&lt;J$2,J$1,J$3),0)))^($A2537-$A2536)</f>
        <v>582.94666199435108</v>
      </c>
      <c r="J2537">
        <f>VLOOKUP(A2537,'VIXY-IV'!A$1:E$2000,4,0)</f>
        <v>585.24599999999998</v>
      </c>
      <c r="K2537">
        <f>ROW()</f>
        <v>2537</v>
      </c>
      <c r="L2537">
        <f>B2537/C2537</f>
        <v>0.97623514696685421</v>
      </c>
    </row>
    <row r="2538" spans="1:12" x14ac:dyDescent="0.25">
      <c r="A2538" s="1">
        <v>41745</v>
      </c>
      <c r="B2538" s="9">
        <v>14.18</v>
      </c>
      <c r="C2538" s="9">
        <v>15.23</v>
      </c>
      <c r="D2538">
        <v>1106.9395</v>
      </c>
      <c r="E2538">
        <v>987.05960000000005</v>
      </c>
      <c r="F2538">
        <v>35203.94</v>
      </c>
      <c r="G2538">
        <v>31394.32</v>
      </c>
      <c r="H2538">
        <f>(1/(1-91/360*VLOOKUP($A2538,Tbills!$B$4:$C$974,2,1)/100))^((1)/91)-1</f>
        <v>9.7224128259298936E-7</v>
      </c>
      <c r="I2538">
        <f>I2537*$E2538/$E2537*(1-(I$1+I$5+IF(AND(WEEKDAY(A2538)&lt;&gt;1,WEEKDAY(A2538)&lt;&gt;7),IF(A2538&lt;J$2,J$1,J$3),0)))^($A2538-$A2537)</f>
        <v>563.43981914430935</v>
      </c>
      <c r="J2538">
        <f>VLOOKUP(A2538,'VIXY-IV'!A$1:E$2000,4,0)</f>
        <v>565.63199999999995</v>
      </c>
      <c r="K2538">
        <f>ROW()</f>
        <v>2538</v>
      </c>
      <c r="L2538">
        <f>B2538/C2538</f>
        <v>0.93105712409717656</v>
      </c>
    </row>
    <row r="2539" spans="1:12" x14ac:dyDescent="0.25">
      <c r="A2539" s="1">
        <v>41746</v>
      </c>
      <c r="B2539" s="9">
        <v>13.36</v>
      </c>
      <c r="C2539" s="9">
        <v>14.84</v>
      </c>
      <c r="D2539">
        <v>1086.2244000000001</v>
      </c>
      <c r="E2539">
        <v>968.58690000000001</v>
      </c>
      <c r="F2539">
        <v>35171.769999999997</v>
      </c>
      <c r="G2539">
        <v>31365.599999999999</v>
      </c>
      <c r="H2539">
        <f>(1/(1-91/360*VLOOKUP($A2539,Tbills!$B$4:$C$974,2,1)/100))^((1)/91)-1</f>
        <v>9.7224128259298936E-7</v>
      </c>
      <c r="I2539">
        <f>I2538*$E2539/$E2538*(1-(I$1+I$5+IF(AND(WEEKDAY(A2539)&lt;&gt;1,WEEKDAY(A2539)&lt;&gt;7),IF(A2539&lt;J$2,J$1,J$3),0)))^($A2539-$A2538)</f>
        <v>552.87920646268856</v>
      </c>
      <c r="J2539">
        <f>VLOOKUP(A2539,'VIXY-IV'!A$1:E$2000,4,0)</f>
        <v>555.02800000000002</v>
      </c>
      <c r="K2539">
        <f>ROW()</f>
        <v>2539</v>
      </c>
      <c r="L2539">
        <f>B2539/C2539</f>
        <v>0.90026954177897567</v>
      </c>
    </row>
    <row r="2540" spans="1:12" x14ac:dyDescent="0.25">
      <c r="A2540" s="1">
        <v>41750</v>
      </c>
      <c r="B2540" s="9">
        <v>13.25</v>
      </c>
      <c r="C2540" s="9">
        <v>14.75</v>
      </c>
      <c r="D2540">
        <v>1073.2077999999999</v>
      </c>
      <c r="E2540">
        <v>956.97619999999995</v>
      </c>
      <c r="F2540">
        <v>35174.699999999997</v>
      </c>
      <c r="G2540">
        <v>31368.1</v>
      </c>
      <c r="H2540">
        <f>(1/(1-91/360*VLOOKUP($A2540,Tbills!$B$4:$C$974,2,1)/100))^((1)/91)-1</f>
        <v>8.3332864653229421E-7</v>
      </c>
      <c r="I2540">
        <f>I2539*$E2540/$E2539*(1-(I$1+I$5+IF(AND(WEEKDAY(A2540)&lt;&gt;1,WEEKDAY(A2540)&lt;&gt;7),IF(A2540&lt;J$2,J$1,J$3),0)))^($A2540-$A2539)</f>
        <v>546.1888477323929</v>
      </c>
      <c r="J2540">
        <f>VLOOKUP(A2540,'VIXY-IV'!A$1:E$2000,4,0)</f>
        <v>548.25599999999997</v>
      </c>
      <c r="K2540">
        <f>ROW()</f>
        <v>2540</v>
      </c>
      <c r="L2540">
        <f>B2540/C2540</f>
        <v>0.89830508474576276</v>
      </c>
    </row>
    <row r="2541" spans="1:12" x14ac:dyDescent="0.25">
      <c r="A2541" s="1">
        <v>41751</v>
      </c>
      <c r="B2541" s="9">
        <v>13.19</v>
      </c>
      <c r="C2541" s="9">
        <v>14.61</v>
      </c>
      <c r="D2541">
        <v>1062.377</v>
      </c>
      <c r="E2541">
        <v>947.31759999999997</v>
      </c>
      <c r="F2541">
        <v>35107.629999999997</v>
      </c>
      <c r="G2541">
        <v>31308.27</v>
      </c>
      <c r="H2541">
        <f>(1/(1-91/360*VLOOKUP($A2541,Tbills!$B$4:$C$974,2,1)/100))^((1)/91)-1</f>
        <v>8.3332864653229421E-7</v>
      </c>
      <c r="I2541">
        <f>I2540*$E2541/$E2540*(1-(I$1+I$5+IF(AND(WEEKDAY(A2541)&lt;&gt;1,WEEKDAY(A2541)&lt;&gt;7),IF(A2541&lt;J$2,J$1,J$3),0)))^($A2541-$A2540)</f>
        <v>540.66070175978871</v>
      </c>
      <c r="J2541">
        <f>VLOOKUP(A2541,'VIXY-IV'!A$1:E$2000,4,0)</f>
        <v>542.74800000000005</v>
      </c>
      <c r="K2541">
        <f>ROW()</f>
        <v>2541</v>
      </c>
      <c r="L2541">
        <f>B2541/C2541</f>
        <v>0.90280629705681037</v>
      </c>
    </row>
    <row r="2542" spans="1:12" x14ac:dyDescent="0.25">
      <c r="A2542" s="1">
        <v>41752</v>
      </c>
      <c r="B2542" s="9">
        <v>13.27</v>
      </c>
      <c r="C2542" s="9">
        <v>14.83</v>
      </c>
      <c r="D2542">
        <v>1070.4523999999999</v>
      </c>
      <c r="E2542">
        <v>954.51760000000002</v>
      </c>
      <c r="F2542">
        <v>35252.92</v>
      </c>
      <c r="G2542">
        <v>31437.81</v>
      </c>
      <c r="H2542">
        <f>(1/(1-91/360*VLOOKUP($A2542,Tbills!$B$4:$C$974,2,1)/100))^((1)/91)-1</f>
        <v>8.3332864653229421E-7</v>
      </c>
      <c r="I2542">
        <f>I2541*$E2542/$E2541*(1-(I$1+I$5+IF(AND(WEEKDAY(A2542)&lt;&gt;1,WEEKDAY(A2542)&lt;&gt;7),IF(A2542&lt;J$2,J$1,J$3),0)))^($A2542-$A2541)</f>
        <v>544.75427206702602</v>
      </c>
      <c r="J2542">
        <f>VLOOKUP(A2542,'VIXY-IV'!A$1:E$2000,4,0)</f>
        <v>546.87400000000002</v>
      </c>
      <c r="K2542">
        <f>ROW()</f>
        <v>2542</v>
      </c>
      <c r="L2542">
        <f>B2542/C2542</f>
        <v>0.89480782198246789</v>
      </c>
    </row>
    <row r="2543" spans="1:12" x14ac:dyDescent="0.25">
      <c r="A2543" s="1">
        <v>41753</v>
      </c>
      <c r="B2543" s="9">
        <v>13.32</v>
      </c>
      <c r="C2543" s="9">
        <v>14.77</v>
      </c>
      <c r="D2543">
        <v>1079.5273999999999</v>
      </c>
      <c r="E2543">
        <v>962.60889999999995</v>
      </c>
      <c r="F2543">
        <v>35138.519999999997</v>
      </c>
      <c r="G2543">
        <v>31335.759999999998</v>
      </c>
      <c r="H2543">
        <f>(1/(1-91/360*VLOOKUP($A2543,Tbills!$B$4:$C$974,2,1)/100))^((1)/91)-1</f>
        <v>8.3332864653229421E-7</v>
      </c>
      <c r="I2543">
        <f>I2542*$E2543/$E2542*(1-(I$1+I$5+IF(AND(WEEKDAY(A2543)&lt;&gt;1,WEEKDAY(A2543)&lt;&gt;7),IF(A2543&lt;J$2,J$1,J$3),0)))^($A2543-$A2542)</f>
        <v>549.35626702730281</v>
      </c>
      <c r="J2543">
        <f>VLOOKUP(A2543,'VIXY-IV'!A$1:E$2000,4,0)</f>
        <v>551.52800000000002</v>
      </c>
      <c r="K2543">
        <f>ROW()</f>
        <v>2543</v>
      </c>
      <c r="L2543">
        <f>B2543/C2543</f>
        <v>0.90182802979011512</v>
      </c>
    </row>
    <row r="2544" spans="1:12" x14ac:dyDescent="0.25">
      <c r="A2544" s="1">
        <v>41754</v>
      </c>
      <c r="B2544" s="9">
        <v>14.06</v>
      </c>
      <c r="C2544" s="9">
        <v>15.18</v>
      </c>
      <c r="D2544">
        <v>1087.2946999999999</v>
      </c>
      <c r="E2544">
        <v>969.53409999999997</v>
      </c>
      <c r="F2544">
        <v>35264.04</v>
      </c>
      <c r="G2544">
        <v>31447.67</v>
      </c>
      <c r="H2544">
        <f>(1/(1-91/360*VLOOKUP($A2544,Tbills!$B$4:$C$974,2,1)/100))^((1)/91)-1</f>
        <v>8.3332864653229421E-7</v>
      </c>
      <c r="I2544">
        <f>I2543*$E2544/$E2543*(1-(I$1+I$5+IF(AND(WEEKDAY(A2544)&lt;&gt;1,WEEKDAY(A2544)&lt;&gt;7),IF(A2544&lt;J$2,J$1,J$3),0)))^($A2544-$A2543)</f>
        <v>553.29252825005142</v>
      </c>
      <c r="J2544">
        <f>VLOOKUP(A2544,'VIXY-IV'!A$1:E$2000,4,0)</f>
        <v>555.52</v>
      </c>
      <c r="K2544">
        <f>ROW()</f>
        <v>2544</v>
      </c>
      <c r="L2544">
        <f>B2544/C2544</f>
        <v>0.92621870882740454</v>
      </c>
    </row>
    <row r="2545" spans="1:12" x14ac:dyDescent="0.25">
      <c r="A2545" s="1">
        <v>41757</v>
      </c>
      <c r="B2545" s="9">
        <v>13.97</v>
      </c>
      <c r="C2545" s="9">
        <v>14.93</v>
      </c>
      <c r="D2545">
        <v>1061.7376999999999</v>
      </c>
      <c r="E2545">
        <v>946.74260000000004</v>
      </c>
      <c r="F2545">
        <v>34815.47</v>
      </c>
      <c r="G2545">
        <v>31047.57</v>
      </c>
      <c r="H2545">
        <f>(1/(1-91/360*VLOOKUP($A2545,Tbills!$B$4:$C$974,2,1)/100))^((1)/91)-1</f>
        <v>5.5561859602093477E-7</v>
      </c>
      <c r="I2545">
        <f>I2544*$E2545/$E2544*(1-(I$1+I$5+IF(AND(WEEKDAY(A2545)&lt;&gt;1,WEEKDAY(A2545)&lt;&gt;7),IF(A2545&lt;J$2,J$1,J$3),0)))^($A2545-$A2544)</f>
        <v>540.23927697752333</v>
      </c>
      <c r="J2545">
        <f>VLOOKUP(A2545,'VIXY-IV'!A$1:E$2000,4,0)</f>
        <v>542.39599999999996</v>
      </c>
      <c r="K2545">
        <f>ROW()</f>
        <v>2545</v>
      </c>
      <c r="L2545">
        <f>B2545/C2545</f>
        <v>0.9356999330207636</v>
      </c>
    </row>
    <row r="2546" spans="1:12" x14ac:dyDescent="0.25">
      <c r="A2546" s="1">
        <v>41758</v>
      </c>
      <c r="B2546" s="9">
        <v>13.71</v>
      </c>
      <c r="C2546" s="9">
        <v>14.83</v>
      </c>
      <c r="D2546">
        <v>1047.9793</v>
      </c>
      <c r="E2546">
        <v>934.47379999999998</v>
      </c>
      <c r="F2546">
        <v>34581.599999999999</v>
      </c>
      <c r="G2546">
        <v>30839</v>
      </c>
      <c r="H2546">
        <f>(1/(1-91/360*VLOOKUP($A2546,Tbills!$B$4:$C$974,2,1)/100))^((1)/91)-1</f>
        <v>5.5561859602093477E-7</v>
      </c>
      <c r="I2546">
        <f>I2545*$E2546/$E2545*(1-(I$1+I$5+IF(AND(WEEKDAY(A2546)&lt;&gt;1,WEEKDAY(A2546)&lt;&gt;7),IF(A2546&lt;J$2,J$1,J$3),0)))^($A2546-$A2545)</f>
        <v>533.2229977691278</v>
      </c>
      <c r="J2546">
        <f>VLOOKUP(A2546,'VIXY-IV'!A$1:E$2000,4,0)</f>
        <v>535.31399999999996</v>
      </c>
      <c r="K2546">
        <f>ROW()</f>
        <v>2546</v>
      </c>
      <c r="L2546">
        <f>B2546/C2546</f>
        <v>0.92447741065407962</v>
      </c>
    </row>
    <row r="2547" spans="1:12" x14ac:dyDescent="0.25">
      <c r="A2547" s="1">
        <v>41759</v>
      </c>
      <c r="B2547" s="9">
        <v>13.41</v>
      </c>
      <c r="C2547" s="9">
        <v>14.7</v>
      </c>
      <c r="D2547">
        <v>1049.2673</v>
      </c>
      <c r="E2547">
        <v>935.62180000000001</v>
      </c>
      <c r="F2547">
        <v>34594.14</v>
      </c>
      <c r="G2547">
        <v>30850.16</v>
      </c>
      <c r="H2547">
        <f>(1/(1-91/360*VLOOKUP($A2547,Tbills!$B$4:$C$974,2,1)/100))^((1)/91)-1</f>
        <v>5.5561859602093477E-7</v>
      </c>
      <c r="I2547">
        <f>I2546*$E2547/$E2546*(1-(I$1+I$5+IF(AND(WEEKDAY(A2547)&lt;&gt;1,WEEKDAY(A2547)&lt;&gt;7),IF(A2547&lt;J$2,J$1,J$3),0)))^($A2547-$A2546)</f>
        <v>533.86270347913512</v>
      </c>
      <c r="J2547">
        <f>VLOOKUP(A2547,'VIXY-IV'!A$1:E$2000,4,0)</f>
        <v>535.94600000000003</v>
      </c>
      <c r="K2547">
        <f>ROW()</f>
        <v>2547</v>
      </c>
      <c r="L2547">
        <f>B2547/C2547</f>
        <v>0.91224489795918373</v>
      </c>
    </row>
    <row r="2548" spans="1:12" x14ac:dyDescent="0.25">
      <c r="A2548" s="1">
        <v>41760</v>
      </c>
      <c r="B2548" s="9">
        <v>13.25</v>
      </c>
      <c r="C2548" s="9">
        <v>14.67</v>
      </c>
      <c r="D2548">
        <v>1045.2707</v>
      </c>
      <c r="E2548">
        <v>932.0575</v>
      </c>
      <c r="F2548">
        <v>34546.910000000003</v>
      </c>
      <c r="G2548">
        <v>30808.02</v>
      </c>
      <c r="H2548">
        <f>(1/(1-91/360*VLOOKUP($A2548,Tbills!$B$4:$C$974,2,1)/100))^((1)/91)-1</f>
        <v>5.5561859602093477E-7</v>
      </c>
      <c r="I2548">
        <f>I2547*$E2548/$E2547*(1-(I$1+I$5+IF(AND(WEEKDAY(A2548)&lt;&gt;1,WEEKDAY(A2548)&lt;&gt;7),IF(A2548&lt;J$2,J$1,J$3),0)))^($A2548-$A2547)</f>
        <v>531.81362650371454</v>
      </c>
      <c r="J2548">
        <f>VLOOKUP(A2548,'VIXY-IV'!A$1:E$2000,4,0)</f>
        <v>533.89599999999996</v>
      </c>
      <c r="K2548">
        <f>ROW()</f>
        <v>2548</v>
      </c>
      <c r="L2548">
        <f>B2548/C2548</f>
        <v>0.90320381731424682</v>
      </c>
    </row>
    <row r="2549" spans="1:12" x14ac:dyDescent="0.25">
      <c r="A2549" s="1">
        <v>41761</v>
      </c>
      <c r="B2549" s="9">
        <v>12.91</v>
      </c>
      <c r="C2549" s="9">
        <v>14.68</v>
      </c>
      <c r="D2549">
        <v>1048.4047</v>
      </c>
      <c r="E2549">
        <v>934.85149999999999</v>
      </c>
      <c r="F2549">
        <v>34828.81</v>
      </c>
      <c r="G2549">
        <v>31059.4</v>
      </c>
      <c r="H2549">
        <f>(1/(1-91/360*VLOOKUP($A2549,Tbills!$B$4:$C$974,2,1)/100))^((1)/91)-1</f>
        <v>5.5561859602093477E-7</v>
      </c>
      <c r="I2549">
        <f>I2548*$E2549/$E2548*(1-(I$1+I$5+IF(AND(WEEKDAY(A2549)&lt;&gt;1,WEEKDAY(A2549)&lt;&gt;7),IF(A2549&lt;J$2,J$1,J$3),0)))^($A2549-$A2548)</f>
        <v>533.39248318882915</v>
      </c>
      <c r="J2549">
        <f>VLOOKUP(A2549,'VIXY-IV'!A$1:E$2000,4,0)</f>
        <v>535.48199999999997</v>
      </c>
      <c r="K2549">
        <f>ROW()</f>
        <v>2549</v>
      </c>
      <c r="L2549">
        <f>B2549/C2549</f>
        <v>0.87942779291553141</v>
      </c>
    </row>
    <row r="2550" spans="1:12" x14ac:dyDescent="0.25">
      <c r="A2550" s="1">
        <v>41764</v>
      </c>
      <c r="B2550" s="9">
        <v>13.29</v>
      </c>
      <c r="C2550" s="9">
        <v>14.75</v>
      </c>
      <c r="D2550">
        <v>1029.6545000000001</v>
      </c>
      <c r="E2550">
        <v>918.13059999999996</v>
      </c>
      <c r="F2550">
        <v>34479.25</v>
      </c>
      <c r="G2550">
        <v>30747.62</v>
      </c>
      <c r="H2550">
        <f>(1/(1-91/360*VLOOKUP($A2550,Tbills!$B$4:$C$974,2,1)/100))^((1)/91)-1</f>
        <v>6.9441778594026005E-7</v>
      </c>
      <c r="I2550">
        <f>I2549*$E2550/$E2549*(1-(I$1+I$5+IF(AND(WEEKDAY(A2550)&lt;&gt;1,WEEKDAY(A2550)&lt;&gt;7),IF(A2550&lt;J$2,J$1,J$3),0)))^($A2550-$A2549)</f>
        <v>523.80693403475368</v>
      </c>
      <c r="J2550">
        <f>VLOOKUP(A2550,'VIXY-IV'!A$1:E$2000,4,0)</f>
        <v>525.84799999999996</v>
      </c>
      <c r="K2550">
        <f>ROW()</f>
        <v>2550</v>
      </c>
      <c r="L2550">
        <f>B2550/C2550</f>
        <v>0.90101694915254227</v>
      </c>
    </row>
    <row r="2551" spans="1:12" x14ac:dyDescent="0.25">
      <c r="A2551" s="1">
        <v>41765</v>
      </c>
      <c r="B2551" s="9">
        <v>13.8</v>
      </c>
      <c r="C2551" s="9">
        <v>15.12</v>
      </c>
      <c r="D2551">
        <v>1041.6971000000001</v>
      </c>
      <c r="E2551">
        <v>928.8682</v>
      </c>
      <c r="F2551">
        <v>34745.410000000003</v>
      </c>
      <c r="G2551">
        <v>30984.95</v>
      </c>
      <c r="H2551">
        <f>(1/(1-91/360*VLOOKUP($A2551,Tbills!$B$4:$C$974,2,1)/100))^((1)/91)-1</f>
        <v>6.9441778594026005E-7</v>
      </c>
      <c r="I2551">
        <f>I2550*$E2551/$E2550*(1-(I$1+I$5+IF(AND(WEEKDAY(A2551)&lt;&gt;1,WEEKDAY(A2551)&lt;&gt;7),IF(A2551&lt;J$2,J$1,J$3),0)))^($A2551-$A2550)</f>
        <v>529.91764721649815</v>
      </c>
      <c r="J2551">
        <f>VLOOKUP(A2551,'VIXY-IV'!A$1:E$2000,4,0)</f>
        <v>532.00800000000004</v>
      </c>
      <c r="K2551">
        <f>ROW()</f>
        <v>2551</v>
      </c>
      <c r="L2551">
        <f>B2551/C2551</f>
        <v>0.91269841269841279</v>
      </c>
    </row>
    <row r="2552" spans="1:12" x14ac:dyDescent="0.25">
      <c r="A2552" s="1">
        <v>41766</v>
      </c>
      <c r="B2552" s="9">
        <v>13.4</v>
      </c>
      <c r="C2552" s="9">
        <v>14.62</v>
      </c>
      <c r="D2552">
        <v>1017.9651</v>
      </c>
      <c r="E2552">
        <v>907.70600000000002</v>
      </c>
      <c r="F2552">
        <v>34299.519999999997</v>
      </c>
      <c r="G2552">
        <v>30587.3</v>
      </c>
      <c r="H2552">
        <f>(1/(1-91/360*VLOOKUP($A2552,Tbills!$B$4:$C$974,2,1)/100))^((1)/91)-1</f>
        <v>6.9441778594026005E-7</v>
      </c>
      <c r="I2552">
        <f>I2551*$E2552/$E2551*(1-(I$1+I$5+IF(AND(WEEKDAY(A2552)&lt;&gt;1,WEEKDAY(A2552)&lt;&gt;7),IF(A2552&lt;J$2,J$1,J$3),0)))^($A2552-$A2551)</f>
        <v>517.82975305515265</v>
      </c>
      <c r="J2552">
        <f>VLOOKUP(A2552,'VIXY-IV'!A$1:E$2000,4,0)</f>
        <v>519.89200000000005</v>
      </c>
      <c r="K2552">
        <f>ROW()</f>
        <v>2552</v>
      </c>
      <c r="L2552">
        <f>B2552/C2552</f>
        <v>0.9165526675786595</v>
      </c>
    </row>
    <row r="2553" spans="1:12" x14ac:dyDescent="0.25">
      <c r="A2553" s="1">
        <v>41767</v>
      </c>
      <c r="B2553" s="9">
        <v>13.43</v>
      </c>
      <c r="C2553" s="9">
        <v>14.58</v>
      </c>
      <c r="D2553">
        <v>1019.2335</v>
      </c>
      <c r="E2553">
        <v>908.83640000000003</v>
      </c>
      <c r="F2553">
        <v>34299.54</v>
      </c>
      <c r="G2553">
        <v>30587.3</v>
      </c>
      <c r="H2553">
        <f>(1/(1-91/360*VLOOKUP($A2553,Tbills!$B$4:$C$974,2,1)/100))^((1)/91)-1</f>
        <v>6.9441778594026005E-7</v>
      </c>
      <c r="I2553">
        <f>I2552*$E2553/$E2552*(1-(I$1+I$5+IF(AND(WEEKDAY(A2553)&lt;&gt;1,WEEKDAY(A2553)&lt;&gt;7),IF(A2553&lt;J$2,J$1,J$3),0)))^($A2553-$A2552)</f>
        <v>518.45971065877313</v>
      </c>
      <c r="J2553">
        <f>VLOOKUP(A2553,'VIXY-IV'!A$1:E$2000,4,0)</f>
        <v>520.56200000000001</v>
      </c>
      <c r="K2553">
        <f>ROW()</f>
        <v>2553</v>
      </c>
      <c r="L2553">
        <f>B2553/C2553</f>
        <v>0.92112482853223587</v>
      </c>
    </row>
    <row r="2554" spans="1:12" x14ac:dyDescent="0.25">
      <c r="A2554" s="1">
        <v>41768</v>
      </c>
      <c r="B2554" s="9">
        <v>12.92</v>
      </c>
      <c r="C2554" s="9">
        <v>14.38</v>
      </c>
      <c r="D2554">
        <v>999.00689999999997</v>
      </c>
      <c r="E2554">
        <v>890.8</v>
      </c>
      <c r="F2554">
        <v>33813.050000000003</v>
      </c>
      <c r="G2554">
        <v>30153.439999999999</v>
      </c>
      <c r="H2554">
        <f>(1/(1-91/360*VLOOKUP($A2554,Tbills!$B$4:$C$974,2,1)/100))^((1)/91)-1</f>
        <v>6.9441778594026005E-7</v>
      </c>
      <c r="I2554">
        <f>I2553*$E2554/$E2553*(1-(I$1+I$5+IF(AND(WEEKDAY(A2554)&lt;&gt;1,WEEKDAY(A2554)&lt;&gt;7),IF(A2554&lt;J$2,J$1,J$3),0)))^($A2554-$A2553)</f>
        <v>508.15595010733409</v>
      </c>
      <c r="J2554">
        <f>VLOOKUP(A2554,'VIXY-IV'!A$1:E$2000,4,0)</f>
        <v>510.21</v>
      </c>
      <c r="K2554">
        <f>ROW()</f>
        <v>2554</v>
      </c>
      <c r="L2554">
        <f>B2554/C2554</f>
        <v>0.89847009735744088</v>
      </c>
    </row>
    <row r="2555" spans="1:12" x14ac:dyDescent="0.25">
      <c r="A2555" s="1">
        <v>41771</v>
      </c>
      <c r="B2555" s="9">
        <v>12.23</v>
      </c>
      <c r="C2555" s="9">
        <v>13.88</v>
      </c>
      <c r="D2555">
        <v>969.18579999999997</v>
      </c>
      <c r="E2555">
        <v>864.20709999999997</v>
      </c>
      <c r="F2555">
        <v>33472.050000000003</v>
      </c>
      <c r="G2555">
        <v>29849.279999999999</v>
      </c>
      <c r="H2555">
        <f>(1/(1-91/360*VLOOKUP($A2555,Tbills!$B$4:$C$974,2,1)/100))^((1)/91)-1</f>
        <v>6.9441778594026005E-7</v>
      </c>
      <c r="I2555">
        <f>I2554*$E2555/$E2554*(1-(I$1+I$5+IF(AND(WEEKDAY(A2555)&lt;&gt;1,WEEKDAY(A2555)&lt;&gt;7),IF(A2555&lt;J$2,J$1,J$3),0)))^($A2555-$A2554)</f>
        <v>492.94351331701773</v>
      </c>
      <c r="J2555">
        <f>VLOOKUP(A2555,'VIXY-IV'!A$1:E$2000,4,0)</f>
        <v>494.916</v>
      </c>
      <c r="K2555">
        <f>ROW()</f>
        <v>2555</v>
      </c>
      <c r="L2555">
        <f>B2555/C2555</f>
        <v>0.88112391930835732</v>
      </c>
    </row>
    <row r="2556" spans="1:12" x14ac:dyDescent="0.25">
      <c r="A2556" s="1">
        <v>41772</v>
      </c>
      <c r="B2556" s="9">
        <v>12.13</v>
      </c>
      <c r="C2556" s="9">
        <v>14.04</v>
      </c>
      <c r="D2556">
        <v>971.69730000000004</v>
      </c>
      <c r="E2556">
        <v>866.44600000000003</v>
      </c>
      <c r="F2556">
        <v>33496.9</v>
      </c>
      <c r="G2556">
        <v>29871.42</v>
      </c>
      <c r="H2556">
        <f>(1/(1-91/360*VLOOKUP($A2556,Tbills!$B$4:$C$974,2,1)/100))^((1)/91)-1</f>
        <v>6.9441778594026005E-7</v>
      </c>
      <c r="I2556">
        <f>I2555*$E2556/$E2555*(1-(I$1+I$5+IF(AND(WEEKDAY(A2556)&lt;&gt;1,WEEKDAY(A2556)&lt;&gt;7),IF(A2556&lt;J$2,J$1,J$3),0)))^($A2556-$A2555)</f>
        <v>494.20636401167798</v>
      </c>
      <c r="J2556">
        <f>VLOOKUP(A2556,'VIXY-IV'!A$1:E$2000,4,0)</f>
        <v>496.214</v>
      </c>
      <c r="K2556">
        <f>ROW()</f>
        <v>2556</v>
      </c>
      <c r="L2556">
        <f>B2556/C2556</f>
        <v>0.86396011396011407</v>
      </c>
    </row>
    <row r="2557" spans="1:12" x14ac:dyDescent="0.25">
      <c r="A2557" s="1">
        <v>41773</v>
      </c>
      <c r="B2557" s="9">
        <v>12.17</v>
      </c>
      <c r="C2557" s="9">
        <v>14.18</v>
      </c>
      <c r="D2557">
        <v>962.94389999999999</v>
      </c>
      <c r="E2557">
        <v>858.64020000000005</v>
      </c>
      <c r="F2557">
        <v>33629.22</v>
      </c>
      <c r="G2557">
        <v>29989.4</v>
      </c>
      <c r="H2557">
        <f>(1/(1-91/360*VLOOKUP($A2557,Tbills!$B$4:$C$974,2,1)/100))^((1)/91)-1</f>
        <v>6.9441778594026005E-7</v>
      </c>
      <c r="I2557">
        <f>I2556*$E2557/$E2556*(1-(I$1+I$5+IF(AND(WEEKDAY(A2557)&lt;&gt;1,WEEKDAY(A2557)&lt;&gt;7),IF(A2557&lt;J$2,J$1,J$3),0)))^($A2557-$A2556)</f>
        <v>489.73997691529269</v>
      </c>
      <c r="J2557">
        <f>VLOOKUP(A2557,'VIXY-IV'!A$1:E$2000,4,0)</f>
        <v>491.73599999999999</v>
      </c>
      <c r="K2557">
        <f>ROW()</f>
        <v>2557</v>
      </c>
      <c r="L2557">
        <f>B2557/C2557</f>
        <v>0.85825105782792666</v>
      </c>
    </row>
    <row r="2558" spans="1:12" x14ac:dyDescent="0.25">
      <c r="A2558" s="1">
        <v>41774</v>
      </c>
      <c r="B2558" s="9">
        <v>13.17</v>
      </c>
      <c r="C2558" s="9">
        <v>14.86</v>
      </c>
      <c r="D2558">
        <v>976.22659999999996</v>
      </c>
      <c r="E2558">
        <v>870.48350000000005</v>
      </c>
      <c r="F2558">
        <v>33662.28</v>
      </c>
      <c r="G2558">
        <v>30018.86</v>
      </c>
      <c r="H2558">
        <f>(1/(1-91/360*VLOOKUP($A2558,Tbills!$B$4:$C$974,2,1)/100))^((1)/91)-1</f>
        <v>6.9441778594026005E-7</v>
      </c>
      <c r="I2558">
        <f>I2557*$E2558/$E2557*(1-(I$1+I$5+IF(AND(WEEKDAY(A2558)&lt;&gt;1,WEEKDAY(A2558)&lt;&gt;7),IF(A2558&lt;J$2,J$1,J$3),0)))^($A2558-$A2557)</f>
        <v>496.48072087288745</v>
      </c>
      <c r="J2558">
        <f>VLOOKUP(A2558,'VIXY-IV'!A$1:E$2000,4,0)</f>
        <v>498.53</v>
      </c>
      <c r="K2558">
        <f>ROW()</f>
        <v>2558</v>
      </c>
      <c r="L2558">
        <f>B2558/C2558</f>
        <v>0.8862718707940781</v>
      </c>
    </row>
    <row r="2559" spans="1:12" x14ac:dyDescent="0.25">
      <c r="A2559" s="1">
        <v>41775</v>
      </c>
      <c r="B2559" s="9">
        <v>12.44</v>
      </c>
      <c r="C2559" s="9">
        <v>14.33</v>
      </c>
      <c r="D2559">
        <v>958.02639999999997</v>
      </c>
      <c r="E2559">
        <v>854.25409999999999</v>
      </c>
      <c r="F2559">
        <v>33427.129999999997</v>
      </c>
      <c r="G2559">
        <v>29809.14</v>
      </c>
      <c r="H2559">
        <f>(1/(1-91/360*VLOOKUP($A2559,Tbills!$B$4:$C$974,2,1)/100))^((1)/91)-1</f>
        <v>6.9441778594026005E-7</v>
      </c>
      <c r="I2559">
        <f>I2558*$E2559/$E2558*(1-(I$1+I$5+IF(AND(WEEKDAY(A2559)&lt;&gt;1,WEEKDAY(A2559)&lt;&gt;7),IF(A2559&lt;J$2,J$1,J$3),0)))^($A2559-$A2558)</f>
        <v>487.21025802832787</v>
      </c>
      <c r="J2559">
        <f>VLOOKUP(A2559,'VIXY-IV'!A$1:E$2000,4,0)</f>
        <v>489.19600000000003</v>
      </c>
      <c r="K2559">
        <f>ROW()</f>
        <v>2559</v>
      </c>
      <c r="L2559">
        <f>B2559/C2559</f>
        <v>0.86810886252616881</v>
      </c>
    </row>
    <row r="2560" spans="1:12" x14ac:dyDescent="0.25">
      <c r="A2560" s="1">
        <v>41778</v>
      </c>
      <c r="B2560" s="9">
        <v>12.42</v>
      </c>
      <c r="C2560" s="9">
        <v>14.11</v>
      </c>
      <c r="D2560">
        <v>938.52729999999997</v>
      </c>
      <c r="E2560">
        <v>836.86530000000005</v>
      </c>
      <c r="F2560">
        <v>32995.83</v>
      </c>
      <c r="G2560">
        <v>29424.46</v>
      </c>
      <c r="H2560">
        <f>(1/(1-91/360*VLOOKUP($A2560,Tbills!$B$4:$C$974,2,1)/100))^((1)/91)-1</f>
        <v>6.9441778594026005E-7</v>
      </c>
      <c r="I2560">
        <f>I2559*$E2560/$E2559*(1-(I$1+I$5+IF(AND(WEEKDAY(A2560)&lt;&gt;1,WEEKDAY(A2560)&lt;&gt;7),IF(A2560&lt;J$2,J$1,J$3),0)))^($A2560-$A2559)</f>
        <v>477.25164229003644</v>
      </c>
      <c r="J2560">
        <f>VLOOKUP(A2560,'VIXY-IV'!A$1:E$2000,4,0)</f>
        <v>479.21199999999999</v>
      </c>
      <c r="K2560">
        <f>ROW()</f>
        <v>2560</v>
      </c>
      <c r="L2560">
        <f>B2560/C2560</f>
        <v>0.8802267895109851</v>
      </c>
    </row>
    <row r="2561" spans="1:12" x14ac:dyDescent="0.25">
      <c r="A2561" s="1">
        <v>41779</v>
      </c>
      <c r="B2561" s="9">
        <v>12.96</v>
      </c>
      <c r="C2561" s="9">
        <v>14.41</v>
      </c>
      <c r="D2561">
        <v>941.81100000000004</v>
      </c>
      <c r="E2561">
        <v>839.79269999999997</v>
      </c>
      <c r="F2561">
        <v>33064.47</v>
      </c>
      <c r="G2561">
        <v>29485.65</v>
      </c>
      <c r="H2561">
        <f>(1/(1-91/360*VLOOKUP($A2561,Tbills!$B$4:$C$974,2,1)/100))^((1)/91)-1</f>
        <v>6.9441778594026005E-7</v>
      </c>
      <c r="I2561">
        <f>I2560*$E2561/$E2560*(1-(I$1+I$5+IF(AND(WEEKDAY(A2561)&lt;&gt;1,WEEKDAY(A2561)&lt;&gt;7),IF(A2561&lt;J$2,J$1,J$3),0)))^($A2561-$A2560)</f>
        <v>478.90731711841602</v>
      </c>
      <c r="J2561">
        <f>VLOOKUP(A2561,'VIXY-IV'!A$1:E$2000,4,0)</f>
        <v>480.87</v>
      </c>
      <c r="K2561">
        <f>ROW()</f>
        <v>2561</v>
      </c>
      <c r="L2561">
        <f>B2561/C2561</f>
        <v>0.8993754337265788</v>
      </c>
    </row>
    <row r="2562" spans="1:12" x14ac:dyDescent="0.25">
      <c r="A2562" s="1">
        <v>41780</v>
      </c>
      <c r="B2562" s="9">
        <v>11.91</v>
      </c>
      <c r="C2562" s="9">
        <v>13.87</v>
      </c>
      <c r="D2562">
        <v>922.19060000000002</v>
      </c>
      <c r="E2562">
        <v>822.29700000000003</v>
      </c>
      <c r="F2562">
        <v>32834.19</v>
      </c>
      <c r="G2562">
        <v>29280.28</v>
      </c>
      <c r="H2562">
        <f>(1/(1-91/360*VLOOKUP($A2562,Tbills!$B$4:$C$974,2,1)/100))^((1)/91)-1</f>
        <v>6.9441778594026005E-7</v>
      </c>
      <c r="I2562">
        <f>I2561*$E2562/$E2561*(1-(I$1+I$5+IF(AND(WEEKDAY(A2562)&lt;&gt;1,WEEKDAY(A2562)&lt;&gt;7),IF(A2562&lt;J$2,J$1,J$3),0)))^($A2562-$A2561)</f>
        <v>468.91658088342569</v>
      </c>
      <c r="J2562">
        <f>VLOOKUP(A2562,'VIXY-IV'!A$1:E$2000,4,0)</f>
        <v>470.83800000000002</v>
      </c>
      <c r="K2562">
        <f>ROW()</f>
        <v>2562</v>
      </c>
      <c r="L2562">
        <f>B2562/C2562</f>
        <v>0.85868781542898343</v>
      </c>
    </row>
    <row r="2563" spans="1:12" x14ac:dyDescent="0.25">
      <c r="A2563" s="1">
        <v>41781</v>
      </c>
      <c r="B2563" s="9">
        <v>12.03</v>
      </c>
      <c r="C2563" s="9">
        <v>13.83</v>
      </c>
      <c r="D2563">
        <v>919.27560000000005</v>
      </c>
      <c r="E2563">
        <v>819.69719999999995</v>
      </c>
      <c r="F2563">
        <v>33098.89</v>
      </c>
      <c r="G2563">
        <v>29516.31</v>
      </c>
      <c r="H2563">
        <f>(1/(1-91/360*VLOOKUP($A2563,Tbills!$B$4:$C$974,2,1)/100))^((1)/91)-1</f>
        <v>6.9441778594026005E-7</v>
      </c>
      <c r="I2563">
        <f>I2562*$E2563/$E2562*(1-(I$1+I$5+IF(AND(WEEKDAY(A2563)&lt;&gt;1,WEEKDAY(A2563)&lt;&gt;7),IF(A2563&lt;J$2,J$1,J$3),0)))^($A2563-$A2562)</f>
        <v>467.4205927734202</v>
      </c>
      <c r="J2563">
        <f>VLOOKUP(A2563,'VIXY-IV'!A$1:E$2000,4,0)</f>
        <v>469.36399999999998</v>
      </c>
      <c r="K2563">
        <f>ROW()</f>
        <v>2563</v>
      </c>
      <c r="L2563">
        <f>B2563/C2563</f>
        <v>0.86984815618221256</v>
      </c>
    </row>
    <row r="2564" spans="1:12" x14ac:dyDescent="0.25">
      <c r="A2564" s="1">
        <v>41782</v>
      </c>
      <c r="B2564" s="9">
        <v>11.36</v>
      </c>
      <c r="C2564" s="9">
        <v>13.62</v>
      </c>
      <c r="D2564">
        <v>910.22190000000001</v>
      </c>
      <c r="E2564">
        <v>811.62360000000001</v>
      </c>
      <c r="F2564">
        <v>33131.75</v>
      </c>
      <c r="G2564">
        <v>29545.59</v>
      </c>
      <c r="H2564">
        <f>(1/(1-91/360*VLOOKUP($A2564,Tbills!$B$4:$C$974,2,1)/100))^((1)/91)-1</f>
        <v>6.9441778594026005E-7</v>
      </c>
      <c r="I2564">
        <f>I2563*$E2564/$E2563*(1-(I$1+I$5+IF(AND(WEEKDAY(A2564)&lt;&gt;1,WEEKDAY(A2564)&lt;&gt;7),IF(A2564&lt;J$2,J$1,J$3),0)))^($A2564-$A2563)</f>
        <v>462.80342405622031</v>
      </c>
      <c r="J2564">
        <f>VLOOKUP(A2564,'VIXY-IV'!A$1:E$2000,4,0)</f>
        <v>464.71800000000002</v>
      </c>
      <c r="K2564">
        <f>ROW()</f>
        <v>2564</v>
      </c>
      <c r="L2564">
        <f>B2564/C2564</f>
        <v>0.83406754772393543</v>
      </c>
    </row>
    <row r="2565" spans="1:12" x14ac:dyDescent="0.25">
      <c r="A2565" s="1">
        <v>41786</v>
      </c>
      <c r="B2565" s="9">
        <v>11.51</v>
      </c>
      <c r="C2565" s="9">
        <v>13.64</v>
      </c>
      <c r="D2565">
        <v>881.64710000000002</v>
      </c>
      <c r="E2565">
        <v>786.14189999999996</v>
      </c>
      <c r="F2565">
        <v>32715.75</v>
      </c>
      <c r="G2565">
        <v>29174.54</v>
      </c>
      <c r="H2565">
        <f>(1/(1-91/360*VLOOKUP($A2565,Tbills!$B$4:$C$974,2,1)/100))^((1)/91)-1</f>
        <v>8.3332864653229421E-7</v>
      </c>
      <c r="I2565">
        <f>I2564*$E2565/$E2564*(1-(I$1+I$5+IF(AND(WEEKDAY(A2565)&lt;&gt;1,WEEKDAY(A2565)&lt;&gt;7),IF(A2565&lt;J$2,J$1,J$3),0)))^($A2565-$A2564)</f>
        <v>448.22168754947427</v>
      </c>
      <c r="J2565">
        <f>VLOOKUP(A2565,'VIXY-IV'!A$1:E$2000,4,0)</f>
        <v>450.08199999999999</v>
      </c>
      <c r="K2565">
        <f>ROW()</f>
        <v>2565</v>
      </c>
      <c r="L2565">
        <f>B2565/C2565</f>
        <v>0.84384164222873892</v>
      </c>
    </row>
    <row r="2566" spans="1:12" x14ac:dyDescent="0.25">
      <c r="A2566" s="1">
        <v>41787</v>
      </c>
      <c r="B2566" s="9">
        <v>11.68</v>
      </c>
      <c r="C2566" s="9">
        <v>13.77</v>
      </c>
      <c r="D2566">
        <v>883.00239999999997</v>
      </c>
      <c r="E2566">
        <v>787.34969999999998</v>
      </c>
      <c r="F2566">
        <v>32977.919999999998</v>
      </c>
      <c r="G2566">
        <v>29408.31</v>
      </c>
      <c r="H2566">
        <f>(1/(1-91/360*VLOOKUP($A2566,Tbills!$B$4:$C$974,2,1)/100))^((1)/91)-1</f>
        <v>8.3332864653229421E-7</v>
      </c>
      <c r="I2566">
        <f>I2565*$E2566/$E2565*(1-(I$1+I$5+IF(AND(WEEKDAY(A2566)&lt;&gt;1,WEEKDAY(A2566)&lt;&gt;7),IF(A2566&lt;J$2,J$1,J$3),0)))^($A2566-$A2565)</f>
        <v>448.89740529072151</v>
      </c>
      <c r="J2566">
        <f>VLOOKUP(A2566,'VIXY-IV'!A$1:E$2000,4,0)</f>
        <v>450.77</v>
      </c>
      <c r="K2566">
        <f>ROW()</f>
        <v>2566</v>
      </c>
      <c r="L2566">
        <f>B2566/C2566</f>
        <v>0.8482207697893972</v>
      </c>
    </row>
    <row r="2567" spans="1:12" x14ac:dyDescent="0.25">
      <c r="A2567" s="1">
        <v>41788</v>
      </c>
      <c r="B2567" s="9">
        <v>11.57</v>
      </c>
      <c r="C2567" s="9">
        <v>13.71</v>
      </c>
      <c r="D2567">
        <v>875.08460000000002</v>
      </c>
      <c r="E2567">
        <v>780.28890000000001</v>
      </c>
      <c r="F2567">
        <v>32953.83</v>
      </c>
      <c r="G2567">
        <v>29386.799999999999</v>
      </c>
      <c r="H2567">
        <f>(1/(1-91/360*VLOOKUP($A2567,Tbills!$B$4:$C$974,2,1)/100))^((1)/91)-1</f>
        <v>8.3332864653229421E-7</v>
      </c>
      <c r="I2567">
        <f>I2566*$E2567/$E2566*(1-(I$1+I$5+IF(AND(WEEKDAY(A2567)&lt;&gt;1,WEEKDAY(A2567)&lt;&gt;7),IF(A2567&lt;J$2,J$1,J$3),0)))^($A2567-$A2566)</f>
        <v>444.85898240208093</v>
      </c>
      <c r="J2567">
        <f>VLOOKUP(A2567,'VIXY-IV'!A$1:E$2000,4,0)</f>
        <v>446.74</v>
      </c>
      <c r="K2567">
        <f>ROW()</f>
        <v>2567</v>
      </c>
      <c r="L2567">
        <f>B2567/C2567</f>
        <v>0.84390955506929244</v>
      </c>
    </row>
    <row r="2568" spans="1:12" x14ac:dyDescent="0.25">
      <c r="A2568" s="1">
        <v>41789</v>
      </c>
      <c r="B2568" s="9">
        <v>11.4</v>
      </c>
      <c r="C2568" s="9">
        <v>13.75</v>
      </c>
      <c r="D2568">
        <v>877.09619999999995</v>
      </c>
      <c r="E2568">
        <v>782.08199999999999</v>
      </c>
      <c r="F2568">
        <v>33225.730000000003</v>
      </c>
      <c r="G2568">
        <v>29629.25</v>
      </c>
      <c r="H2568">
        <f>(1/(1-91/360*VLOOKUP($A2568,Tbills!$B$4:$C$974,2,1)/100))^((1)/91)-1</f>
        <v>8.3332864653229421E-7</v>
      </c>
      <c r="I2568">
        <f>I2567*$E2568/$E2567*(1-(I$1+I$5+IF(AND(WEEKDAY(A2568)&lt;&gt;1,WEEKDAY(A2568)&lt;&gt;7),IF(A2568&lt;J$2,J$1,J$3),0)))^($A2568-$A2567)</f>
        <v>445.86843940326219</v>
      </c>
      <c r="J2568">
        <f>VLOOKUP(A2568,'VIXY-IV'!A$1:E$2000,4,0)</f>
        <v>447.77600000000001</v>
      </c>
      <c r="K2568">
        <f>ROW()</f>
        <v>2568</v>
      </c>
      <c r="L2568">
        <f>B2568/C2568</f>
        <v>0.8290909090909091</v>
      </c>
    </row>
    <row r="2569" spans="1:12" x14ac:dyDescent="0.25">
      <c r="A2569" s="1">
        <v>41792</v>
      </c>
      <c r="B2569" s="9">
        <v>11.58</v>
      </c>
      <c r="C2569" s="9">
        <v>13.88</v>
      </c>
      <c r="D2569">
        <v>871.93309999999997</v>
      </c>
      <c r="E2569">
        <v>777.47630000000004</v>
      </c>
      <c r="F2569">
        <v>33270.5</v>
      </c>
      <c r="G2569">
        <v>29669.1</v>
      </c>
      <c r="H2569">
        <f>(1/(1-91/360*VLOOKUP($A2569,Tbills!$B$4:$C$974,2,1)/100))^((1)/91)-1</f>
        <v>9.7224128259298936E-7</v>
      </c>
      <c r="I2569">
        <f>I2568*$E2569/$E2568*(1-(I$1+I$5+IF(AND(WEEKDAY(A2569)&lt;&gt;1,WEEKDAY(A2569)&lt;&gt;7),IF(A2569&lt;J$2,J$1,J$3),0)))^($A2569-$A2568)</f>
        <v>443.20445792089129</v>
      </c>
      <c r="J2569">
        <f>VLOOKUP(A2569,'VIXY-IV'!A$1:E$2000,4,0)</f>
        <v>445.12599999999998</v>
      </c>
      <c r="K2569">
        <f>ROW()</f>
        <v>2569</v>
      </c>
      <c r="L2569">
        <f>B2569/C2569</f>
        <v>0.83429394812680113</v>
      </c>
    </row>
    <row r="2570" spans="1:12" x14ac:dyDescent="0.25">
      <c r="A2570" s="1">
        <v>41793</v>
      </c>
      <c r="B2570" s="9">
        <v>11.87</v>
      </c>
      <c r="C2570" s="9">
        <v>13.82</v>
      </c>
      <c r="D2570">
        <v>875.57799999999997</v>
      </c>
      <c r="E2570">
        <v>780.72559999999999</v>
      </c>
      <c r="F2570">
        <v>33191.57</v>
      </c>
      <c r="G2570">
        <v>29598.69</v>
      </c>
      <c r="H2570">
        <f>(1/(1-91/360*VLOOKUP($A2570,Tbills!$B$4:$C$974,2,1)/100))^((1)/91)-1</f>
        <v>9.7224128259298936E-7</v>
      </c>
      <c r="I2570">
        <f>I2569*$E2570/$E2569*(1-(I$1+I$5+IF(AND(WEEKDAY(A2570)&lt;&gt;1,WEEKDAY(A2570)&lt;&gt;7),IF(A2570&lt;J$2,J$1,J$3),0)))^($A2570-$A2569)</f>
        <v>445.04393549010723</v>
      </c>
      <c r="J2570">
        <f>VLOOKUP(A2570,'VIXY-IV'!A$1:E$2000,4,0)</f>
        <v>447.01400000000001</v>
      </c>
      <c r="K2570">
        <f>ROW()</f>
        <v>2570</v>
      </c>
      <c r="L2570">
        <f>B2570/C2570</f>
        <v>0.85890014471780018</v>
      </c>
    </row>
    <row r="2571" spans="1:12" x14ac:dyDescent="0.25">
      <c r="A2571" s="1">
        <v>41794</v>
      </c>
      <c r="B2571" s="9">
        <v>12.08</v>
      </c>
      <c r="C2571" s="9">
        <v>13.77</v>
      </c>
      <c r="D2571">
        <v>866.35360000000003</v>
      </c>
      <c r="E2571">
        <v>772.49969999999996</v>
      </c>
      <c r="F2571">
        <v>32831.550000000003</v>
      </c>
      <c r="G2571">
        <v>29277.61</v>
      </c>
      <c r="H2571">
        <f>(1/(1-91/360*VLOOKUP($A2571,Tbills!$B$4:$C$974,2,1)/100))^((1)/91)-1</f>
        <v>9.7224128259298936E-7</v>
      </c>
      <c r="I2571">
        <f>I2570*$E2571/$E2570*(1-(I$1+I$5+IF(AND(WEEKDAY(A2571)&lt;&gt;1,WEEKDAY(A2571)&lt;&gt;7),IF(A2571&lt;J$2,J$1,J$3),0)))^($A2571-$A2570)</f>
        <v>440.34218504195053</v>
      </c>
      <c r="J2571">
        <f>VLOOKUP(A2571,'VIXY-IV'!A$1:E$2000,4,0)</f>
        <v>442.334</v>
      </c>
      <c r="K2571">
        <f>ROW()</f>
        <v>2571</v>
      </c>
      <c r="L2571">
        <f>B2571/C2571</f>
        <v>0.87726942628903415</v>
      </c>
    </row>
    <row r="2572" spans="1:12" x14ac:dyDescent="0.25">
      <c r="A2572" s="1">
        <v>41795</v>
      </c>
      <c r="B2572" s="9">
        <v>11.68</v>
      </c>
      <c r="C2572" s="9">
        <v>13.58</v>
      </c>
      <c r="D2572">
        <v>833.73919999999998</v>
      </c>
      <c r="E2572">
        <v>743.41769999999997</v>
      </c>
      <c r="F2572">
        <v>32278.51</v>
      </c>
      <c r="G2572">
        <v>28784.41</v>
      </c>
      <c r="H2572">
        <f>(1/(1-91/360*VLOOKUP($A2572,Tbills!$B$4:$C$974,2,1)/100))^((1)/91)-1</f>
        <v>9.7224128259298936E-7</v>
      </c>
      <c r="I2572">
        <f>I2571*$E2572/$E2571*(1-(I$1+I$5+IF(AND(WEEKDAY(A2572)&lt;&gt;1,WEEKDAY(A2572)&lt;&gt;7),IF(A2572&lt;J$2,J$1,J$3),0)))^($A2572-$A2571)</f>
        <v>423.752601151688</v>
      </c>
      <c r="J2572">
        <f>VLOOKUP(A2572,'VIXY-IV'!A$1:E$2000,4,0)</f>
        <v>425.7</v>
      </c>
      <c r="K2572">
        <f>ROW()</f>
        <v>2572</v>
      </c>
      <c r="L2572">
        <f>B2572/C2572</f>
        <v>0.86008836524300436</v>
      </c>
    </row>
    <row r="2573" spans="1:12" x14ac:dyDescent="0.25">
      <c r="A2573" s="1">
        <v>41796</v>
      </c>
      <c r="B2573" s="9">
        <v>10.73</v>
      </c>
      <c r="C2573" s="9">
        <v>12.83</v>
      </c>
      <c r="D2573">
        <v>789.89329999999995</v>
      </c>
      <c r="E2573">
        <v>704.3211</v>
      </c>
      <c r="F2573">
        <v>31178.99</v>
      </c>
      <c r="G2573">
        <v>27803.89</v>
      </c>
      <c r="H2573">
        <f>(1/(1-91/360*VLOOKUP($A2573,Tbills!$B$4:$C$974,2,1)/100))^((1)/91)-1</f>
        <v>9.7224128259298936E-7</v>
      </c>
      <c r="I2573">
        <f>I2572*$E2573/$E2572*(1-(I$1+I$5+IF(AND(WEEKDAY(A2573)&lt;&gt;1,WEEKDAY(A2573)&lt;&gt;7),IF(A2573&lt;J$2,J$1,J$3),0)))^($A2573-$A2572)</f>
        <v>401.45575279666508</v>
      </c>
      <c r="J2573">
        <f>VLOOKUP(A2573,'VIXY-IV'!A$1:E$2000,4,0)</f>
        <v>403.25200000000001</v>
      </c>
      <c r="K2573">
        <f>ROW()</f>
        <v>2573</v>
      </c>
      <c r="L2573">
        <f>B2573/C2573</f>
        <v>0.83632112236944667</v>
      </c>
    </row>
    <row r="2574" spans="1:12" x14ac:dyDescent="0.25">
      <c r="A2574" s="1">
        <v>41799</v>
      </c>
      <c r="B2574" s="9">
        <v>11.15</v>
      </c>
      <c r="C2574" s="9">
        <v>13.02</v>
      </c>
      <c r="D2574">
        <v>800.27189999999996</v>
      </c>
      <c r="E2574">
        <v>713.57330000000002</v>
      </c>
      <c r="F2574">
        <v>31471.06</v>
      </c>
      <c r="G2574">
        <v>28064.27</v>
      </c>
      <c r="H2574">
        <f>(1/(1-91/360*VLOOKUP($A2574,Tbills!$B$4:$C$974,2,1)/100))^((1)/91)-1</f>
        <v>9.7224128259298936E-7</v>
      </c>
      <c r="I2574">
        <f>I2573*$E2574/$E2573*(1-(I$1+I$5+IF(AND(WEEKDAY(A2574)&lt;&gt;1,WEEKDAY(A2574)&lt;&gt;7),IF(A2574&lt;J$2,J$1,J$3),0)))^($A2574-$A2573)</f>
        <v>406.69431094467194</v>
      </c>
      <c r="J2574">
        <f>VLOOKUP(A2574,'VIXY-IV'!A$1:E$2000,4,0)</f>
        <v>408.52</v>
      </c>
      <c r="K2574">
        <f>ROW()</f>
        <v>2574</v>
      </c>
      <c r="L2574">
        <f>B2574/C2574</f>
        <v>0.85637480798771126</v>
      </c>
    </row>
    <row r="2575" spans="1:12" x14ac:dyDescent="0.25">
      <c r="A2575" s="1">
        <v>41800</v>
      </c>
      <c r="B2575" s="9">
        <v>10.99</v>
      </c>
      <c r="C2575" s="9">
        <v>13.01</v>
      </c>
      <c r="D2575">
        <v>788.98080000000004</v>
      </c>
      <c r="E2575">
        <v>703.50469999999996</v>
      </c>
      <c r="F2575">
        <v>31385.84</v>
      </c>
      <c r="G2575">
        <v>27988.25</v>
      </c>
      <c r="H2575">
        <f>(1/(1-91/360*VLOOKUP($A2575,Tbills!$B$4:$C$974,2,1)/100))^((1)/91)-1</f>
        <v>9.7224128259298936E-7</v>
      </c>
      <c r="I2575">
        <f>I2574*$E2575/$E2574*(1-(I$1+I$5+IF(AND(WEEKDAY(A2575)&lt;&gt;1,WEEKDAY(A2575)&lt;&gt;7),IF(A2575&lt;J$2,J$1,J$3),0)))^($A2575-$A2574)</f>
        <v>400.94427385679035</v>
      </c>
      <c r="J2575">
        <f>VLOOKUP(A2575,'VIXY-IV'!A$1:E$2000,4,0)</f>
        <v>402.74200000000002</v>
      </c>
      <c r="K2575">
        <f>ROW()</f>
        <v>2575</v>
      </c>
      <c r="L2575">
        <f>B2575/C2575</f>
        <v>0.84473481936971562</v>
      </c>
    </row>
    <row r="2576" spans="1:12" x14ac:dyDescent="0.25">
      <c r="A2576" s="1">
        <v>41801</v>
      </c>
      <c r="B2576" s="9">
        <v>11.6</v>
      </c>
      <c r="C2576" s="9">
        <v>13.29</v>
      </c>
      <c r="D2576">
        <v>807.44200000000001</v>
      </c>
      <c r="E2576">
        <v>719.96510000000001</v>
      </c>
      <c r="F2576">
        <v>31668.46</v>
      </c>
      <c r="G2576">
        <v>28240.25</v>
      </c>
      <c r="H2576">
        <f>(1/(1-91/360*VLOOKUP($A2576,Tbills!$B$4:$C$974,2,1)/100))^((1)/91)-1</f>
        <v>9.7224128259298936E-7</v>
      </c>
      <c r="I2576">
        <f>I2575*$E2576/$E2575*(1-(I$1+I$5+IF(AND(WEEKDAY(A2576)&lt;&gt;1,WEEKDAY(A2576)&lt;&gt;7),IF(A2576&lt;J$2,J$1,J$3),0)))^($A2576-$A2575)</f>
        <v>410.31364841578329</v>
      </c>
      <c r="J2576">
        <f>VLOOKUP(A2576,'VIXY-IV'!A$1:E$2000,4,0)</f>
        <v>412.16399999999999</v>
      </c>
      <c r="K2576">
        <f>ROW()</f>
        <v>2576</v>
      </c>
      <c r="L2576">
        <f>B2576/C2576</f>
        <v>0.87283671933784801</v>
      </c>
    </row>
    <row r="2577" spans="1:12" x14ac:dyDescent="0.25">
      <c r="A2577" s="1">
        <v>41802</v>
      </c>
      <c r="B2577" s="9">
        <v>12.56</v>
      </c>
      <c r="C2577" s="9">
        <v>14.11</v>
      </c>
      <c r="D2577">
        <v>847.57510000000002</v>
      </c>
      <c r="E2577">
        <v>755.74950000000001</v>
      </c>
      <c r="F2577">
        <v>32360.22</v>
      </c>
      <c r="G2577">
        <v>28857.1</v>
      </c>
      <c r="H2577">
        <f>(1/(1-91/360*VLOOKUP($A2577,Tbills!$B$4:$C$974,2,1)/100))^((1)/91)-1</f>
        <v>9.7224128259298936E-7</v>
      </c>
      <c r="I2577">
        <f>I2576*$E2577/$E2576*(1-(I$1+I$5+IF(AND(WEEKDAY(A2577)&lt;&gt;1,WEEKDAY(A2577)&lt;&gt;7),IF(A2577&lt;J$2,J$1,J$3),0)))^($A2577-$A2576)</f>
        <v>430.69506301270553</v>
      </c>
      <c r="J2577">
        <f>VLOOKUP(A2577,'VIXY-IV'!A$1:E$2000,4,0)</f>
        <v>432.62799999999999</v>
      </c>
      <c r="K2577">
        <f>ROW()</f>
        <v>2577</v>
      </c>
      <c r="L2577">
        <f>B2577/C2577</f>
        <v>0.89014883061658401</v>
      </c>
    </row>
    <row r="2578" spans="1:12" x14ac:dyDescent="0.25">
      <c r="A2578" s="1">
        <v>41803</v>
      </c>
      <c r="B2578" s="9">
        <v>12.18</v>
      </c>
      <c r="C2578" s="9">
        <v>13.79</v>
      </c>
      <c r="D2578">
        <v>827.34249999999997</v>
      </c>
      <c r="E2578">
        <v>737.70809999999994</v>
      </c>
      <c r="F2578">
        <v>31973.31</v>
      </c>
      <c r="G2578">
        <v>28512.05</v>
      </c>
      <c r="H2578">
        <f>(1/(1-91/360*VLOOKUP($A2578,Tbills!$B$4:$C$974,2,1)/100))^((1)/91)-1</f>
        <v>9.7224128259298936E-7</v>
      </c>
      <c r="I2578">
        <f>I2577*$E2578/$E2577*(1-(I$1+I$5+IF(AND(WEEKDAY(A2578)&lt;&gt;1,WEEKDAY(A2578)&lt;&gt;7),IF(A2578&lt;J$2,J$1,J$3),0)))^($A2578-$A2577)</f>
        <v>420.40133207616503</v>
      </c>
      <c r="J2578">
        <f>VLOOKUP(A2578,'VIXY-IV'!A$1:E$2000,4,0)</f>
        <v>422.29599999999999</v>
      </c>
      <c r="K2578">
        <f>ROW()</f>
        <v>2578</v>
      </c>
      <c r="L2578">
        <f>B2578/C2578</f>
        <v>0.88324873096446699</v>
      </c>
    </row>
    <row r="2579" spans="1:12" x14ac:dyDescent="0.25">
      <c r="A2579" s="1">
        <v>41806</v>
      </c>
      <c r="B2579" s="9">
        <v>12.65</v>
      </c>
      <c r="C2579" s="9">
        <v>13.97</v>
      </c>
      <c r="D2579">
        <v>827.98009999999999</v>
      </c>
      <c r="E2579">
        <v>738.27449999999999</v>
      </c>
      <c r="F2579">
        <v>31805.64</v>
      </c>
      <c r="G2579">
        <v>28362.45</v>
      </c>
      <c r="H2579">
        <f>(1/(1-91/360*VLOOKUP($A2579,Tbills!$B$4:$C$974,2,1)/100))^((1)/91)-1</f>
        <v>9.7224128259298936E-7</v>
      </c>
      <c r="I2579">
        <f>I2578*$E2579/$E2578*(1-(I$1+I$5+IF(AND(WEEKDAY(A2579)&lt;&gt;1,WEEKDAY(A2579)&lt;&gt;7),IF(A2579&lt;J$2,J$1,J$3),0)))^($A2579-$A2578)</f>
        <v>420.68780119887384</v>
      </c>
      <c r="J2579">
        <f>VLOOKUP(A2579,'VIXY-IV'!A$1:E$2000,4,0)</f>
        <v>422.58800000000002</v>
      </c>
      <c r="K2579">
        <f>ROW()</f>
        <v>2579</v>
      </c>
      <c r="L2579">
        <f>B2579/C2579</f>
        <v>0.90551181102362199</v>
      </c>
    </row>
    <row r="2580" spans="1:12" x14ac:dyDescent="0.25">
      <c r="A2580" s="1">
        <v>41807</v>
      </c>
      <c r="B2580" s="9">
        <v>12.06</v>
      </c>
      <c r="C2580" s="9">
        <v>13.66</v>
      </c>
      <c r="D2580">
        <v>805.81280000000004</v>
      </c>
      <c r="E2580">
        <v>718.50810000000001</v>
      </c>
      <c r="F2580">
        <v>31577.27</v>
      </c>
      <c r="G2580">
        <v>28158.77</v>
      </c>
      <c r="H2580">
        <f>(1/(1-91/360*VLOOKUP($A2580,Tbills!$B$4:$C$974,2,1)/100))^((1)/91)-1</f>
        <v>9.7224128259298936E-7</v>
      </c>
      <c r="I2580">
        <f>I2579*$E2580/$E2579*(1-(I$1+I$5+IF(AND(WEEKDAY(A2580)&lt;&gt;1,WEEKDAY(A2580)&lt;&gt;7),IF(A2580&lt;J$2,J$1,J$3),0)))^($A2580-$A2579)</f>
        <v>409.4126200532113</v>
      </c>
      <c r="J2580">
        <f>VLOOKUP(A2580,'VIXY-IV'!A$1:E$2000,4,0)</f>
        <v>411.26600000000002</v>
      </c>
      <c r="K2580">
        <f>ROW()</f>
        <v>2580</v>
      </c>
      <c r="L2580">
        <f>B2580/C2580</f>
        <v>0.8828696925329429</v>
      </c>
    </row>
    <row r="2581" spans="1:12" x14ac:dyDescent="0.25">
      <c r="A2581" s="1">
        <v>41808</v>
      </c>
      <c r="B2581" s="9">
        <v>10.61</v>
      </c>
      <c r="C2581" s="9">
        <v>12.62</v>
      </c>
      <c r="D2581">
        <v>760.87980000000005</v>
      </c>
      <c r="E2581">
        <v>678.44259999999997</v>
      </c>
      <c r="F2581">
        <v>30742.94</v>
      </c>
      <c r="G2581">
        <v>27414.74</v>
      </c>
      <c r="H2581">
        <f>(1/(1-91/360*VLOOKUP($A2581,Tbills!$B$4:$C$974,2,1)/100))^((1)/91)-1</f>
        <v>9.7224128259298936E-7</v>
      </c>
      <c r="I2581">
        <f>I2580*$E2581/$E2580*(1-(I$1+I$5+IF(AND(WEEKDAY(A2581)&lt;&gt;1,WEEKDAY(A2581)&lt;&gt;7),IF(A2581&lt;J$2,J$1,J$3),0)))^($A2581-$A2580)</f>
        <v>386.57180340810089</v>
      </c>
      <c r="J2581">
        <f>VLOOKUP(A2581,'VIXY-IV'!A$1:E$2000,4,0)</f>
        <v>388.29399999999998</v>
      </c>
      <c r="K2581">
        <f>ROW()</f>
        <v>2581</v>
      </c>
      <c r="L2581">
        <f>B2581/C2581</f>
        <v>0.84072900158478603</v>
      </c>
    </row>
    <row r="2582" spans="1:12" x14ac:dyDescent="0.25">
      <c r="A2582" s="1">
        <v>41809</v>
      </c>
      <c r="B2582" s="9">
        <v>10.62</v>
      </c>
      <c r="C2582" s="9">
        <v>12.7</v>
      </c>
      <c r="D2582">
        <v>766.84699999999998</v>
      </c>
      <c r="E2582">
        <v>683.76260000000002</v>
      </c>
      <c r="F2582">
        <v>30808.73</v>
      </c>
      <c r="G2582">
        <v>27473.38</v>
      </c>
      <c r="H2582">
        <f>(1/(1-91/360*VLOOKUP($A2582,Tbills!$B$4:$C$974,2,1)/100))^((1)/91)-1</f>
        <v>9.7224128259298936E-7</v>
      </c>
      <c r="I2582">
        <f>I2581*$E2582/$E2581*(1-(I$1+I$5+IF(AND(WEEKDAY(A2582)&lt;&gt;1,WEEKDAY(A2582)&lt;&gt;7),IF(A2582&lt;J$2,J$1,J$3),0)))^($A2582-$A2581)</f>
        <v>389.59189408634199</v>
      </c>
      <c r="J2582">
        <f>VLOOKUP(A2582,'VIXY-IV'!A$1:E$2000,4,0)</f>
        <v>391.346</v>
      </c>
      <c r="K2582">
        <f>ROW()</f>
        <v>2582</v>
      </c>
      <c r="L2582">
        <f>B2582/C2582</f>
        <v>0.83622047244094488</v>
      </c>
    </row>
    <row r="2583" spans="1:12" x14ac:dyDescent="0.25">
      <c r="A2583" s="1">
        <v>41810</v>
      </c>
      <c r="B2583" s="9">
        <v>10.85</v>
      </c>
      <c r="C2583" s="9">
        <v>12.87</v>
      </c>
      <c r="D2583">
        <v>772.78989999999999</v>
      </c>
      <c r="E2583">
        <v>689.06089999999995</v>
      </c>
      <c r="F2583">
        <v>31000.66</v>
      </c>
      <c r="G2583">
        <v>27644.51</v>
      </c>
      <c r="H2583">
        <f>(1/(1-91/360*VLOOKUP($A2583,Tbills!$B$4:$C$974,2,1)/100))^((1)/91)-1</f>
        <v>9.7224128259298936E-7</v>
      </c>
      <c r="I2583">
        <f>I2582*$E2583/$E2582*(1-(I$1+I$5+IF(AND(WEEKDAY(A2583)&lt;&gt;1,WEEKDAY(A2583)&lt;&gt;7),IF(A2583&lt;J$2,J$1,J$3),0)))^($A2583-$A2582)</f>
        <v>392.59944689061768</v>
      </c>
      <c r="J2583">
        <f>VLOOKUP(A2583,'VIXY-IV'!A$1:E$2000,4,0)</f>
        <v>394.36799999999999</v>
      </c>
      <c r="K2583">
        <f>ROW()</f>
        <v>2583</v>
      </c>
      <c r="L2583">
        <f>B2583/C2583</f>
        <v>0.84304584304584307</v>
      </c>
    </row>
    <row r="2584" spans="1:12" x14ac:dyDescent="0.25">
      <c r="A2584" s="1">
        <v>41813</v>
      </c>
      <c r="B2584" s="9">
        <v>10.98</v>
      </c>
      <c r="C2584" s="9">
        <v>12.92</v>
      </c>
      <c r="D2584">
        <v>755.97209999999995</v>
      </c>
      <c r="E2584">
        <v>674.06320000000005</v>
      </c>
      <c r="F2584">
        <v>30718.42</v>
      </c>
      <c r="G2584">
        <v>27392.75</v>
      </c>
      <c r="H2584">
        <f>(1/(1-91/360*VLOOKUP($A2584,Tbills!$B$4:$C$974,2,1)/100))^((1)/91)-1</f>
        <v>6.9441778594026005E-7</v>
      </c>
      <c r="I2584">
        <f>I2583*$E2584/$E2583*(1-(I$1+I$5+IF(AND(WEEKDAY(A2584)&lt;&gt;1,WEEKDAY(A2584)&lt;&gt;7),IF(A2584&lt;J$2,J$1,J$3),0)))^($A2584-$A2583)</f>
        <v>384.0212115134496</v>
      </c>
      <c r="J2584">
        <f>VLOOKUP(A2584,'VIXY-IV'!A$1:E$2000,4,0)</f>
        <v>385.75200000000001</v>
      </c>
      <c r="K2584">
        <f>ROW()</f>
        <v>2584</v>
      </c>
      <c r="L2584">
        <f>B2584/C2584</f>
        <v>0.84984520123839014</v>
      </c>
    </row>
    <row r="2585" spans="1:12" x14ac:dyDescent="0.25">
      <c r="A2585" s="1">
        <v>41814</v>
      </c>
      <c r="B2585" s="9">
        <v>12.13</v>
      </c>
      <c r="C2585" s="9">
        <v>13.38</v>
      </c>
      <c r="D2585">
        <v>782.32929999999999</v>
      </c>
      <c r="E2585">
        <v>697.56420000000003</v>
      </c>
      <c r="F2585">
        <v>30966.73</v>
      </c>
      <c r="G2585">
        <v>27614.15</v>
      </c>
      <c r="H2585">
        <f>(1/(1-91/360*VLOOKUP($A2585,Tbills!$B$4:$C$974,2,1)/100))^((1)/91)-1</f>
        <v>6.9441778594026005E-7</v>
      </c>
      <c r="I2585">
        <f>I2584*$E2585/$E2584*(1-(I$1+I$5+IF(AND(WEEKDAY(A2585)&lt;&gt;1,WEEKDAY(A2585)&lt;&gt;7),IF(A2585&lt;J$2,J$1,J$3),0)))^($A2585-$A2584)</f>
        <v>397.39855709563892</v>
      </c>
      <c r="J2585">
        <f>VLOOKUP(A2585,'VIXY-IV'!A$1:E$2000,4,0)</f>
        <v>399.21800000000002</v>
      </c>
      <c r="K2585">
        <f>ROW()</f>
        <v>2585</v>
      </c>
      <c r="L2585">
        <f>B2585/C2585</f>
        <v>0.90657698056801195</v>
      </c>
    </row>
    <row r="2586" spans="1:12" x14ac:dyDescent="0.25">
      <c r="A2586" s="1">
        <v>41815</v>
      </c>
      <c r="B2586" s="9">
        <v>11.59</v>
      </c>
      <c r="C2586" s="9">
        <v>13.11</v>
      </c>
      <c r="D2586">
        <v>757.45230000000004</v>
      </c>
      <c r="E2586">
        <v>675.38210000000004</v>
      </c>
      <c r="F2586">
        <v>30514.560000000001</v>
      </c>
      <c r="G2586">
        <v>27210.91</v>
      </c>
      <c r="H2586">
        <f>(1/(1-91/360*VLOOKUP($A2586,Tbills!$B$4:$C$974,2,1)/100))^((1)/91)-1</f>
        <v>6.9441778594026005E-7</v>
      </c>
      <c r="I2586">
        <f>I2585*$E2586/$E2585*(1-(I$1+I$5+IF(AND(WEEKDAY(A2586)&lt;&gt;1,WEEKDAY(A2586)&lt;&gt;7),IF(A2586&lt;J$2,J$1,J$3),0)))^($A2586-$A2585)</f>
        <v>384.7504660518444</v>
      </c>
      <c r="J2586">
        <f>VLOOKUP(A2586,'VIXY-IV'!A$1:E$2000,4,0)</f>
        <v>386.49799999999999</v>
      </c>
      <c r="K2586">
        <f>ROW()</f>
        <v>2586</v>
      </c>
      <c r="L2586">
        <f>B2586/C2586</f>
        <v>0.88405797101449279</v>
      </c>
    </row>
    <row r="2587" spans="1:12" x14ac:dyDescent="0.25">
      <c r="A2587" s="1">
        <v>41816</v>
      </c>
      <c r="B2587" s="9">
        <v>11.63</v>
      </c>
      <c r="C2587" s="9">
        <v>13.07</v>
      </c>
      <c r="D2587">
        <v>761.45479999999998</v>
      </c>
      <c r="E2587">
        <v>678.95050000000003</v>
      </c>
      <c r="F2587">
        <v>30250.46</v>
      </c>
      <c r="G2587">
        <v>26975.38</v>
      </c>
      <c r="H2587">
        <f>(1/(1-91/360*VLOOKUP($A2587,Tbills!$B$4:$C$974,2,1)/100))^((1)/91)-1</f>
        <v>6.9441778594026005E-7</v>
      </c>
      <c r="I2587">
        <f>I2586*$E2587/$E2586*(1-(I$1+I$5+IF(AND(WEEKDAY(A2587)&lt;&gt;1,WEEKDAY(A2587)&lt;&gt;7),IF(A2587&lt;J$2,J$1,J$3),0)))^($A2587-$A2586)</f>
        <v>386.77217913472759</v>
      </c>
      <c r="J2587">
        <f>VLOOKUP(A2587,'VIXY-IV'!A$1:E$2000,4,0)</f>
        <v>388.49400000000003</v>
      </c>
      <c r="K2587">
        <f>ROW()</f>
        <v>2587</v>
      </c>
      <c r="L2587">
        <f>B2587/C2587</f>
        <v>0.88982402448355014</v>
      </c>
    </row>
    <row r="2588" spans="1:12" x14ac:dyDescent="0.25">
      <c r="A2588" s="1">
        <v>41817</v>
      </c>
      <c r="B2588" s="9">
        <v>11.26</v>
      </c>
      <c r="C2588" s="9">
        <v>12.82</v>
      </c>
      <c r="D2588">
        <v>755.62630000000001</v>
      </c>
      <c r="E2588">
        <v>673.75310000000002</v>
      </c>
      <c r="F2588">
        <v>30345.59</v>
      </c>
      <c r="G2588">
        <v>27060.19</v>
      </c>
      <c r="H2588">
        <f>(1/(1-91/360*VLOOKUP($A2588,Tbills!$B$4:$C$974,2,1)/100))^((1)/91)-1</f>
        <v>6.9441778594026005E-7</v>
      </c>
      <c r="I2588">
        <f>I2587*$E2588/$E2587*(1-(I$1+I$5+IF(AND(WEEKDAY(A2588)&lt;&gt;1,WEEKDAY(A2588)&lt;&gt;7),IF(A2588&lt;J$2,J$1,J$3),0)))^($A2588-$A2587)</f>
        <v>383.80037762869483</v>
      </c>
      <c r="J2588">
        <f>VLOOKUP(A2588,'VIXY-IV'!A$1:E$2000,4,0)</f>
        <v>385.50200000000001</v>
      </c>
      <c r="K2588">
        <f>ROW()</f>
        <v>2588</v>
      </c>
      <c r="L2588">
        <f>B2588/C2588</f>
        <v>0.87831513260530414</v>
      </c>
    </row>
    <row r="2589" spans="1:12" x14ac:dyDescent="0.25">
      <c r="A2589" s="1">
        <v>41820</v>
      </c>
      <c r="B2589" s="9">
        <v>11.57</v>
      </c>
      <c r="C2589" s="9">
        <v>13.01</v>
      </c>
      <c r="D2589">
        <v>745.23289999999997</v>
      </c>
      <c r="E2589">
        <v>664.48440000000005</v>
      </c>
      <c r="F2589">
        <v>29947.57</v>
      </c>
      <c r="G2589">
        <v>26705.21</v>
      </c>
      <c r="H2589">
        <f>(1/(1-91/360*VLOOKUP($A2589,Tbills!$B$4:$C$974,2,1)/100))^((1)/91)-1</f>
        <v>1.1111556939003009E-6</v>
      </c>
      <c r="I2589">
        <f>I2588*$E2589/$E2588*(1-(I$1+I$5+IF(AND(WEEKDAY(A2589)&lt;&gt;1,WEEKDAY(A2589)&lt;&gt;7),IF(A2589&lt;J$2,J$1,J$3),0)))^($A2589-$A2588)</f>
        <v>378.48783908835316</v>
      </c>
      <c r="J2589">
        <f>VLOOKUP(A2589,'VIXY-IV'!A$1:E$2000,4,0)</f>
        <v>380.15199999999999</v>
      </c>
      <c r="K2589">
        <f>ROW()</f>
        <v>2589</v>
      </c>
      <c r="L2589">
        <f>B2589/C2589</f>
        <v>0.88931591083781714</v>
      </c>
    </row>
    <row r="2590" spans="1:12" x14ac:dyDescent="0.25">
      <c r="A2590" s="1">
        <v>41821</v>
      </c>
      <c r="B2590" s="9">
        <v>11.15</v>
      </c>
      <c r="C2590" s="9">
        <v>12.74</v>
      </c>
      <c r="D2590">
        <v>726.34780000000001</v>
      </c>
      <c r="E2590">
        <v>647.64480000000003</v>
      </c>
      <c r="F2590">
        <v>29536.98</v>
      </c>
      <c r="G2590">
        <v>26339.040000000001</v>
      </c>
      <c r="H2590">
        <f>(1/(1-91/360*VLOOKUP($A2590,Tbills!$B$4:$C$974,2,1)/100))^((1)/91)-1</f>
        <v>1.1111556939003009E-6</v>
      </c>
      <c r="I2590">
        <f>I2589*$E2590/$E2589*(1-(I$1+I$5+IF(AND(WEEKDAY(A2590)&lt;&gt;1,WEEKDAY(A2590)&lt;&gt;7),IF(A2590&lt;J$2,J$1,J$3),0)))^($A2590-$A2589)</f>
        <v>368.88545357592551</v>
      </c>
      <c r="J2590">
        <f>VLOOKUP(A2590,'VIXY-IV'!A$1:E$2000,4,0)</f>
        <v>370.50599999999997</v>
      </c>
      <c r="K2590">
        <f>ROW()</f>
        <v>2590</v>
      </c>
      <c r="L2590">
        <f>B2590/C2590</f>
        <v>0.8751962323390895</v>
      </c>
    </row>
    <row r="2591" spans="1:12" x14ac:dyDescent="0.25">
      <c r="A2591" s="1">
        <v>41822</v>
      </c>
      <c r="B2591" s="9">
        <v>10.82</v>
      </c>
      <c r="C2591" s="9">
        <v>12.49</v>
      </c>
      <c r="D2591">
        <v>717.70159999999998</v>
      </c>
      <c r="E2591">
        <v>639.93470000000002</v>
      </c>
      <c r="F2591">
        <v>29206.81</v>
      </c>
      <c r="G2591">
        <v>26044.59</v>
      </c>
      <c r="H2591">
        <f>(1/(1-91/360*VLOOKUP($A2591,Tbills!$B$4:$C$974,2,1)/100))^((1)/91)-1</f>
        <v>1.1111556939003009E-6</v>
      </c>
      <c r="I2591">
        <f>I2590*$E2591/$E2590*(1-(I$1+I$5+IF(AND(WEEKDAY(A2591)&lt;&gt;1,WEEKDAY(A2591)&lt;&gt;7),IF(A2591&lt;J$2,J$1,J$3),0)))^($A2591-$A2590)</f>
        <v>364.48345022842227</v>
      </c>
      <c r="J2591">
        <f>VLOOKUP(A2591,'VIXY-IV'!A$1:E$2000,4,0)</f>
        <v>366.07600000000002</v>
      </c>
      <c r="K2591">
        <f>ROW()</f>
        <v>2591</v>
      </c>
      <c r="L2591">
        <f>B2591/C2591</f>
        <v>0.86629303442754202</v>
      </c>
    </row>
    <row r="2592" spans="1:12" x14ac:dyDescent="0.25">
      <c r="A2592" s="1">
        <v>41823</v>
      </c>
      <c r="B2592" s="9">
        <v>10.32</v>
      </c>
      <c r="C2592" s="9">
        <v>12.24</v>
      </c>
      <c r="D2592">
        <v>710.75199999999995</v>
      </c>
      <c r="E2592">
        <v>633.73739999999998</v>
      </c>
      <c r="F2592">
        <v>28936.92</v>
      </c>
      <c r="G2592">
        <v>25803.89</v>
      </c>
      <c r="H2592">
        <f>(1/(1-91/360*VLOOKUP($A2592,Tbills!$B$4:$C$974,2,1)/100))^((1)/91)-1</f>
        <v>1.1111556939003009E-6</v>
      </c>
      <c r="I2592">
        <f>I2591*$E2592/$E2591*(1-(I$1+I$5+IF(AND(WEEKDAY(A2592)&lt;&gt;1,WEEKDAY(A2592)&lt;&gt;7),IF(A2592&lt;J$2,J$1,J$3),0)))^($A2592-$A2591)</f>
        <v>360.94331072405714</v>
      </c>
      <c r="J2592">
        <f>VLOOKUP(A2592,'VIXY-IV'!A$1:E$2000,4,0)</f>
        <v>362.54</v>
      </c>
      <c r="K2592">
        <f>ROW()</f>
        <v>2592</v>
      </c>
      <c r="L2592">
        <f>B2592/C2592</f>
        <v>0.84313725490196079</v>
      </c>
    </row>
    <row r="2593" spans="1:12" x14ac:dyDescent="0.25">
      <c r="A2593" s="1">
        <v>41827</v>
      </c>
      <c r="B2593" s="9">
        <v>11.33</v>
      </c>
      <c r="C2593" s="9">
        <v>12.87</v>
      </c>
      <c r="D2593">
        <v>727.15480000000002</v>
      </c>
      <c r="E2593">
        <v>648.36</v>
      </c>
      <c r="F2593">
        <v>29408.09</v>
      </c>
      <c r="G2593">
        <v>26223.93</v>
      </c>
      <c r="H2593">
        <f>(1/(1-91/360*VLOOKUP($A2593,Tbills!$B$4:$C$974,2,1)/100))^((1)/91)-1</f>
        <v>8.3332864653229421E-7</v>
      </c>
      <c r="I2593">
        <f>I2592*$E2593/$E2592*(1-(I$1+I$5+IF(AND(WEEKDAY(A2593)&lt;&gt;1,WEEKDAY(A2593)&lt;&gt;7),IF(A2593&lt;J$2,J$1,J$3),0)))^($A2593-$A2592)</f>
        <v>369.22908074478693</v>
      </c>
      <c r="J2593">
        <f>VLOOKUP(A2593,'VIXY-IV'!A$1:E$2000,4,0)</f>
        <v>370.84399999999999</v>
      </c>
      <c r="K2593">
        <f>ROW()</f>
        <v>2593</v>
      </c>
      <c r="L2593">
        <f>B2593/C2593</f>
        <v>0.88034188034188043</v>
      </c>
    </row>
    <row r="2594" spans="1:12" x14ac:dyDescent="0.25">
      <c r="A2594" s="1">
        <v>41828</v>
      </c>
      <c r="B2594" s="9">
        <v>11.98</v>
      </c>
      <c r="C2594" s="9">
        <v>13.21</v>
      </c>
      <c r="D2594">
        <v>733.601</v>
      </c>
      <c r="E2594">
        <v>654.10720000000003</v>
      </c>
      <c r="F2594">
        <v>29408.11</v>
      </c>
      <c r="G2594">
        <v>26223.93</v>
      </c>
      <c r="H2594">
        <f>(1/(1-91/360*VLOOKUP($A2594,Tbills!$B$4:$C$974,2,1)/100))^((1)/91)-1</f>
        <v>8.3332864653229421E-7</v>
      </c>
      <c r="I2594">
        <f>I2593*$E2594/$E2593*(1-(I$1+I$5+IF(AND(WEEKDAY(A2594)&lt;&gt;1,WEEKDAY(A2594)&lt;&gt;7),IF(A2594&lt;J$2,J$1,J$3),0)))^($A2594-$A2593)</f>
        <v>372.49128950159491</v>
      </c>
      <c r="J2594">
        <f>VLOOKUP(A2594,'VIXY-IV'!A$1:E$2000,4,0)</f>
        <v>374.13</v>
      </c>
      <c r="K2594">
        <f>ROW()</f>
        <v>2594</v>
      </c>
      <c r="L2594">
        <f>B2594/C2594</f>
        <v>0.906888720666162</v>
      </c>
    </row>
    <row r="2595" spans="1:12" x14ac:dyDescent="0.25">
      <c r="A2595" s="1">
        <v>41829</v>
      </c>
      <c r="B2595" s="9">
        <v>11.65</v>
      </c>
      <c r="C2595" s="9">
        <v>12.99</v>
      </c>
      <c r="D2595">
        <v>720.89660000000003</v>
      </c>
      <c r="E2595">
        <v>642.77890000000002</v>
      </c>
      <c r="F2595">
        <v>29095.3</v>
      </c>
      <c r="G2595">
        <v>25944.97</v>
      </c>
      <c r="H2595">
        <f>(1/(1-91/360*VLOOKUP($A2595,Tbills!$B$4:$C$974,2,1)/100))^((1)/91)-1</f>
        <v>8.3332864653229421E-7</v>
      </c>
      <c r="I2595">
        <f>I2594*$E2595/$E2594*(1-(I$1+I$5+IF(AND(WEEKDAY(A2595)&lt;&gt;1,WEEKDAY(A2595)&lt;&gt;7),IF(A2595&lt;J$2,J$1,J$3),0)))^($A2595-$A2594)</f>
        <v>366.02968691719445</v>
      </c>
      <c r="J2595">
        <f>VLOOKUP(A2595,'VIXY-IV'!A$1:E$2000,4,0)</f>
        <v>367.59800000000001</v>
      </c>
      <c r="K2595">
        <f>ROW()</f>
        <v>2595</v>
      </c>
      <c r="L2595">
        <f>B2595/C2595</f>
        <v>0.89684372594303308</v>
      </c>
    </row>
    <row r="2596" spans="1:12" x14ac:dyDescent="0.25">
      <c r="A2596" s="1">
        <v>41830</v>
      </c>
      <c r="B2596" s="9">
        <v>12.59</v>
      </c>
      <c r="C2596" s="9">
        <v>13.65</v>
      </c>
      <c r="D2596">
        <v>752.20809999999994</v>
      </c>
      <c r="E2596">
        <v>670.69690000000003</v>
      </c>
      <c r="F2596">
        <v>29327.03</v>
      </c>
      <c r="G2596">
        <v>26151.59</v>
      </c>
      <c r="H2596">
        <f>(1/(1-91/360*VLOOKUP($A2596,Tbills!$B$4:$C$974,2,1)/100))^((1)/91)-1</f>
        <v>8.3332864653229421E-7</v>
      </c>
      <c r="I2596">
        <f>I2595*$E2596/$E2595*(1-(I$1+I$5+IF(AND(WEEKDAY(A2596)&lt;&gt;1,WEEKDAY(A2596)&lt;&gt;7),IF(A2596&lt;J$2,J$1,J$3),0)))^($A2596-$A2595)</f>
        <v>381.91657215114321</v>
      </c>
      <c r="J2596">
        <f>VLOOKUP(A2596,'VIXY-IV'!A$1:E$2000,4,0)</f>
        <v>383.62200000000001</v>
      </c>
      <c r="K2596">
        <f>ROW()</f>
        <v>2596</v>
      </c>
      <c r="L2596">
        <f>B2596/C2596</f>
        <v>0.92234432234432229</v>
      </c>
    </row>
    <row r="2597" spans="1:12" x14ac:dyDescent="0.25">
      <c r="A2597" s="1">
        <v>41831</v>
      </c>
      <c r="B2597" s="9">
        <v>12.08</v>
      </c>
      <c r="C2597" s="9">
        <v>13.28</v>
      </c>
      <c r="D2597">
        <v>741.93510000000003</v>
      </c>
      <c r="E2597">
        <v>661.53660000000002</v>
      </c>
      <c r="F2597">
        <v>29108.880000000001</v>
      </c>
      <c r="G2597">
        <v>25957.040000000001</v>
      </c>
      <c r="H2597">
        <f>(1/(1-91/360*VLOOKUP($A2597,Tbills!$B$4:$C$974,2,1)/100))^((1)/91)-1</f>
        <v>8.3332864653229421E-7</v>
      </c>
      <c r="I2597">
        <f>I2596*$E2597/$E2596*(1-(I$1+I$5+IF(AND(WEEKDAY(A2597)&lt;&gt;1,WEEKDAY(A2597)&lt;&gt;7),IF(A2597&lt;J$2,J$1,J$3),0)))^($A2597-$A2596)</f>
        <v>376.68956358574525</v>
      </c>
      <c r="J2597">
        <f>VLOOKUP(A2597,'VIXY-IV'!A$1:E$2000,4,0)</f>
        <v>378.36</v>
      </c>
      <c r="K2597">
        <f>ROW()</f>
        <v>2597</v>
      </c>
      <c r="L2597">
        <f>B2597/C2597</f>
        <v>0.90963855421686757</v>
      </c>
    </row>
    <row r="2598" spans="1:12" x14ac:dyDescent="0.25">
      <c r="A2598" s="1">
        <v>41834</v>
      </c>
      <c r="B2598" s="9">
        <v>11.82</v>
      </c>
      <c r="C2598" s="9">
        <v>12.93</v>
      </c>
      <c r="D2598">
        <v>715.64089999999999</v>
      </c>
      <c r="E2598">
        <v>638.09010000000001</v>
      </c>
      <c r="F2598">
        <v>28511.279999999999</v>
      </c>
      <c r="G2598">
        <v>25424.09</v>
      </c>
      <c r="H2598">
        <f>(1/(1-91/360*VLOOKUP($A2598,Tbills!$B$4:$C$974,2,1)/100))^((1)/91)-1</f>
        <v>6.9441778594026005E-7</v>
      </c>
      <c r="I2598">
        <f>I2597*$E2598/$E2597*(1-(I$1+I$5+IF(AND(WEEKDAY(A2598)&lt;&gt;1,WEEKDAY(A2598)&lt;&gt;7),IF(A2598&lt;J$2,J$1,J$3),0)))^($A2598-$A2597)</f>
        <v>363.30739423108639</v>
      </c>
      <c r="J2598">
        <f>VLOOKUP(A2598,'VIXY-IV'!A$1:E$2000,4,0)</f>
        <v>364.90199999999999</v>
      </c>
      <c r="K2598">
        <f>ROW()</f>
        <v>2598</v>
      </c>
      <c r="L2598">
        <f>B2598/C2598</f>
        <v>0.91415313225058004</v>
      </c>
    </row>
    <row r="2599" spans="1:12" x14ac:dyDescent="0.25">
      <c r="A2599" s="1">
        <v>41835</v>
      </c>
      <c r="B2599" s="9">
        <v>11.96</v>
      </c>
      <c r="C2599" s="9">
        <v>13.16</v>
      </c>
      <c r="D2599">
        <v>729.41800000000001</v>
      </c>
      <c r="E2599">
        <v>650.37379999999996</v>
      </c>
      <c r="F2599">
        <v>28606.09</v>
      </c>
      <c r="G2599">
        <v>25508.61</v>
      </c>
      <c r="H2599">
        <f>(1/(1-91/360*VLOOKUP($A2599,Tbills!$B$4:$C$974,2,1)/100))^((1)/91)-1</f>
        <v>6.9441778594026005E-7</v>
      </c>
      <c r="I2599">
        <f>I2598*$E2599/$E2598*(1-(I$1+I$5+IF(AND(WEEKDAY(A2599)&lt;&gt;1,WEEKDAY(A2599)&lt;&gt;7),IF(A2599&lt;J$2,J$1,J$3),0)))^($A2599-$A2598)</f>
        <v>370.29067414912066</v>
      </c>
      <c r="J2599">
        <f>VLOOKUP(A2599,'VIXY-IV'!A$1:E$2000,4,0)</f>
        <v>371.89400000000001</v>
      </c>
      <c r="K2599">
        <f>ROW()</f>
        <v>2599</v>
      </c>
      <c r="L2599">
        <f>B2599/C2599</f>
        <v>0.90881458966565354</v>
      </c>
    </row>
    <row r="2600" spans="1:12" x14ac:dyDescent="0.25">
      <c r="A2600" s="1">
        <v>41836</v>
      </c>
      <c r="B2600" s="9">
        <v>11</v>
      </c>
      <c r="C2600" s="9">
        <v>12.63</v>
      </c>
      <c r="D2600">
        <v>712.58579999999995</v>
      </c>
      <c r="E2600">
        <v>635.36519999999996</v>
      </c>
      <c r="F2600">
        <v>28730.080000000002</v>
      </c>
      <c r="G2600">
        <v>25619.16</v>
      </c>
      <c r="H2600">
        <f>(1/(1-91/360*VLOOKUP($A2600,Tbills!$B$4:$C$974,2,1)/100))^((1)/91)-1</f>
        <v>6.9441778594026005E-7</v>
      </c>
      <c r="I2600">
        <f>I2599*$E2600/$E2599*(1-(I$1+I$5+IF(AND(WEEKDAY(A2600)&lt;&gt;1,WEEKDAY(A2600)&lt;&gt;7),IF(A2600&lt;J$2,J$1,J$3),0)))^($A2600-$A2599)</f>
        <v>361.73511325842367</v>
      </c>
      <c r="J2600">
        <f>VLOOKUP(A2600,'VIXY-IV'!A$1:E$2000,4,0)</f>
        <v>363.322</v>
      </c>
      <c r="K2600">
        <f>ROW()</f>
        <v>2600</v>
      </c>
      <c r="L2600">
        <f>B2600/C2600</f>
        <v>0.87094220110847187</v>
      </c>
    </row>
    <row r="2601" spans="1:12" x14ac:dyDescent="0.25">
      <c r="A2601" s="1">
        <v>41837</v>
      </c>
      <c r="B2601" s="9">
        <v>14.54</v>
      </c>
      <c r="C2601" s="9">
        <v>14.97</v>
      </c>
      <c r="D2601">
        <v>767.75350000000003</v>
      </c>
      <c r="E2601">
        <v>684.55409999999995</v>
      </c>
      <c r="F2601">
        <v>29159.7</v>
      </c>
      <c r="G2601">
        <v>26002.240000000002</v>
      </c>
      <c r="H2601">
        <f>(1/(1-91/360*VLOOKUP($A2601,Tbills!$B$4:$C$974,2,1)/100))^((1)/91)-1</f>
        <v>6.9441778594026005E-7</v>
      </c>
      <c r="I2601">
        <f>I2600*$E2601/$E2600*(1-(I$1+I$5+IF(AND(WEEKDAY(A2601)&lt;&gt;1,WEEKDAY(A2601)&lt;&gt;7),IF(A2601&lt;J$2,J$1,J$3),0)))^($A2601-$A2600)</f>
        <v>389.72882268535847</v>
      </c>
      <c r="J2601">
        <f>VLOOKUP(A2601,'VIXY-IV'!A$1:E$2000,4,0)</f>
        <v>391.44200000000001</v>
      </c>
      <c r="K2601">
        <f>ROW()</f>
        <v>2601</v>
      </c>
      <c r="L2601">
        <f>B2601/C2601</f>
        <v>0.97127588510354035</v>
      </c>
    </row>
    <row r="2602" spans="1:12" x14ac:dyDescent="0.25">
      <c r="A2602" s="1">
        <v>41838</v>
      </c>
      <c r="B2602" s="9">
        <v>12.06</v>
      </c>
      <c r="C2602" s="9">
        <v>13.36</v>
      </c>
      <c r="D2602">
        <v>729.32169999999996</v>
      </c>
      <c r="E2602">
        <v>650.28650000000005</v>
      </c>
      <c r="F2602">
        <v>28610.68</v>
      </c>
      <c r="G2602">
        <v>25512.65</v>
      </c>
      <c r="H2602">
        <f>(1/(1-91/360*VLOOKUP($A2602,Tbills!$B$4:$C$974,2,1)/100))^((1)/91)-1</f>
        <v>6.9441778594026005E-7</v>
      </c>
      <c r="I2602">
        <f>I2601*$E2602/$E2601*(1-(I$1+I$5+IF(AND(WEEKDAY(A2602)&lt;&gt;1,WEEKDAY(A2602)&lt;&gt;7),IF(A2602&lt;J$2,J$1,J$3),0)))^($A2602-$A2601)</f>
        <v>370.20901846327956</v>
      </c>
      <c r="J2602">
        <f>VLOOKUP(A2602,'VIXY-IV'!A$1:E$2000,4,0)</f>
        <v>371.84399999999999</v>
      </c>
      <c r="K2602">
        <f>ROW()</f>
        <v>2602</v>
      </c>
      <c r="L2602">
        <f>B2602/C2602</f>
        <v>0.90269461077844315</v>
      </c>
    </row>
    <row r="2603" spans="1:12" x14ac:dyDescent="0.25">
      <c r="A2603" s="1">
        <v>41841</v>
      </c>
      <c r="B2603" s="9">
        <v>12.81</v>
      </c>
      <c r="C2603" s="9">
        <v>13.8</v>
      </c>
      <c r="D2603">
        <v>750.61649999999997</v>
      </c>
      <c r="E2603">
        <v>669.2722</v>
      </c>
      <c r="F2603">
        <v>28826.85</v>
      </c>
      <c r="G2603">
        <v>25705.360000000001</v>
      </c>
      <c r="H2603">
        <f>(1/(1-91/360*VLOOKUP($A2603,Tbills!$B$4:$C$974,2,1)/100))^((1)/91)-1</f>
        <v>6.9441778594026005E-7</v>
      </c>
      <c r="I2603">
        <f>I2602*$E2603/$E2602*(1-(I$1+I$5+IF(AND(WEEKDAY(A2603)&lt;&gt;1,WEEKDAY(A2603)&lt;&gt;7),IF(A2603&lt;J$2,J$1,J$3),0)))^($A2603-$A2602)</f>
        <v>380.98472276346081</v>
      </c>
      <c r="J2603">
        <f>VLOOKUP(A2603,'VIXY-IV'!A$1:E$2000,4,0)</f>
        <v>382.75200000000001</v>
      </c>
      <c r="K2603">
        <f>ROW()</f>
        <v>2603</v>
      </c>
      <c r="L2603">
        <f>B2603/C2603</f>
        <v>0.92826086956521736</v>
      </c>
    </row>
    <row r="2604" spans="1:12" x14ac:dyDescent="0.25">
      <c r="A2604" s="1">
        <v>41842</v>
      </c>
      <c r="B2604" s="9">
        <v>12.24</v>
      </c>
      <c r="C2604" s="9">
        <v>13.5</v>
      </c>
      <c r="D2604">
        <v>729.69240000000002</v>
      </c>
      <c r="E2604">
        <v>650.61509999999998</v>
      </c>
      <c r="F2604">
        <v>28677.64</v>
      </c>
      <c r="G2604">
        <v>25572.29</v>
      </c>
      <c r="H2604">
        <f>(1/(1-91/360*VLOOKUP($A2604,Tbills!$B$4:$C$974,2,1)/100))^((1)/91)-1</f>
        <v>6.9441778594026005E-7</v>
      </c>
      <c r="I2604">
        <f>I2603*$E2604/$E2603*(1-(I$1+I$5+IF(AND(WEEKDAY(A2604)&lt;&gt;1,WEEKDAY(A2604)&lt;&gt;7),IF(A2604&lt;J$2,J$1,J$3),0)))^($A2604-$A2603)</f>
        <v>370.35347182418207</v>
      </c>
      <c r="J2604">
        <f>VLOOKUP(A2604,'VIXY-IV'!A$1:E$2000,4,0)</f>
        <v>372.11200000000002</v>
      </c>
      <c r="K2604">
        <f>ROW()</f>
        <v>2604</v>
      </c>
      <c r="L2604">
        <f>B2604/C2604</f>
        <v>0.90666666666666673</v>
      </c>
    </row>
    <row r="2605" spans="1:12" x14ac:dyDescent="0.25">
      <c r="A2605" s="1">
        <v>41843</v>
      </c>
      <c r="B2605" s="9">
        <v>11.52</v>
      </c>
      <c r="C2605" s="9">
        <v>13.38</v>
      </c>
      <c r="D2605">
        <v>733.58019999999999</v>
      </c>
      <c r="E2605">
        <v>654.08109999999999</v>
      </c>
      <c r="F2605">
        <v>28954.77</v>
      </c>
      <c r="G2605">
        <v>25819.39</v>
      </c>
      <c r="H2605">
        <f>(1/(1-91/360*VLOOKUP($A2605,Tbills!$B$4:$C$974,2,1)/100))^((1)/91)-1</f>
        <v>6.9441778594026005E-7</v>
      </c>
      <c r="I2605">
        <f>I2604*$E2605/$E2604*(1-(I$1+I$5+IF(AND(WEEKDAY(A2605)&lt;&gt;1,WEEKDAY(A2605)&lt;&gt;7),IF(A2605&lt;J$2,J$1,J$3),0)))^($A2605-$A2604)</f>
        <v>372.31573269193223</v>
      </c>
      <c r="J2605">
        <f>VLOOKUP(A2605,'VIXY-IV'!A$1:E$2000,4,0)</f>
        <v>374.09</v>
      </c>
      <c r="K2605">
        <f>ROW()</f>
        <v>2605</v>
      </c>
      <c r="L2605">
        <f>B2605/C2605</f>
        <v>0.86098654708520173</v>
      </c>
    </row>
    <row r="2606" spans="1:12" x14ac:dyDescent="0.25">
      <c r="A2606" s="1">
        <v>41844</v>
      </c>
      <c r="B2606" s="9">
        <v>11.84</v>
      </c>
      <c r="C2606" s="9">
        <v>13.45</v>
      </c>
      <c r="D2606">
        <v>742.55520000000001</v>
      </c>
      <c r="E2606">
        <v>662.08299999999997</v>
      </c>
      <c r="F2606">
        <v>29070.400000000001</v>
      </c>
      <c r="G2606">
        <v>25922.48</v>
      </c>
      <c r="H2606">
        <f>(1/(1-91/360*VLOOKUP($A2606,Tbills!$B$4:$C$974,2,1)/100))^((1)/91)-1</f>
        <v>6.9441778594026005E-7</v>
      </c>
      <c r="I2606">
        <f>I2605*$E2606/$E2605*(1-(I$1+I$5+IF(AND(WEEKDAY(A2606)&lt;&gt;1,WEEKDAY(A2606)&lt;&gt;7),IF(A2606&lt;J$2,J$1,J$3),0)))^($A2606-$A2605)</f>
        <v>376.85972892244433</v>
      </c>
      <c r="J2606">
        <f>VLOOKUP(A2606,'VIXY-IV'!A$1:E$2000,4,0)</f>
        <v>378.69400000000002</v>
      </c>
      <c r="K2606">
        <f>ROW()</f>
        <v>2606</v>
      </c>
      <c r="L2606">
        <f>B2606/C2606</f>
        <v>0.88029739776951677</v>
      </c>
    </row>
    <row r="2607" spans="1:12" x14ac:dyDescent="0.25">
      <c r="A2607" s="1">
        <v>41845</v>
      </c>
      <c r="B2607" s="9">
        <v>12.69</v>
      </c>
      <c r="C2607" s="9">
        <v>14</v>
      </c>
      <c r="D2607">
        <v>758.35950000000003</v>
      </c>
      <c r="E2607">
        <v>676.17409999999995</v>
      </c>
      <c r="F2607">
        <v>29307.48</v>
      </c>
      <c r="G2607">
        <v>26133.87</v>
      </c>
      <c r="H2607">
        <f>(1/(1-91/360*VLOOKUP($A2607,Tbills!$B$4:$C$974,2,1)/100))^((1)/91)-1</f>
        <v>6.9441778594026005E-7</v>
      </c>
      <c r="I2607">
        <f>I2606*$E2607/$E2606*(1-(I$1+I$5+IF(AND(WEEKDAY(A2607)&lt;&gt;1,WEEKDAY(A2607)&lt;&gt;7),IF(A2607&lt;J$2,J$1,J$3),0)))^($A2607-$A2606)</f>
        <v>384.86935552161577</v>
      </c>
      <c r="J2607">
        <f>VLOOKUP(A2607,'VIXY-IV'!A$1:E$2000,4,0)</f>
        <v>386.76799999999997</v>
      </c>
      <c r="K2607">
        <f>ROW()</f>
        <v>2607</v>
      </c>
      <c r="L2607">
        <f>B2607/C2607</f>
        <v>0.90642857142857136</v>
      </c>
    </row>
    <row r="2608" spans="1:12" x14ac:dyDescent="0.25">
      <c r="A2608" s="1">
        <v>41848</v>
      </c>
      <c r="B2608" s="9">
        <v>12.56</v>
      </c>
      <c r="C2608" s="9">
        <v>13.92</v>
      </c>
      <c r="D2608">
        <v>750.09169999999995</v>
      </c>
      <c r="E2608">
        <v>668.80089999999996</v>
      </c>
      <c r="F2608">
        <v>29092.86</v>
      </c>
      <c r="G2608">
        <v>25942.43</v>
      </c>
      <c r="H2608">
        <f>(1/(1-91/360*VLOOKUP($A2608,Tbills!$B$4:$C$974,2,1)/100))^((1)/91)-1</f>
        <v>8.3332864653229421E-7</v>
      </c>
      <c r="I2608">
        <f>I2607*$E2608/$E2607*(1-(I$1+I$5+IF(AND(WEEKDAY(A2608)&lt;&gt;1,WEEKDAY(A2608)&lt;&gt;7),IF(A2608&lt;J$2,J$1,J$3),0)))^($A2608-$A2607)</f>
        <v>380.6397759657948</v>
      </c>
      <c r="J2608">
        <f>VLOOKUP(A2608,'VIXY-IV'!A$1:E$2000,4,0)</f>
        <v>382.524</v>
      </c>
      <c r="K2608">
        <f>ROW()</f>
        <v>2608</v>
      </c>
      <c r="L2608">
        <f>B2608/C2608</f>
        <v>0.90229885057471271</v>
      </c>
    </row>
    <row r="2609" spans="1:12" x14ac:dyDescent="0.25">
      <c r="A2609" s="1">
        <v>41849</v>
      </c>
      <c r="B2609" s="9">
        <v>13.28</v>
      </c>
      <c r="C2609" s="9">
        <v>14.22</v>
      </c>
      <c r="D2609">
        <v>754.60230000000001</v>
      </c>
      <c r="E2609">
        <v>672.82209999999998</v>
      </c>
      <c r="F2609">
        <v>29000.99</v>
      </c>
      <c r="G2609">
        <v>25860.49</v>
      </c>
      <c r="H2609">
        <f>(1/(1-91/360*VLOOKUP($A2609,Tbills!$B$4:$C$974,2,1)/100))^((1)/91)-1</f>
        <v>8.3332864653229421E-7</v>
      </c>
      <c r="I2609">
        <f>I2608*$E2609/$E2608*(1-(I$1+I$5+IF(AND(WEEKDAY(A2609)&lt;&gt;1,WEEKDAY(A2609)&lt;&gt;7),IF(A2609&lt;J$2,J$1,J$3),0)))^($A2609-$A2608)</f>
        <v>382.91737655627742</v>
      </c>
      <c r="J2609">
        <f>VLOOKUP(A2609,'VIXY-IV'!A$1:E$2000,4,0)</f>
        <v>384.84199999999998</v>
      </c>
      <c r="K2609">
        <f>ROW()</f>
        <v>2609</v>
      </c>
      <c r="L2609">
        <f>B2609/C2609</f>
        <v>0.93389592123769327</v>
      </c>
    </row>
    <row r="2610" spans="1:12" x14ac:dyDescent="0.25">
      <c r="A2610" s="1">
        <v>41850</v>
      </c>
      <c r="B2610" s="9">
        <v>13.33</v>
      </c>
      <c r="C2610" s="9">
        <v>14.26</v>
      </c>
      <c r="D2610">
        <v>760.09090000000003</v>
      </c>
      <c r="E2610">
        <v>677.71540000000005</v>
      </c>
      <c r="F2610">
        <v>29092.79</v>
      </c>
      <c r="G2610">
        <v>25942.33</v>
      </c>
      <c r="H2610">
        <f>(1/(1-91/360*VLOOKUP($A2610,Tbills!$B$4:$C$974,2,1)/100))^((1)/91)-1</f>
        <v>8.3332864653229421E-7</v>
      </c>
      <c r="I2610">
        <f>I2609*$E2610/$E2609*(1-(I$1+I$5+IF(AND(WEEKDAY(A2610)&lt;&gt;1,WEEKDAY(A2610)&lt;&gt;7),IF(A2610&lt;J$2,J$1,J$3),0)))^($A2610-$A2609)</f>
        <v>385.69116218433385</v>
      </c>
      <c r="J2610">
        <f>VLOOKUP(A2610,'VIXY-IV'!A$1:E$2000,4,0)</f>
        <v>387.63799999999998</v>
      </c>
      <c r="K2610">
        <f>ROW()</f>
        <v>2610</v>
      </c>
      <c r="L2610">
        <f>B2610/C2610</f>
        <v>0.93478260869565222</v>
      </c>
    </row>
    <row r="2611" spans="1:12" x14ac:dyDescent="0.25">
      <c r="A2611" s="1">
        <v>41851</v>
      </c>
      <c r="B2611" s="9">
        <v>16.95</v>
      </c>
      <c r="C2611" s="9">
        <v>16.38</v>
      </c>
      <c r="D2611">
        <v>839.60540000000003</v>
      </c>
      <c r="E2611">
        <v>748.61189999999999</v>
      </c>
      <c r="F2611">
        <v>30369.94</v>
      </c>
      <c r="G2611">
        <v>27081.16</v>
      </c>
      <c r="H2611">
        <f>(1/(1-91/360*VLOOKUP($A2611,Tbills!$B$4:$C$974,2,1)/100))^((1)/91)-1</f>
        <v>8.3332864653229421E-7</v>
      </c>
      <c r="I2611">
        <f>I2610*$E2611/$E2610*(1-(I$1+I$5+IF(AND(WEEKDAY(A2611)&lt;&gt;1,WEEKDAY(A2611)&lt;&gt;7),IF(A2611&lt;J$2,J$1,J$3),0)))^($A2611-$A2610)</f>
        <v>426.02645257639756</v>
      </c>
      <c r="J2611">
        <f>VLOOKUP(A2611,'VIXY-IV'!A$1:E$2000,4,0)</f>
        <v>428.18200000000002</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f>I2611*$E2612/$E2611*(1-(I$1+I$5+IF(AND(WEEKDAY(A2612)&lt;&gt;1,WEEKDAY(A2612)&lt;&gt;7),IF(A2612&lt;J$2,J$1,J$3),0)))^($A2612-$A2611)</f>
        <v>446.28210063937991</v>
      </c>
      <c r="J2612">
        <f>VLOOKUP(A2612,'VIXY-IV'!A$1:E$2000,4,0)</f>
        <v>448.53199999999998</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f>I2612*$E2613/$E2612*(1-(I$1+I$5+IF(AND(WEEKDAY(A2613)&lt;&gt;1,WEEKDAY(A2613)&lt;&gt;7),IF(A2613&lt;J$2,J$1,J$3),0)))^($A2613-$A2612)</f>
        <v>420.76142570780769</v>
      </c>
      <c r="J2613">
        <f>VLOOKUP(A2613,'VIXY-IV'!A$1:E$2000,4,0)</f>
        <v>423.03199999999998</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f>I2613*$E2614/$E2613*(1-(I$1+I$5+IF(AND(WEEKDAY(A2614)&lt;&gt;1,WEEKDAY(A2614)&lt;&gt;7),IF(A2614&lt;J$2,J$1,J$3),0)))^($A2614-$A2613)</f>
        <v>448.58854286229183</v>
      </c>
      <c r="J2614">
        <f>VLOOKUP(A2614,'VIXY-IV'!A$1:E$2000,4,0)</f>
        <v>450.98</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f>I2614*$E2615/$E2614*(1-(I$1+I$5+IF(AND(WEEKDAY(A2615)&lt;&gt;1,WEEKDAY(A2615)&lt;&gt;7),IF(A2615&lt;J$2,J$1,J$3),0)))^($A2615-$A2614)</f>
        <v>450.79356252770691</v>
      </c>
      <c r="J2615">
        <f>VLOOKUP(A2615,'VIXY-IV'!A$1:E$2000,4,0)</f>
        <v>453.226</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I2615*$E2616/$E2615*(1-(I$1+I$5+IF(AND(WEEKDAY(A2616)&lt;&gt;1,WEEKDAY(A2616)&lt;&gt;7),IF(A2616&lt;J$2,J$1,J$3),0)))^($A2616-$A2615)</f>
        <v>461.47912550379618</v>
      </c>
      <c r="J2616">
        <f>VLOOKUP(A2616,'VIXY-IV'!A$1:E$2000,4,0)</f>
        <v>463.95400000000001</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I2616*$E2617/$E2616*(1-(I$1+I$5+IF(AND(WEEKDAY(A2617)&lt;&gt;1,WEEKDAY(A2617)&lt;&gt;7),IF(A2617&lt;J$2,J$1,J$3),0)))^($A2617-$A2616)</f>
        <v>446.27764116261142</v>
      </c>
      <c r="J2617">
        <f>VLOOKUP(A2617,'VIXY-IV'!A$1:E$2000,4,0)</f>
        <v>448.61</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f>I2617*$E2618/$E2617*(1-(I$1+I$5+IF(AND(WEEKDAY(A2618)&lt;&gt;1,WEEKDAY(A2618)&lt;&gt;7),IF(A2618&lt;J$2,J$1,J$3),0)))^($A2618-$A2617)</f>
        <v>419.97671935074493</v>
      </c>
      <c r="J2618">
        <f>VLOOKUP(A2618,'VIXY-IV'!A$1:E$2000,4,0)</f>
        <v>422.17399999999998</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f>I2618*$E2619/$E2618*(1-(I$1+I$5+IF(AND(WEEKDAY(A2619)&lt;&gt;1,WEEKDAY(A2619)&lt;&gt;7),IF(A2619&lt;J$2,J$1,J$3),0)))^($A2619-$A2618)</f>
        <v>415.81479738641303</v>
      </c>
      <c r="J2619">
        <f>VLOOKUP(A2619,'VIXY-IV'!A$1:E$2000,4,0)</f>
        <v>417.95600000000002</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f>I2619*$E2620/$E2619*(1-(I$1+I$5+IF(AND(WEEKDAY(A2620)&lt;&gt;1,WEEKDAY(A2620)&lt;&gt;7),IF(A2620&lt;J$2,J$1,J$3),0)))^($A2620-$A2619)</f>
        <v>393.14781385301882</v>
      </c>
      <c r="J2620">
        <f>VLOOKUP(A2620,'VIXY-IV'!A$1:E$2000,4,0)</f>
        <v>395.03</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f>I2620*$E2621/$E2620*(1-(I$1+I$5+IF(AND(WEEKDAY(A2621)&lt;&gt;1,WEEKDAY(A2621)&lt;&gt;7),IF(A2621&lt;J$2,J$1,J$3),0)))^($A2621-$A2620)</f>
        <v>378.91479189115438</v>
      </c>
      <c r="J2621">
        <f>VLOOKUP(A2621,'VIXY-IV'!A$1:E$2000,4,0)</f>
        <v>380.702</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f>I2621*$E2622/$E2621*(1-(I$1+I$5+IF(AND(WEEKDAY(A2622)&lt;&gt;1,WEEKDAY(A2622)&lt;&gt;7),IF(A2622&lt;J$2,J$1,J$3),0)))^($A2622-$A2621)</f>
        <v>379.89333715684586</v>
      </c>
      <c r="J2622">
        <f>VLOOKUP(A2622,'VIXY-IV'!A$1:E$2000,4,0)</f>
        <v>381.77600000000001</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f>I2622*$E2623/$E2622*(1-(I$1+I$5+IF(AND(WEEKDAY(A2623)&lt;&gt;1,WEEKDAY(A2623)&lt;&gt;7),IF(A2623&lt;J$2,J$1,J$3),0)))^($A2623-$A2622)</f>
        <v>365.70628641271662</v>
      </c>
      <c r="J2623">
        <f>VLOOKUP(A2623,'VIXY-IV'!A$1:E$2000,4,0)</f>
        <v>367.13200000000001</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f>I2623*$E2624/$E2623*(1-(I$1+I$5+IF(AND(WEEKDAY(A2624)&lt;&gt;1,WEEKDAY(A2624)&lt;&gt;7),IF(A2624&lt;J$2,J$1,J$3),0)))^($A2624-$A2623)</f>
        <v>367.93930921946105</v>
      </c>
      <c r="J2624">
        <f>VLOOKUP(A2624,'VIXY-IV'!A$1:E$2000,4,0)</f>
        <v>369.392</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I2624*$E2625/$E2624*(1-(I$1+I$5+IF(AND(WEEKDAY(A2625)&lt;&gt;1,WEEKDAY(A2625)&lt;&gt;7),IF(A2625&lt;J$2,J$1,J$3),0)))^($A2625-$A2624)</f>
        <v>367.92872466399035</v>
      </c>
      <c r="J2625">
        <f>VLOOKUP(A2625,'VIXY-IV'!A$1:E$2000,4,0)</f>
        <v>369.36399999999998</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f>I2625*$E2626/$E2625*(1-(I$1+I$5+IF(AND(WEEKDAY(A2626)&lt;&gt;1,WEEKDAY(A2626)&lt;&gt;7),IF(A2626&lt;J$2,J$1,J$3),0)))^($A2626-$A2625)</f>
        <v>365.27177064360274</v>
      </c>
      <c r="J2626">
        <f>VLOOKUP(A2626,'VIXY-IV'!A$1:E$2000,4,0)</f>
        <v>366.71</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f>I2626*$E2627/$E2626*(1-(I$1+I$5+IF(AND(WEEKDAY(A2627)&lt;&gt;1,WEEKDAY(A2627)&lt;&gt;7),IF(A2627&lt;J$2,J$1,J$3),0)))^($A2627-$A2626)</f>
        <v>367.97114031113102</v>
      </c>
      <c r="J2627">
        <f>VLOOKUP(A2627,'VIXY-IV'!A$1:E$2000,4,0)</f>
        <v>369.464</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f>I2627*$E2628/$E2627*(1-(I$1+I$5+IF(AND(WEEKDAY(A2628)&lt;&gt;1,WEEKDAY(A2628)&lt;&gt;7),IF(A2628&lt;J$2,J$1,J$3),0)))^($A2628-$A2627)</f>
        <v>364.10000268018871</v>
      </c>
      <c r="J2628">
        <f>VLOOKUP(A2628,'VIXY-IV'!A$1:E$2000,4,0)</f>
        <v>365.56400000000002</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f>I2628*$E2629/$E2628*(1-(I$1+I$5+IF(AND(WEEKDAY(A2629)&lt;&gt;1,WEEKDAY(A2629)&lt;&gt;7),IF(A2629&lt;J$2,J$1,J$3),0)))^($A2629-$A2628)</f>
        <v>367.34984440727294</v>
      </c>
      <c r="J2629">
        <f>VLOOKUP(A2629,'VIXY-IV'!A$1:E$2000,4,0)</f>
        <v>368.86599999999999</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f>I2629*$E2630/$E2629*(1-(I$1+I$5+IF(AND(WEEKDAY(A2630)&lt;&gt;1,WEEKDAY(A2630)&lt;&gt;7),IF(A2630&lt;J$2,J$1,J$3),0)))^($A2630-$A2629)</f>
        <v>370.02317543923755</v>
      </c>
      <c r="J2630">
        <f>VLOOKUP(A2630,'VIXY-IV'!A$1:E$2000,4,0)</f>
        <v>371.584</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f>I2630*$E2631/$E2630*(1-(I$1+I$5+IF(AND(WEEKDAY(A2631)&lt;&gt;1,WEEKDAY(A2631)&lt;&gt;7),IF(A2631&lt;J$2,J$1,J$3),0)))^($A2631-$A2630)</f>
        <v>370.92751399774625</v>
      </c>
      <c r="J2631">
        <f>VLOOKUP(A2631,'VIXY-IV'!A$1:E$2000,4,0)</f>
        <v>372.52800000000002</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f>I2631*$E2632/$E2631*(1-(I$1+I$5+IF(AND(WEEKDAY(A2632)&lt;&gt;1,WEEKDAY(A2632)&lt;&gt;7),IF(A2632&lt;J$2,J$1,J$3),0)))^($A2632-$A2631)</f>
        <v>375.26651290636062</v>
      </c>
      <c r="J2632">
        <f>VLOOKUP(A2632,'VIXY-IV'!A$1:E$2000,4,0)</f>
        <v>376.88600000000002</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f>I2632*$E2633/$E2632*(1-(I$1+I$5+IF(AND(WEEKDAY(A2633)&lt;&gt;1,WEEKDAY(A2633)&lt;&gt;7),IF(A2633&lt;J$2,J$1,J$3),0)))^($A2633-$A2632)</f>
        <v>375.57310448137855</v>
      </c>
      <c r="J2633">
        <f>VLOOKUP(A2633,'VIXY-IV'!A$1:E$2000,4,0)</f>
        <v>377.18799999999999</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f>I2633*$E2634/$E2633*(1-(I$1+I$5+IF(AND(WEEKDAY(A2634)&lt;&gt;1,WEEKDAY(A2634)&lt;&gt;7),IF(A2634&lt;J$2,J$1,J$3),0)))^($A2634-$A2633)</f>
        <v>370.19416255197103</v>
      </c>
      <c r="J2634">
        <f>VLOOKUP(A2634,'VIXY-IV'!A$1:E$2000,4,0)</f>
        <v>371.78</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f>I2634*$E2635/$E2634*(1-(I$1+I$5+IF(AND(WEEKDAY(A2635)&lt;&gt;1,WEEKDAY(A2635)&lt;&gt;7),IF(A2635&lt;J$2,J$1,J$3),0)))^($A2635-$A2634)</f>
        <v>370.11404049607739</v>
      </c>
      <c r="J2635">
        <f>VLOOKUP(A2635,'VIXY-IV'!A$1:E$2000,4,0)</f>
        <v>371.68</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f>I2635*$E2636/$E2635*(1-(I$1+I$5+IF(AND(WEEKDAY(A2636)&lt;&gt;1,WEEKDAY(A2636)&lt;&gt;7),IF(A2636&lt;J$2,J$1,J$3),0)))^($A2636-$A2635)</f>
        <v>362.4202934801321</v>
      </c>
      <c r="J2636">
        <f>VLOOKUP(A2636,'VIXY-IV'!A$1:E$2000,4,0)</f>
        <v>363.95400000000001</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f>I2636*$E2637/$E2636*(1-(I$1+I$5+IF(AND(WEEKDAY(A2637)&lt;&gt;1,WEEKDAY(A2637)&lt;&gt;7),IF(A2637&lt;J$2,J$1,J$3),0)))^($A2637-$A2636)</f>
        <v>364.66429665298358</v>
      </c>
      <c r="J2637">
        <f>VLOOKUP(A2637,'VIXY-IV'!A$1:E$2000,4,0)</f>
        <v>366.20400000000001</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f>I2637*$E2638/$E2637*(1-(I$1+I$5+IF(AND(WEEKDAY(A2638)&lt;&gt;1,WEEKDAY(A2638)&lt;&gt;7),IF(A2638&lt;J$2,J$1,J$3),0)))^($A2638-$A2637)</f>
        <v>374.13602547483185</v>
      </c>
      <c r="J2638">
        <f>VLOOKUP(A2638,'VIXY-IV'!A$1:E$2000,4,0)</f>
        <v>375.75400000000002</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f>I2638*$E2639/$E2638*(1-(I$1+I$5+IF(AND(WEEKDAY(A2639)&lt;&gt;1,WEEKDAY(A2639)&lt;&gt;7),IF(A2639&lt;J$2,J$1,J$3),0)))^($A2639-$A2638)</f>
        <v>372.13779012570853</v>
      </c>
      <c r="J2639">
        <f>VLOOKUP(A2639,'VIXY-IV'!A$1:E$2000,4,0)</f>
        <v>373.714</v>
      </c>
      <c r="K2639">
        <f>ROW()</f>
        <v>2639</v>
      </c>
      <c r="L2639">
        <f>B2639/C2639</f>
        <v>0.88038277511961727</v>
      </c>
    </row>
    <row r="2640" spans="1:12" x14ac:dyDescent="0.25">
      <c r="A2640" s="1">
        <v>41893</v>
      </c>
      <c r="B2640" s="9">
        <v>12.8</v>
      </c>
      <c r="C2640" s="9">
        <v>14.68</v>
      </c>
      <c r="D2640">
        <v>732.67430000000002</v>
      </c>
      <c r="E2640">
        <v>653.24810000000002</v>
      </c>
      <c r="F2640">
        <v>28986.22</v>
      </c>
      <c r="G2640">
        <v>25846.45</v>
      </c>
      <c r="H2640">
        <f>(1/(1-91/360*VLOOKUP($A2640,Tbills!$B$4:$C$974,2,1)/100))^((1)/91)-1</f>
        <v>5.5561859602093477E-7</v>
      </c>
      <c r="I2640">
        <f>I2639*$E2640/$E2639*(1-(I$1+I$5+IF(AND(WEEKDAY(A2640)&lt;&gt;1,WEEKDAY(A2640)&lt;&gt;7),IF(A2640&lt;J$2,J$1,J$3),0)))^($A2640-$A2639)</f>
        <v>371.30710898891022</v>
      </c>
      <c r="J2640">
        <f>VLOOKUP(A2640,'VIXY-IV'!A$1:E$2000,4,0)</f>
        <v>372.86200000000002</v>
      </c>
      <c r="K2640">
        <f>ROW()</f>
        <v>2640</v>
      </c>
      <c r="L2640">
        <f>B2640/C2640</f>
        <v>0.87193460490463226</v>
      </c>
    </row>
    <row r="2641" spans="1:12" x14ac:dyDescent="0.25">
      <c r="A2641" s="1">
        <v>41894</v>
      </c>
      <c r="B2641" s="9">
        <v>13.31</v>
      </c>
      <c r="C2641" s="9">
        <v>15.04</v>
      </c>
      <c r="D2641">
        <v>749.60429999999997</v>
      </c>
      <c r="E2641">
        <v>668.3424</v>
      </c>
      <c r="F2641">
        <v>29253.89</v>
      </c>
      <c r="G2641">
        <v>26085.11</v>
      </c>
      <c r="H2641">
        <f>(1/(1-91/360*VLOOKUP($A2641,Tbills!$B$4:$C$974,2,1)/100))^((1)/91)-1</f>
        <v>5.5561859602093477E-7</v>
      </c>
      <c r="I2641">
        <f>I2640*$E2641/$E2640*(1-(I$1+I$5+IF(AND(WEEKDAY(A2641)&lt;&gt;1,WEEKDAY(A2641)&lt;&gt;7),IF(A2641&lt;J$2,J$1,J$3),0)))^($A2641-$A2640)</f>
        <v>379.875801401052</v>
      </c>
      <c r="J2641">
        <f>VLOOKUP(A2641,'VIXY-IV'!A$1:E$2000,4,0)</f>
        <v>381.42399999999998</v>
      </c>
      <c r="K2641">
        <f>ROW()</f>
        <v>2641</v>
      </c>
      <c r="L2641">
        <f>B2641/C2641</f>
        <v>0.88497340425531923</v>
      </c>
    </row>
    <row r="2642" spans="1:12" x14ac:dyDescent="0.25">
      <c r="A2642" s="1">
        <v>41897</v>
      </c>
      <c r="B2642" s="9">
        <v>14.12</v>
      </c>
      <c r="C2642" s="9">
        <v>15.58</v>
      </c>
      <c r="D2642">
        <v>769.70579999999995</v>
      </c>
      <c r="E2642">
        <v>686.2636</v>
      </c>
      <c r="F2642">
        <v>29726.915041</v>
      </c>
      <c r="G2642">
        <v>26506.853511000001</v>
      </c>
      <c r="H2642">
        <f>(1/(1-91/360*VLOOKUP($A2642,Tbills!$B$4:$C$974,2,1)/100))^((1)/91)-1</f>
        <v>4.1671128436782112E-7</v>
      </c>
      <c r="I2642">
        <f>I2641*$E2642/$E2641*(1-(I$1+I$5+IF(AND(WEEKDAY(A2642)&lt;&gt;1,WEEKDAY(A2642)&lt;&gt;7),IF(A2642&lt;J$2,J$1,J$3),0)))^($A2642-$A2641)</f>
        <v>390.02828092242572</v>
      </c>
      <c r="J2642">
        <f>VLOOKUP(A2642,'VIXY-IV'!A$1:E$2000,4,0)</f>
        <v>391.62</v>
      </c>
      <c r="K2642">
        <f>ROW()</f>
        <v>2642</v>
      </c>
      <c r="L2642">
        <f>B2642/C2642</f>
        <v>0.9062901155327342</v>
      </c>
    </row>
    <row r="2643" spans="1:12" x14ac:dyDescent="0.25">
      <c r="A2643" s="1">
        <v>41898</v>
      </c>
      <c r="B2643" s="9">
        <v>12.73</v>
      </c>
      <c r="C2643" s="9">
        <v>14.85</v>
      </c>
      <c r="D2643">
        <v>727.61279999999999</v>
      </c>
      <c r="E2643">
        <v>648.73360000000002</v>
      </c>
      <c r="F2643">
        <v>29079.890180999999</v>
      </c>
      <c r="G2643">
        <v>25929.904255000001</v>
      </c>
      <c r="H2643">
        <f>(1/(1-91/360*VLOOKUP($A2643,Tbills!$B$4:$C$974,2,1)/100))^((1)/91)-1</f>
        <v>4.1671128436782112E-7</v>
      </c>
      <c r="I2643">
        <f>I2642*$E2643/$E2642*(1-(I$1+I$5+IF(AND(WEEKDAY(A2643)&lt;&gt;1,WEEKDAY(A2643)&lt;&gt;7),IF(A2643&lt;J$2,J$1,J$3),0)))^($A2643-$A2642)</f>
        <v>368.6880259991147</v>
      </c>
      <c r="J2643">
        <f>VLOOKUP(A2643,'VIXY-IV'!A$1:E$2000,4,0)</f>
        <v>370.18</v>
      </c>
      <c r="K2643">
        <f>ROW()</f>
        <v>2643</v>
      </c>
      <c r="L2643">
        <f>B2643/C2643</f>
        <v>0.85723905723905724</v>
      </c>
    </row>
    <row r="2644" spans="1:12" x14ac:dyDescent="0.25">
      <c r="A2644" s="1">
        <v>41899</v>
      </c>
      <c r="B2644" s="9">
        <v>12.65</v>
      </c>
      <c r="C2644" s="9">
        <v>14.62</v>
      </c>
      <c r="D2644">
        <v>720.03380000000004</v>
      </c>
      <c r="E2644">
        <v>641.976</v>
      </c>
      <c r="F2644">
        <v>29021.742518999999</v>
      </c>
      <c r="G2644">
        <v>25878.044446</v>
      </c>
      <c r="H2644">
        <f>(1/(1-91/360*VLOOKUP($A2644,Tbills!$B$4:$C$974,2,1)/100))^((1)/91)-1</f>
        <v>4.1671128436782112E-7</v>
      </c>
      <c r="I2644">
        <f>I2643*$E2644/$E2643*(1-(I$1+I$5+IF(AND(WEEKDAY(A2644)&lt;&gt;1,WEEKDAY(A2644)&lt;&gt;7),IF(A2644&lt;J$2,J$1,J$3),0)))^($A2644-$A2643)</f>
        <v>364.83705379383923</v>
      </c>
      <c r="J2644">
        <f>VLOOKUP(A2644,'VIXY-IV'!A$1:E$2000,4,0)</f>
        <v>366.27600000000001</v>
      </c>
      <c r="K2644">
        <f>ROW()</f>
        <v>2644</v>
      </c>
      <c r="L2644">
        <f>B2644/C2644</f>
        <v>0.86525307797537632</v>
      </c>
    </row>
    <row r="2645" spans="1:12" x14ac:dyDescent="0.25">
      <c r="A2645" s="1">
        <v>41900</v>
      </c>
      <c r="B2645" s="9">
        <v>12.03</v>
      </c>
      <c r="C2645" s="9">
        <v>14.23</v>
      </c>
      <c r="D2645">
        <v>710.04899999999998</v>
      </c>
      <c r="E2645">
        <v>633.07339999999999</v>
      </c>
      <c r="F2645">
        <v>28935.767706999999</v>
      </c>
      <c r="G2645">
        <v>25801.371829</v>
      </c>
      <c r="H2645">
        <f>(1/(1-91/360*VLOOKUP($A2645,Tbills!$B$4:$C$974,2,1)/100))^((1)/91)-1</f>
        <v>4.1671128436782112E-7</v>
      </c>
      <c r="I2645">
        <f>I2644*$E2645/$E2644*(1-(I$1+I$5+IF(AND(WEEKDAY(A2645)&lt;&gt;1,WEEKDAY(A2645)&lt;&gt;7),IF(A2645&lt;J$2,J$1,J$3),0)))^($A2645-$A2644)</f>
        <v>359.7673274204584</v>
      </c>
      <c r="J2645">
        <f>VLOOKUP(A2645,'VIXY-IV'!A$1:E$2000,4,0)</f>
        <v>361.17399999999998</v>
      </c>
      <c r="K2645">
        <f>ROW()</f>
        <v>2645</v>
      </c>
      <c r="L2645">
        <f>B2645/C2645</f>
        <v>0.84539704848910746</v>
      </c>
    </row>
    <row r="2646" spans="1:12" x14ac:dyDescent="0.25">
      <c r="A2646" s="1">
        <v>41901</v>
      </c>
      <c r="B2646" s="9">
        <v>12.11</v>
      </c>
      <c r="C2646" s="9">
        <v>14.38</v>
      </c>
      <c r="D2646">
        <v>715.28279999999995</v>
      </c>
      <c r="E2646">
        <v>637.7396</v>
      </c>
      <c r="F2646">
        <v>29054.173937</v>
      </c>
      <c r="G2646">
        <v>25906.941243000001</v>
      </c>
      <c r="H2646">
        <f>(1/(1-91/360*VLOOKUP($A2646,Tbills!$B$4:$C$974,2,1)/100))^((1)/91)-1</f>
        <v>4.1671128436782112E-7</v>
      </c>
      <c r="I2646">
        <f>I2645*$E2646/$E2645*(1-(I$1+I$5+IF(AND(WEEKDAY(A2646)&lt;&gt;1,WEEKDAY(A2646)&lt;&gt;7),IF(A2646&lt;J$2,J$1,J$3),0)))^($A2646-$A2645)</f>
        <v>362.40864205423316</v>
      </c>
      <c r="J2646">
        <f>VLOOKUP(A2646,'VIXY-IV'!A$1:E$2000,4,0)</f>
        <v>363.84</v>
      </c>
      <c r="K2646">
        <f>ROW()</f>
        <v>2646</v>
      </c>
      <c r="L2646">
        <f>B2646/C2646</f>
        <v>0.84214186369958266</v>
      </c>
    </row>
    <row r="2647" spans="1:12" x14ac:dyDescent="0.25">
      <c r="A2647" s="1">
        <v>41904</v>
      </c>
      <c r="B2647" s="9">
        <v>13.69</v>
      </c>
      <c r="C2647" s="9">
        <v>15.26</v>
      </c>
      <c r="D2647">
        <v>751.43439999999998</v>
      </c>
      <c r="E2647">
        <v>669.97130000000004</v>
      </c>
      <c r="F2647">
        <v>29478.561894999999</v>
      </c>
      <c r="G2647">
        <v>26285.325874999999</v>
      </c>
      <c r="H2647">
        <f>(1/(1-91/360*VLOOKUP($A2647,Tbills!$B$4:$C$974,2,1)/100))^((1)/91)-1</f>
        <v>2.8088274994786389E-7</v>
      </c>
      <c r="I2647">
        <f>I2646*$E2647/$E2646*(1-(I$1+I$5+IF(AND(WEEKDAY(A2647)&lt;&gt;1,WEEKDAY(A2647)&lt;&gt;7),IF(A2647&lt;J$2,J$1,J$3),0)))^($A2647-$A2646)</f>
        <v>380.69211224458252</v>
      </c>
      <c r="J2647">
        <f>VLOOKUP(A2647,'VIXY-IV'!A$1:E$2000,4,0)</f>
        <v>382.21</v>
      </c>
      <c r="K2647">
        <f>ROW()</f>
        <v>2647</v>
      </c>
      <c r="L2647">
        <f>B2647/C2647</f>
        <v>0.89711664482306686</v>
      </c>
    </row>
    <row r="2648" spans="1:12" x14ac:dyDescent="0.25">
      <c r="A2648" s="1">
        <v>41905</v>
      </c>
      <c r="B2648" s="9">
        <v>14.93</v>
      </c>
      <c r="C2648" s="9">
        <v>16.07</v>
      </c>
      <c r="D2648">
        <v>776.10140000000001</v>
      </c>
      <c r="E2648">
        <v>691.96400000000006</v>
      </c>
      <c r="F2648">
        <v>30135.322418</v>
      </c>
      <c r="G2648">
        <v>26870.936082</v>
      </c>
      <c r="H2648">
        <f>(1/(1-91/360*VLOOKUP($A2648,Tbills!$B$4:$C$974,2,1)/100))^((1)/91)-1</f>
        <v>2.8088274994786389E-7</v>
      </c>
      <c r="I2648">
        <f>I2647*$E2648/$E2647*(1-(I$1+I$5+IF(AND(WEEKDAY(A2648)&lt;&gt;1,WEEKDAY(A2648)&lt;&gt;7),IF(A2648&lt;J$2,J$1,J$3),0)))^($A2648-$A2647)</f>
        <v>393.17752681487616</v>
      </c>
      <c r="J2648">
        <f>VLOOKUP(A2648,'VIXY-IV'!A$1:E$2000,4,0)</f>
        <v>394.76600000000002</v>
      </c>
      <c r="K2648">
        <f>ROW()</f>
        <v>2648</v>
      </c>
      <c r="L2648">
        <f>B2648/C2648</f>
        <v>0.92906036092097077</v>
      </c>
    </row>
    <row r="2649" spans="1:12" x14ac:dyDescent="0.25">
      <c r="A2649" s="1">
        <v>41906</v>
      </c>
      <c r="B2649" s="9">
        <v>13.27</v>
      </c>
      <c r="C2649" s="9">
        <v>15.22</v>
      </c>
      <c r="D2649">
        <v>740.55119999999999</v>
      </c>
      <c r="E2649">
        <v>660.26760000000002</v>
      </c>
      <c r="F2649">
        <v>29683.995407999999</v>
      </c>
      <c r="G2649">
        <v>26468.491187</v>
      </c>
      <c r="H2649">
        <f>(1/(1-91/360*VLOOKUP($A2649,Tbills!$B$4:$C$974,2,1)/100))^((1)/91)-1</f>
        <v>2.8088274994786389E-7</v>
      </c>
      <c r="I2649">
        <f>I2648*$E2649/$E2648*(1-(I$1+I$5+IF(AND(WEEKDAY(A2649)&lt;&gt;1,WEEKDAY(A2649)&lt;&gt;7),IF(A2649&lt;J$2,J$1,J$3),0)))^($A2649-$A2648)</f>
        <v>375.15667576675236</v>
      </c>
      <c r="J2649">
        <f>VLOOKUP(A2649,'VIXY-IV'!A$1:E$2000,4,0)</f>
        <v>376.762</v>
      </c>
      <c r="K2649">
        <f>ROW()</f>
        <v>2649</v>
      </c>
      <c r="L2649">
        <f>B2649/C2649</f>
        <v>0.8718791064388961</v>
      </c>
    </row>
    <row r="2650" spans="1:12" x14ac:dyDescent="0.25">
      <c r="A2650" s="1">
        <v>41907</v>
      </c>
      <c r="B2650" s="9">
        <v>15.64</v>
      </c>
      <c r="C2650" s="9">
        <v>16.59</v>
      </c>
      <c r="D2650">
        <v>793.22659999999996</v>
      </c>
      <c r="E2650">
        <v>707.23220000000003</v>
      </c>
      <c r="F2650">
        <v>30277.105582</v>
      </c>
      <c r="G2650">
        <v>26997.345558000001</v>
      </c>
      <c r="H2650">
        <f>(1/(1-91/360*VLOOKUP($A2650,Tbills!$B$4:$C$974,2,1)/100))^((1)/91)-1</f>
        <v>2.8088274994786389E-7</v>
      </c>
      <c r="I2650">
        <f>I2649*$E2650/$E2649*(1-(I$1+I$5+IF(AND(WEEKDAY(A2650)&lt;&gt;1,WEEKDAY(A2650)&lt;&gt;7),IF(A2650&lt;J$2,J$1,J$3),0)))^($A2650-$A2649)</f>
        <v>401.8298771152393</v>
      </c>
      <c r="J2650">
        <f>VLOOKUP(A2650,'VIXY-IV'!A$1:E$2000,4,0)</f>
        <v>403.548</v>
      </c>
      <c r="K2650">
        <f>ROW()</f>
        <v>2650</v>
      </c>
      <c r="L2650">
        <f>B2650/C2650</f>
        <v>0.94273658830620866</v>
      </c>
    </row>
    <row r="2651" spans="1:12" x14ac:dyDescent="0.25">
      <c r="A2651" s="1">
        <v>41908</v>
      </c>
      <c r="B2651" s="9">
        <v>14.85</v>
      </c>
      <c r="C2651" s="9">
        <v>16.02</v>
      </c>
      <c r="D2651">
        <v>773.55100000000004</v>
      </c>
      <c r="E2651">
        <v>689.68939999999998</v>
      </c>
      <c r="F2651">
        <v>30169.687021000002</v>
      </c>
      <c r="G2651">
        <v>26901.555503</v>
      </c>
      <c r="H2651">
        <f>(1/(1-91/360*VLOOKUP($A2651,Tbills!$B$4:$C$974,2,1)/100))^((1)/91)-1</f>
        <v>2.8088274994786389E-7</v>
      </c>
      <c r="I2651">
        <f>I2650*$E2651/$E2650*(1-(I$1+I$5+IF(AND(WEEKDAY(A2651)&lt;&gt;1,WEEKDAY(A2651)&lt;&gt;7),IF(A2651&lt;J$2,J$1,J$3),0)))^($A2651-$A2650)</f>
        <v>391.8512680732378</v>
      </c>
      <c r="J2651">
        <f>VLOOKUP(A2651,'VIXY-IV'!A$1:E$2000,4,0)</f>
        <v>393.57</v>
      </c>
      <c r="K2651">
        <f>ROW()</f>
        <v>2651</v>
      </c>
      <c r="L2651">
        <f>B2651/C2651</f>
        <v>0.9269662921348315</v>
      </c>
    </row>
    <row r="2652" spans="1:12" x14ac:dyDescent="0.25">
      <c r="A2652" s="1">
        <v>41911</v>
      </c>
      <c r="B2652" s="9">
        <v>15.98</v>
      </c>
      <c r="C2652" s="9">
        <v>16.82</v>
      </c>
      <c r="D2652">
        <v>815.24659999999994</v>
      </c>
      <c r="E2652">
        <v>726.86410000000001</v>
      </c>
      <c r="F2652">
        <v>30968.328593999999</v>
      </c>
      <c r="G2652">
        <v>27613.661554999999</v>
      </c>
      <c r="H2652">
        <f>(1/(1-91/360*VLOOKUP($A2652,Tbills!$B$4:$C$974,2,1)/100))^((1)/91)-1</f>
        <v>4.2121695265073811E-7</v>
      </c>
      <c r="I2652">
        <f>I2651*$E2652/$E2651*(1-(I$1+I$5+IF(AND(WEEKDAY(A2652)&lt;&gt;1,WEEKDAY(A2652)&lt;&gt;7),IF(A2652&lt;J$2,J$1,J$3),0)))^($A2652-$A2651)</f>
        <v>412.93666312227623</v>
      </c>
      <c r="J2652">
        <f>VLOOKUP(A2652,'VIXY-IV'!A$1:E$2000,4,0)</f>
        <v>414.73399999999998</v>
      </c>
      <c r="K2652">
        <f>ROW()</f>
        <v>2652</v>
      </c>
      <c r="L2652">
        <f>B2652/C2652</f>
        <v>0.95005945303210459</v>
      </c>
    </row>
    <row r="2653" spans="1:12" x14ac:dyDescent="0.25">
      <c r="A2653" s="1">
        <v>41912</v>
      </c>
      <c r="B2653" s="9">
        <v>16.309999999999999</v>
      </c>
      <c r="C2653" s="9">
        <v>17.079999999999998</v>
      </c>
      <c r="D2653">
        <v>818.63589999999999</v>
      </c>
      <c r="E2653">
        <v>729.88570000000004</v>
      </c>
      <c r="F2653">
        <v>31141.303968</v>
      </c>
      <c r="G2653">
        <v>27767.887612999999</v>
      </c>
      <c r="H2653">
        <f>(1/(1-91/360*VLOOKUP($A2653,Tbills!$B$4:$C$974,2,1)/100))^((1)/91)-1</f>
        <v>4.2121695265073811E-7</v>
      </c>
      <c r="I2653">
        <f>I2652*$E2653/$E2652*(1-(I$1+I$5+IF(AND(WEEKDAY(A2653)&lt;&gt;1,WEEKDAY(A2653)&lt;&gt;7),IF(A2653&lt;J$2,J$1,J$3),0)))^($A2653-$A2652)</f>
        <v>414.64132718414754</v>
      </c>
      <c r="J2653">
        <f>VLOOKUP(A2653,'VIXY-IV'!A$1:E$2000,4,0)</f>
        <v>416.45</v>
      </c>
      <c r="K2653">
        <f>ROW()</f>
        <v>2653</v>
      </c>
      <c r="L2653">
        <f>B2653/C2653</f>
        <v>0.95491803278688525</v>
      </c>
    </row>
    <row r="2654" spans="1:12" x14ac:dyDescent="0.25">
      <c r="A2654" s="1">
        <v>41913</v>
      </c>
      <c r="B2654" s="9">
        <v>16.71</v>
      </c>
      <c r="C2654" s="9">
        <v>17.62</v>
      </c>
      <c r="D2654">
        <v>844.52980000000002</v>
      </c>
      <c r="E2654">
        <v>752.97209999999995</v>
      </c>
      <c r="F2654">
        <v>31815.296472000002</v>
      </c>
      <c r="G2654">
        <v>28368.857434000001</v>
      </c>
      <c r="H2654">
        <f>(1/(1-91/360*VLOOKUP($A2654,Tbills!$B$4:$C$974,2,1)/100))^((1)/91)-1</f>
        <v>4.2121695265073811E-7</v>
      </c>
      <c r="I2654">
        <f>I2653*$E2654/$E2653*(1-(I$1+I$5+IF(AND(WEEKDAY(A2654)&lt;&gt;1,WEEKDAY(A2654)&lt;&gt;7),IF(A2654&lt;J$2,J$1,J$3),0)))^($A2654-$A2653)</f>
        <v>427.74419254504903</v>
      </c>
      <c r="J2654">
        <f>VLOOKUP(A2654,'VIXY-IV'!A$1:E$2000,4,0)</f>
        <v>429.57</v>
      </c>
      <c r="K2654">
        <f>ROW()</f>
        <v>2654</v>
      </c>
      <c r="L2654">
        <f>B2654/C2654</f>
        <v>0.94835414301929621</v>
      </c>
    </row>
    <row r="2655" spans="1:12" x14ac:dyDescent="0.25">
      <c r="A2655" s="1">
        <v>41914</v>
      </c>
      <c r="B2655" s="9">
        <v>16.16</v>
      </c>
      <c r="C2655" s="9">
        <v>17.239999999999998</v>
      </c>
      <c r="D2655">
        <v>829.29819999999995</v>
      </c>
      <c r="E2655">
        <v>739.39139999999998</v>
      </c>
      <c r="F2655">
        <v>31556.312018000001</v>
      </c>
      <c r="G2655">
        <v>28137.915905000002</v>
      </c>
      <c r="H2655">
        <f>(1/(1-91/360*VLOOKUP($A2655,Tbills!$B$4:$C$974,2,1)/100))^((1)/91)-1</f>
        <v>4.2121695265073811E-7</v>
      </c>
      <c r="I2655">
        <f>I2654*$E2655/$E2654*(1-(I$1+I$5+IF(AND(WEEKDAY(A2655)&lt;&gt;1,WEEKDAY(A2655)&lt;&gt;7),IF(A2655&lt;J$2,J$1,J$3),0)))^($A2655-$A2654)</f>
        <v>420.01726116919258</v>
      </c>
      <c r="J2655">
        <f>VLOOKUP(A2655,'VIXY-IV'!A$1:E$2000,4,0)</f>
        <v>421.786</v>
      </c>
      <c r="K2655">
        <f>ROW()</f>
        <v>2655</v>
      </c>
      <c r="L2655">
        <f>B2655/C2655</f>
        <v>0.93735498839907205</v>
      </c>
    </row>
    <row r="2656" spans="1:12" x14ac:dyDescent="0.25">
      <c r="A2656" s="1">
        <v>41915</v>
      </c>
      <c r="B2656" s="9">
        <v>14.55</v>
      </c>
      <c r="C2656" s="9">
        <v>16.04</v>
      </c>
      <c r="D2656">
        <v>770.49649999999997</v>
      </c>
      <c r="E2656">
        <v>686.96420000000001</v>
      </c>
      <c r="F2656">
        <v>30190.012215999999</v>
      </c>
      <c r="G2656">
        <v>26919.611215000001</v>
      </c>
      <c r="H2656">
        <f>(1/(1-91/360*VLOOKUP($A2656,Tbills!$B$4:$C$974,2,1)/100))^((1)/91)-1</f>
        <v>4.2121695265073811E-7</v>
      </c>
      <c r="I2656">
        <f>I2655*$E2656/$E2655*(1-(I$1+I$5+IF(AND(WEEKDAY(A2656)&lt;&gt;1,WEEKDAY(A2656)&lt;&gt;7),IF(A2656&lt;J$2,J$1,J$3),0)))^($A2656-$A2655)</f>
        <v>390.22434049268026</v>
      </c>
      <c r="J2656">
        <f>VLOOKUP(A2656,'VIXY-IV'!A$1:E$2000,4,0)</f>
        <v>391.858</v>
      </c>
      <c r="K2656">
        <f>ROW()</f>
        <v>2656</v>
      </c>
      <c r="L2656">
        <f>B2656/C2656</f>
        <v>0.9071072319201996</v>
      </c>
    </row>
    <row r="2657" spans="1:12" x14ac:dyDescent="0.25">
      <c r="A2657" s="1">
        <v>41918</v>
      </c>
      <c r="B2657" s="9">
        <v>15.46</v>
      </c>
      <c r="C2657" s="9">
        <v>16.55</v>
      </c>
      <c r="D2657">
        <v>793.94219999999996</v>
      </c>
      <c r="E2657">
        <v>707.86720000000003</v>
      </c>
      <c r="F2657">
        <v>30707.101003</v>
      </c>
      <c r="G2657">
        <v>27380.651179</v>
      </c>
      <c r="H2657">
        <f>(1/(1-91/360*VLOOKUP($A2657,Tbills!$B$4:$C$974,2,1)/100))^((1)/91)-1</f>
        <v>4.1671128436782112E-7</v>
      </c>
      <c r="I2657">
        <f>I2656*$E2657/$E2656*(1-(I$1+I$5+IF(AND(WEEKDAY(A2657)&lt;&gt;1,WEEKDAY(A2657)&lt;&gt;7),IF(A2657&lt;J$2,J$1,J$3),0)))^($A2657-$A2656)</f>
        <v>402.06341639447891</v>
      </c>
      <c r="J2657">
        <f>VLOOKUP(A2657,'VIXY-IV'!A$1:E$2000,4,0)</f>
        <v>403.67</v>
      </c>
      <c r="K2657">
        <f>ROW()</f>
        <v>2657</v>
      </c>
      <c r="L2657">
        <f>B2657/C2657</f>
        <v>0.93413897280966773</v>
      </c>
    </row>
    <row r="2658" spans="1:12" x14ac:dyDescent="0.25">
      <c r="A2658" s="1">
        <v>41919</v>
      </c>
      <c r="B2658" s="9">
        <v>17.2</v>
      </c>
      <c r="C2658" s="9">
        <v>17.68</v>
      </c>
      <c r="D2658">
        <v>851.19849999999997</v>
      </c>
      <c r="E2658">
        <v>758.91570000000002</v>
      </c>
      <c r="F2658">
        <v>31864.226241</v>
      </c>
      <c r="G2658">
        <v>28412.415529999998</v>
      </c>
      <c r="H2658">
        <f>(1/(1-91/360*VLOOKUP($A2658,Tbills!$B$4:$C$974,2,1)/100))^((1)/91)-1</f>
        <v>4.1671128436782112E-7</v>
      </c>
      <c r="I2658">
        <f>I2657*$E2658/$E2657*(1-(I$1+I$5+IF(AND(WEEKDAY(A2658)&lt;&gt;1,WEEKDAY(A2658)&lt;&gt;7),IF(A2658&lt;J$2,J$1,J$3),0)))^($A2658-$A2657)</f>
        <v>431.04619245059843</v>
      </c>
      <c r="J2658">
        <f>VLOOKUP(A2658,'VIXY-IV'!A$1:E$2000,4,0)</f>
        <v>432.71</v>
      </c>
      <c r="K2658">
        <f>ROW()</f>
        <v>2658</v>
      </c>
      <c r="L2658">
        <f>B2658/C2658</f>
        <v>0.97285067873303166</v>
      </c>
    </row>
    <row r="2659" spans="1:12" x14ac:dyDescent="0.25">
      <c r="A2659" s="1">
        <v>41920</v>
      </c>
      <c r="B2659" s="9">
        <v>15.11</v>
      </c>
      <c r="C2659" s="9">
        <v>16.28</v>
      </c>
      <c r="D2659">
        <v>769.84889999999996</v>
      </c>
      <c r="E2659">
        <v>686.38530000000003</v>
      </c>
      <c r="F2659">
        <v>30109.298332999999</v>
      </c>
      <c r="G2659">
        <v>26847.584868999998</v>
      </c>
      <c r="H2659">
        <f>(1/(1-91/360*VLOOKUP($A2659,Tbills!$B$4:$C$974,2,1)/100))^((1)/91)-1</f>
        <v>4.1671128436782112E-7</v>
      </c>
      <c r="I2659">
        <f>I2658*$E2659/$E2658*(1-(I$1+I$5+IF(AND(WEEKDAY(A2659)&lt;&gt;1,WEEKDAY(A2659)&lt;&gt;7),IF(A2659&lt;J$2,J$1,J$3),0)))^($A2659-$A2658)</f>
        <v>389.83942349527143</v>
      </c>
      <c r="J2659">
        <f>VLOOKUP(A2659,'VIXY-IV'!A$1:E$2000,4,0)</f>
        <v>391.35199999999998</v>
      </c>
      <c r="K2659">
        <f>ROW()</f>
        <v>2659</v>
      </c>
      <c r="L2659">
        <f>B2659/C2659</f>
        <v>0.92813267813267808</v>
      </c>
    </row>
    <row r="2660" spans="1:12" x14ac:dyDescent="0.25">
      <c r="A2660" s="1">
        <v>41921</v>
      </c>
      <c r="B2660" s="9">
        <v>18.760000000000002</v>
      </c>
      <c r="C2660" s="9">
        <v>18.09</v>
      </c>
      <c r="D2660">
        <v>845.85310000000004</v>
      </c>
      <c r="E2660">
        <v>754.14919999999995</v>
      </c>
      <c r="F2660">
        <v>31419.108329999999</v>
      </c>
      <c r="G2660">
        <v>28015.493127999998</v>
      </c>
      <c r="H2660">
        <f>(1/(1-91/360*VLOOKUP($A2660,Tbills!$B$4:$C$974,2,1)/100))^((1)/91)-1</f>
        <v>4.1671128436782112E-7</v>
      </c>
      <c r="I2660">
        <f>I2659*$E2660/$E2659*(1-(I$1+I$5+IF(AND(WEEKDAY(A2660)&lt;&gt;1,WEEKDAY(A2660)&lt;&gt;7),IF(A2660&lt;J$2,J$1,J$3),0)))^($A2660-$A2659)</f>
        <v>428.31428922924835</v>
      </c>
      <c r="J2660">
        <f>VLOOKUP(A2660,'VIXY-IV'!A$1:E$2000,4,0)</f>
        <v>430.08800000000002</v>
      </c>
      <c r="K2660">
        <f>ROW()</f>
        <v>2660</v>
      </c>
      <c r="L2660">
        <f>B2660/C2660</f>
        <v>1.0370370370370372</v>
      </c>
    </row>
    <row r="2661" spans="1:12" x14ac:dyDescent="0.25">
      <c r="A2661" s="1">
        <v>41922</v>
      </c>
      <c r="B2661" s="9">
        <v>21.24</v>
      </c>
      <c r="C2661" s="9">
        <v>19.93</v>
      </c>
      <c r="D2661">
        <v>942.71220000000005</v>
      </c>
      <c r="E2661">
        <v>840.50689999999997</v>
      </c>
      <c r="F2661">
        <v>33239.622944000002</v>
      </c>
      <c r="G2661">
        <v>29638.780693000001</v>
      </c>
      <c r="H2661">
        <f>(1/(1-91/360*VLOOKUP($A2661,Tbills!$B$4:$C$974,2,1)/100))^((1)/91)-1</f>
        <v>4.1671128436782112E-7</v>
      </c>
      <c r="I2661">
        <f>I2660*$E2661/$E2660*(1-(I$1+I$5+IF(AND(WEEKDAY(A2661)&lt;&gt;1,WEEKDAY(A2661)&lt;&gt;7),IF(A2661&lt;J$2,J$1,J$3),0)))^($A2661-$A2660)</f>
        <v>477.3468688547394</v>
      </c>
      <c r="J2661">
        <f>VLOOKUP(A2661,'VIXY-IV'!A$1:E$2000,4,0)</f>
        <v>479.464</v>
      </c>
      <c r="K2661">
        <f>ROW()</f>
        <v>2661</v>
      </c>
      <c r="L2661">
        <f>B2661/C2661</f>
        <v>1.0657300551931761</v>
      </c>
    </row>
    <row r="2662" spans="1:12" x14ac:dyDescent="0.25">
      <c r="A2662" s="1">
        <v>41925</v>
      </c>
      <c r="B2662" s="9">
        <v>24.64</v>
      </c>
      <c r="C2662" s="9">
        <v>22.12</v>
      </c>
      <c r="D2662">
        <v>1062.4655</v>
      </c>
      <c r="E2662">
        <v>947.27589999999998</v>
      </c>
      <c r="F2662">
        <v>34983.517483000003</v>
      </c>
      <c r="G2662">
        <v>31193.722404</v>
      </c>
      <c r="H2662">
        <f>(1/(1-91/360*VLOOKUP($A2662,Tbills!$B$4:$C$974,2,1)/100))^((1)/91)-1</f>
        <v>4.1671128436782112E-7</v>
      </c>
      <c r="I2662">
        <f>I2661*$E2662/$E2661*(1-(I$1+I$5+IF(AND(WEEKDAY(A2662)&lt;&gt;1,WEEKDAY(A2662)&lt;&gt;7),IF(A2662&lt;J$2,J$1,J$3),0)))^($A2662-$A2661)</f>
        <v>537.93747825993</v>
      </c>
      <c r="J2662">
        <f>VLOOKUP(A2662,'VIXY-IV'!A$1:E$2000,4,0)</f>
        <v>540.47</v>
      </c>
      <c r="K2662">
        <f>ROW()</f>
        <v>2662</v>
      </c>
      <c r="L2662">
        <f>B2662/C2662</f>
        <v>1.1139240506329113</v>
      </c>
    </row>
    <row r="2663" spans="1:12" x14ac:dyDescent="0.25">
      <c r="A2663" s="1">
        <v>41926</v>
      </c>
      <c r="B2663" s="9">
        <v>22.79</v>
      </c>
      <c r="C2663" s="9">
        <v>21.37</v>
      </c>
      <c r="D2663">
        <v>998.63620000000003</v>
      </c>
      <c r="E2663">
        <v>890.3664</v>
      </c>
      <c r="F2663">
        <v>33804.222405</v>
      </c>
      <c r="G2663">
        <v>30142.168395000001</v>
      </c>
      <c r="H2663">
        <f>(1/(1-91/360*VLOOKUP($A2663,Tbills!$B$4:$C$974,2,1)/100))^((1)/91)-1</f>
        <v>2.7780574796132385E-7</v>
      </c>
      <c r="I2663">
        <f>I2662*$E2663/$E2662*(1-(I$1+I$5+IF(AND(WEEKDAY(A2663)&lt;&gt;1,WEEKDAY(A2663)&lt;&gt;7),IF(A2663&lt;J$2,J$1,J$3),0)))^($A2663-$A2662)</f>
        <v>505.60525988270052</v>
      </c>
      <c r="J2663">
        <f>VLOOKUP(A2663,'VIXY-IV'!A$1:E$2000,4,0)</f>
        <v>507.89800000000002</v>
      </c>
      <c r="K2663">
        <f>ROW()</f>
        <v>2663</v>
      </c>
      <c r="L2663">
        <f>B2663/C2663</f>
        <v>1.0664482919981282</v>
      </c>
    </row>
    <row r="2664" spans="1:12" x14ac:dyDescent="0.25">
      <c r="A2664" s="1">
        <v>41927</v>
      </c>
      <c r="B2664" s="9">
        <v>26.25</v>
      </c>
      <c r="C2664" s="9">
        <v>23.82</v>
      </c>
      <c r="D2664">
        <v>1123.0911000000001</v>
      </c>
      <c r="E2664">
        <v>1001.328</v>
      </c>
      <c r="F2664">
        <v>35959.515381999998</v>
      </c>
      <c r="G2664">
        <v>32063.967395</v>
      </c>
      <c r="H2664">
        <f>(1/(1-91/360*VLOOKUP($A2664,Tbills!$B$4:$C$974,2,1)/100))^((1)/91)-1</f>
        <v>2.7780574796132385E-7</v>
      </c>
      <c r="I2664">
        <f>I2663*$E2664/$E2663*(1-(I$1+I$5+IF(AND(WEEKDAY(A2664)&lt;&gt;1,WEEKDAY(A2664)&lt;&gt;7),IF(A2664&lt;J$2,J$1,J$3),0)))^($A2664-$A2663)</f>
        <v>568.59978043137369</v>
      </c>
      <c r="J2664">
        <f>VLOOKUP(A2664,'VIXY-IV'!A$1:E$2000,4,0)</f>
        <v>571.22</v>
      </c>
      <c r="K2664">
        <f>ROW()</f>
        <v>2664</v>
      </c>
      <c r="L2664">
        <f>B2664/C2664</f>
        <v>1.1020151133501259</v>
      </c>
    </row>
    <row r="2665" spans="1:12" x14ac:dyDescent="0.25">
      <c r="A2665" s="1">
        <v>41928</v>
      </c>
      <c r="B2665" s="9">
        <v>25.2</v>
      </c>
      <c r="C2665" s="9">
        <v>22.85</v>
      </c>
      <c r="D2665">
        <v>1065.623</v>
      </c>
      <c r="E2665">
        <v>950.09019999999998</v>
      </c>
      <c r="F2665">
        <v>35083.830289999998</v>
      </c>
      <c r="G2665">
        <v>31283.137669</v>
      </c>
      <c r="H2665">
        <f>(1/(1-91/360*VLOOKUP($A2665,Tbills!$B$4:$C$974,2,1)/100))^((1)/91)-1</f>
        <v>2.7780574796132385E-7</v>
      </c>
      <c r="I2665">
        <f>I2664*$E2665/$E2664*(1-(I$1+I$5+IF(AND(WEEKDAY(A2665)&lt;&gt;1,WEEKDAY(A2665)&lt;&gt;7),IF(A2665&lt;J$2,J$1,J$3),0)))^($A2665-$A2664)</f>
        <v>539.48909698282137</v>
      </c>
      <c r="J2665">
        <f>VLOOKUP(A2665,'VIXY-IV'!A$1:E$2000,4,0)</f>
        <v>541.91</v>
      </c>
      <c r="K2665">
        <f>ROW()</f>
        <v>2665</v>
      </c>
      <c r="L2665">
        <f>B2665/C2665</f>
        <v>1.1028446389496718</v>
      </c>
    </row>
    <row r="2666" spans="1:12" x14ac:dyDescent="0.25">
      <c r="A2666" s="1">
        <v>41929</v>
      </c>
      <c r="B2666" s="9">
        <v>21.99</v>
      </c>
      <c r="C2666" s="9">
        <v>21.25</v>
      </c>
      <c r="D2666">
        <v>1009.1251999999999</v>
      </c>
      <c r="E2666">
        <v>899.71749999999997</v>
      </c>
      <c r="F2666">
        <v>33791.253807000001</v>
      </c>
      <c r="G2666">
        <v>30130.579564</v>
      </c>
      <c r="H2666">
        <f>(1/(1-91/360*VLOOKUP($A2666,Tbills!$B$4:$C$974,2,1)/100))^((1)/91)-1</f>
        <v>2.7780574796132385E-7</v>
      </c>
      <c r="I2666">
        <f>I2665*$E2666/$E2665*(1-(I$1+I$5+IF(AND(WEEKDAY(A2666)&lt;&gt;1,WEEKDAY(A2666)&lt;&gt;7),IF(A2666&lt;J$2,J$1,J$3),0)))^($A2666-$A2665)</f>
        <v>510.87130296100889</v>
      </c>
      <c r="J2666">
        <f>VLOOKUP(A2666,'VIXY-IV'!A$1:E$2000,4,0)</f>
        <v>513.07000000000005</v>
      </c>
      <c r="K2666">
        <f>ROW()</f>
        <v>2666</v>
      </c>
      <c r="L2666">
        <f>B2666/C2666</f>
        <v>1.0348235294117647</v>
      </c>
    </row>
    <row r="2667" spans="1:12" x14ac:dyDescent="0.25">
      <c r="A2667" s="1">
        <v>41932</v>
      </c>
      <c r="B2667" s="9">
        <v>18.57</v>
      </c>
      <c r="C2667" s="9">
        <v>19.670000000000002</v>
      </c>
      <c r="D2667">
        <v>922.58929999999998</v>
      </c>
      <c r="E2667">
        <v>822.56290000000001</v>
      </c>
      <c r="F2667">
        <v>33118.381554</v>
      </c>
      <c r="G2667">
        <v>29530.575798999998</v>
      </c>
      <c r="H2667">
        <f>(1/(1-91/360*VLOOKUP($A2667,Tbills!$B$4:$C$974,2,1)/100))^((1)/91)-1</f>
        <v>5.5561859602093477E-7</v>
      </c>
      <c r="I2667">
        <f>I2666*$E2667/$E2666*(1-(I$1+I$5+IF(AND(WEEKDAY(A2667)&lt;&gt;1,WEEKDAY(A2667)&lt;&gt;7),IF(A2667&lt;J$2,J$1,J$3),0)))^($A2667-$A2666)</f>
        <v>467.02161027848848</v>
      </c>
      <c r="J2667">
        <f>VLOOKUP(A2667,'VIXY-IV'!A$1:E$2000,4,0)</f>
        <v>468.68799999999999</v>
      </c>
      <c r="K2667">
        <f>ROW()</f>
        <v>2667</v>
      </c>
      <c r="L2667">
        <f>B2667/C2667</f>
        <v>0.9440772750381291</v>
      </c>
    </row>
    <row r="2668" spans="1:12" x14ac:dyDescent="0.25">
      <c r="A2668" s="1">
        <v>41933</v>
      </c>
      <c r="B2668" s="9">
        <v>16.079999999999998</v>
      </c>
      <c r="C2668" s="9">
        <v>17.87</v>
      </c>
      <c r="D2668">
        <v>852.94709999999998</v>
      </c>
      <c r="E2668">
        <v>760.47080000000005</v>
      </c>
      <c r="F2668">
        <v>31831.661719</v>
      </c>
      <c r="G2668">
        <v>28383.233469999999</v>
      </c>
      <c r="H2668">
        <f>(1/(1-91/360*VLOOKUP($A2668,Tbills!$B$4:$C$974,2,1)/100))^((1)/91)-1</f>
        <v>5.5561859602093477E-7</v>
      </c>
      <c r="I2668">
        <f>I2667*$E2668/$E2667*(1-(I$1+I$5+IF(AND(WEEKDAY(A2668)&lt;&gt;1,WEEKDAY(A2668)&lt;&gt;7),IF(A2668&lt;J$2,J$1,J$3),0)))^($A2668-$A2667)</f>
        <v>431.75552989415314</v>
      </c>
      <c r="J2668">
        <f>VLOOKUP(A2668,'VIXY-IV'!A$1:E$2000,4,0)</f>
        <v>433.22199999999998</v>
      </c>
      <c r="K2668">
        <f>ROW()</f>
        <v>2668</v>
      </c>
      <c r="L2668">
        <f>B2668/C2668</f>
        <v>0.89983212087297126</v>
      </c>
    </row>
    <row r="2669" spans="1:12" x14ac:dyDescent="0.25">
      <c r="A2669" s="1">
        <v>41934</v>
      </c>
      <c r="B2669" s="9">
        <v>17.87</v>
      </c>
      <c r="C2669" s="9">
        <v>19.059999999999999</v>
      </c>
      <c r="D2669">
        <v>910.81709999999998</v>
      </c>
      <c r="E2669">
        <v>812.06619999999998</v>
      </c>
      <c r="F2669">
        <v>32687.369235999999</v>
      </c>
      <c r="G2669">
        <v>29146.223617</v>
      </c>
      <c r="H2669">
        <f>(1/(1-91/360*VLOOKUP($A2669,Tbills!$B$4:$C$974,2,1)/100))^((1)/91)-1</f>
        <v>5.5561859602093477E-7</v>
      </c>
      <c r="I2669">
        <f>I2668*$E2669/$E2668*(1-(I$1+I$5+IF(AND(WEEKDAY(A2669)&lt;&gt;1,WEEKDAY(A2669)&lt;&gt;7),IF(A2669&lt;J$2,J$1,J$3),0)))^($A2669-$A2668)</f>
        <v>461.03543532753861</v>
      </c>
      <c r="J2669">
        <f>VLOOKUP(A2669,'VIXY-IV'!A$1:E$2000,4,0)</f>
        <v>462.72</v>
      </c>
      <c r="K2669">
        <f>ROW()</f>
        <v>2669</v>
      </c>
      <c r="L2669">
        <f>B2669/C2669</f>
        <v>0.93756558237145871</v>
      </c>
    </row>
    <row r="2670" spans="1:12" x14ac:dyDescent="0.25">
      <c r="A2670" s="1">
        <v>41935</v>
      </c>
      <c r="B2670" s="9">
        <v>16.53</v>
      </c>
      <c r="C2670" s="9">
        <v>18.22</v>
      </c>
      <c r="D2670">
        <v>870.68079999999998</v>
      </c>
      <c r="E2670">
        <v>776.28099999999995</v>
      </c>
      <c r="F2670">
        <v>31862.078363000001</v>
      </c>
      <c r="G2670">
        <v>28410.323412999998</v>
      </c>
      <c r="H2670">
        <f>(1/(1-91/360*VLOOKUP($A2670,Tbills!$B$4:$C$974,2,1)/100))^((1)/91)-1</f>
        <v>5.5561859602093477E-7</v>
      </c>
      <c r="I2670">
        <f>I2669*$E2670/$E2669*(1-(I$1+I$5+IF(AND(WEEKDAY(A2670)&lt;&gt;1,WEEKDAY(A2670)&lt;&gt;7),IF(A2670&lt;J$2,J$1,J$3),0)))^($A2670-$A2669)</f>
        <v>440.70637740868807</v>
      </c>
      <c r="J2670">
        <f>VLOOKUP(A2670,'VIXY-IV'!A$1:E$2000,4,0)</f>
        <v>442.346</v>
      </c>
      <c r="K2670">
        <f>ROW()</f>
        <v>2670</v>
      </c>
      <c r="L2670">
        <f>B2670/C2670</f>
        <v>0.90724478594950619</v>
      </c>
    </row>
    <row r="2671" spans="1:12" x14ac:dyDescent="0.25">
      <c r="A2671" s="1">
        <v>41936</v>
      </c>
      <c r="B2671" s="9">
        <v>16.11</v>
      </c>
      <c r="C2671" s="9">
        <v>17.920000000000002</v>
      </c>
      <c r="D2671">
        <v>853.56960000000004</v>
      </c>
      <c r="E2671">
        <v>761.02459999999996</v>
      </c>
      <c r="F2671">
        <v>31497.404478</v>
      </c>
      <c r="G2671">
        <v>28085.140421</v>
      </c>
      <c r="H2671">
        <f>(1/(1-91/360*VLOOKUP($A2671,Tbills!$B$4:$C$974,2,1)/100))^((1)/91)-1</f>
        <v>5.5561859602093477E-7</v>
      </c>
      <c r="I2671">
        <f>I2670*$E2671/$E2670*(1-(I$1+I$5+IF(AND(WEEKDAY(A2671)&lt;&gt;1,WEEKDAY(A2671)&lt;&gt;7),IF(A2671&lt;J$2,J$1,J$3),0)))^($A2671-$A2670)</f>
        <v>432.03266140173417</v>
      </c>
      <c r="J2671">
        <f>VLOOKUP(A2671,'VIXY-IV'!A$1:E$2000,4,0)</f>
        <v>433.61399999999998</v>
      </c>
      <c r="K2671">
        <f>ROW()</f>
        <v>2671</v>
      </c>
      <c r="L2671">
        <f>B2671/C2671</f>
        <v>0.89899553571428559</v>
      </c>
    </row>
    <row r="2672" spans="1:12" x14ac:dyDescent="0.25">
      <c r="A2672" s="1">
        <v>41939</v>
      </c>
      <c r="B2672" s="9">
        <v>16.04</v>
      </c>
      <c r="C2672" s="9">
        <v>17.86</v>
      </c>
      <c r="D2672">
        <v>852.0616</v>
      </c>
      <c r="E2672">
        <v>759.67880000000002</v>
      </c>
      <c r="F2672">
        <v>31155.790218999999</v>
      </c>
      <c r="G2672">
        <v>27780.48805</v>
      </c>
      <c r="H2672">
        <f>(1/(1-91/360*VLOOKUP($A2672,Tbills!$B$4:$C$974,2,1)/100))^((1)/91)-1</f>
        <v>5.5561859602093477E-7</v>
      </c>
      <c r="I2672">
        <f>I2671*$E2672/$E2671*(1-(I$1+I$5+IF(AND(WEEKDAY(A2672)&lt;&gt;1,WEEKDAY(A2672)&lt;&gt;7),IF(A2672&lt;J$2,J$1,J$3),0)))^($A2672-$A2671)</f>
        <v>431.23143451242976</v>
      </c>
      <c r="J2672">
        <f>VLOOKUP(A2672,'VIXY-IV'!A$1:E$2000,4,0)</f>
        <v>432.81799999999998</v>
      </c>
      <c r="K2672">
        <f>ROW()</f>
        <v>2672</v>
      </c>
      <c r="L2672">
        <f>B2672/C2672</f>
        <v>0.89809630459126533</v>
      </c>
    </row>
    <row r="2673" spans="1:12" x14ac:dyDescent="0.25">
      <c r="A2673" s="1">
        <v>41940</v>
      </c>
      <c r="B2673" s="9">
        <v>14.39</v>
      </c>
      <c r="C2673" s="9">
        <v>16.46</v>
      </c>
      <c r="D2673">
        <v>792.1712</v>
      </c>
      <c r="E2673">
        <v>706.28139999999996</v>
      </c>
      <c r="F2673">
        <v>30006.315361000001</v>
      </c>
      <c r="G2673">
        <v>26755.527578000001</v>
      </c>
      <c r="H2673">
        <f>(1/(1-91/360*VLOOKUP($A2673,Tbills!$B$4:$C$974,2,1)/100))^((1)/91)-1</f>
        <v>5.5561859602093477E-7</v>
      </c>
      <c r="I2673">
        <f>I2672*$E2673/$E2672*(1-(I$1+I$5+IF(AND(WEEKDAY(A2673)&lt;&gt;1,WEEKDAY(A2673)&lt;&gt;7),IF(A2673&lt;J$2,J$1,J$3),0)))^($A2673-$A2672)</f>
        <v>400.90888368529255</v>
      </c>
      <c r="J2673">
        <f>VLOOKUP(A2673,'VIXY-IV'!A$1:E$2000,4,0)</f>
        <v>402.40800000000002</v>
      </c>
      <c r="K2673">
        <f>ROW()</f>
        <v>2673</v>
      </c>
      <c r="L2673">
        <f>B2673/C2673</f>
        <v>0.87424058323207776</v>
      </c>
    </row>
    <row r="2674" spans="1:12" x14ac:dyDescent="0.25">
      <c r="A2674" s="1">
        <v>41941</v>
      </c>
      <c r="B2674" s="9">
        <v>15.15</v>
      </c>
      <c r="C2674" s="9">
        <v>16.89</v>
      </c>
      <c r="D2674">
        <v>819.83479999999997</v>
      </c>
      <c r="E2674">
        <v>730.9452</v>
      </c>
      <c r="F2674">
        <v>30404.331479</v>
      </c>
      <c r="G2674">
        <v>27110.409043</v>
      </c>
      <c r="H2674">
        <f>(1/(1-91/360*VLOOKUP($A2674,Tbills!$B$4:$C$974,2,1)/100))^((1)/91)-1</f>
        <v>5.5561859602093477E-7</v>
      </c>
      <c r="I2674">
        <f>I2673*$E2674/$E2673*(1-(I$1+I$5+IF(AND(WEEKDAY(A2674)&lt;&gt;1,WEEKDAY(A2674)&lt;&gt;7),IF(A2674&lt;J$2,J$1,J$3),0)))^($A2674-$A2673)</f>
        <v>414.89694359723813</v>
      </c>
      <c r="J2674">
        <f>VLOOKUP(A2674,'VIXY-IV'!A$1:E$2000,4,0)</f>
        <v>416.48599999999999</v>
      </c>
      <c r="K2674">
        <f>ROW()</f>
        <v>2674</v>
      </c>
      <c r="L2674">
        <f>B2674/C2674</f>
        <v>0.89698046181172286</v>
      </c>
    </row>
    <row r="2675" spans="1:12" x14ac:dyDescent="0.25">
      <c r="A2675" s="1">
        <v>41942</v>
      </c>
      <c r="B2675" s="9">
        <v>14.52</v>
      </c>
      <c r="C2675" s="9">
        <v>16.739999999999998</v>
      </c>
      <c r="D2675">
        <v>814.55409999999995</v>
      </c>
      <c r="E2675">
        <v>726.23670000000004</v>
      </c>
      <c r="F2675">
        <v>30574.776238999999</v>
      </c>
      <c r="G2675">
        <v>27262.373219000001</v>
      </c>
      <c r="H2675">
        <f>(1/(1-91/360*VLOOKUP($A2675,Tbills!$B$4:$C$974,2,1)/100))^((1)/91)-1</f>
        <v>5.5561859602093477E-7</v>
      </c>
      <c r="I2675">
        <f>I2674*$E2675/$E2674*(1-(I$1+I$5+IF(AND(WEEKDAY(A2675)&lt;&gt;1,WEEKDAY(A2675)&lt;&gt;7),IF(A2675&lt;J$2,J$1,J$3),0)))^($A2675-$A2674)</f>
        <v>412.21246030316331</v>
      </c>
      <c r="J2675">
        <f>VLOOKUP(A2675,'VIXY-IV'!A$1:E$2000,4,0)</f>
        <v>413.80799999999999</v>
      </c>
      <c r="K2675">
        <f>ROW()</f>
        <v>2675</v>
      </c>
      <c r="L2675">
        <f>B2675/C2675</f>
        <v>0.86738351254480295</v>
      </c>
    </row>
    <row r="2676" spans="1:12" x14ac:dyDescent="0.25">
      <c r="A2676" s="1">
        <v>41943</v>
      </c>
      <c r="B2676" s="9">
        <v>14.03</v>
      </c>
      <c r="C2676" s="9">
        <v>16.510000000000002</v>
      </c>
      <c r="D2676">
        <v>798.71839999999997</v>
      </c>
      <c r="E2676">
        <v>712.11760000000004</v>
      </c>
      <c r="F2676">
        <v>30462.688552</v>
      </c>
      <c r="G2676">
        <v>27162.413713999998</v>
      </c>
      <c r="H2676">
        <f>(1/(1-91/360*VLOOKUP($A2676,Tbills!$B$4:$C$974,2,1)/100))^((1)/91)-1</f>
        <v>5.5561859602093477E-7</v>
      </c>
      <c r="I2676">
        <f>I2675*$E2676/$E2675*(1-(I$1+I$5+IF(AND(WEEKDAY(A2676)&lt;&gt;1,WEEKDAY(A2676)&lt;&gt;7),IF(A2676&lt;J$2,J$1,J$3),0)))^($A2676-$A2675)</f>
        <v>404.18682161339012</v>
      </c>
      <c r="J2676">
        <f>VLOOKUP(A2676,'VIXY-IV'!A$1:E$2000,4,0)</f>
        <v>405.74400000000003</v>
      </c>
      <c r="K2676">
        <f>ROW()</f>
        <v>2676</v>
      </c>
      <c r="L2676">
        <f>B2676/C2676</f>
        <v>0.84978800726832215</v>
      </c>
    </row>
    <row r="2677" spans="1:12" x14ac:dyDescent="0.25">
      <c r="A2677" s="1">
        <v>41946</v>
      </c>
      <c r="B2677" s="9">
        <v>14.73</v>
      </c>
      <c r="C2677" s="9">
        <v>16.809999999999999</v>
      </c>
      <c r="D2677">
        <v>807.2595</v>
      </c>
      <c r="E2677">
        <v>719.73140000000001</v>
      </c>
      <c r="F2677">
        <v>30695.235648999998</v>
      </c>
      <c r="G2677">
        <v>27369.721785999998</v>
      </c>
      <c r="H2677">
        <f>(1/(1-91/360*VLOOKUP($A2677,Tbills!$B$4:$C$974,2,1)/100))^((1)/91)-1</f>
        <v>5.5561859602093477E-7</v>
      </c>
      <c r="I2677">
        <f>I2676*$E2677/$E2676*(1-(I$1+I$5+IF(AND(WEEKDAY(A2677)&lt;&gt;1,WEEKDAY(A2677)&lt;&gt;7),IF(A2677&lt;J$2,J$1,J$3),0)))^($A2677-$A2676)</f>
        <v>408.4730417024353</v>
      </c>
      <c r="J2677">
        <f>VLOOKUP(A2677,'VIXY-IV'!A$1:E$2000,4,0)</f>
        <v>410.07600000000002</v>
      </c>
      <c r="K2677">
        <f>ROW()</f>
        <v>2677</v>
      </c>
      <c r="L2677">
        <f>B2677/C2677</f>
        <v>0.87626412849494362</v>
      </c>
    </row>
    <row r="2678" spans="1:12" x14ac:dyDescent="0.25">
      <c r="A2678" s="1">
        <v>41947</v>
      </c>
      <c r="B2678" s="9">
        <v>14.89</v>
      </c>
      <c r="C2678" s="9">
        <v>16.93</v>
      </c>
      <c r="D2678">
        <v>804.49969999999996</v>
      </c>
      <c r="E2678">
        <v>717.2704</v>
      </c>
      <c r="F2678">
        <v>30780.237897999999</v>
      </c>
      <c r="G2678">
        <v>27445.499705999999</v>
      </c>
      <c r="H2678">
        <f>(1/(1-91/360*VLOOKUP($A2678,Tbills!$B$4:$C$974,2,1)/100))^((1)/91)-1</f>
        <v>5.5561859602093477E-7</v>
      </c>
      <c r="I2678">
        <f>I2677*$E2678/$E2677*(1-(I$1+I$5+IF(AND(WEEKDAY(A2678)&lt;&gt;1,WEEKDAY(A2678)&lt;&gt;7),IF(A2678&lt;J$2,J$1,J$3),0)))^($A2678-$A2677)</f>
        <v>407.06462668936291</v>
      </c>
      <c r="J2678">
        <f>VLOOKUP(A2678,'VIXY-IV'!A$1:E$2000,4,0)</f>
        <v>408.67399999999998</v>
      </c>
      <c r="K2678">
        <f>ROW()</f>
        <v>2678</v>
      </c>
      <c r="L2678">
        <f>B2678/C2678</f>
        <v>0.87950383933845255</v>
      </c>
    </row>
    <row r="2679" spans="1:12" x14ac:dyDescent="0.25">
      <c r="A2679" s="1">
        <v>41948</v>
      </c>
      <c r="B2679" s="9">
        <v>14.17</v>
      </c>
      <c r="C2679" s="9">
        <v>16.57</v>
      </c>
      <c r="D2679">
        <v>781.94410000000005</v>
      </c>
      <c r="E2679">
        <v>697.16</v>
      </c>
      <c r="F2679">
        <v>30426.459161999999</v>
      </c>
      <c r="G2679">
        <v>27130.034191999999</v>
      </c>
      <c r="H2679">
        <f>(1/(1-91/360*VLOOKUP($A2679,Tbills!$B$4:$C$974,2,1)/100))^((1)/91)-1</f>
        <v>5.5561859602093477E-7</v>
      </c>
      <c r="I2679">
        <f>I2678*$E2679/$E2678*(1-(I$1+I$5+IF(AND(WEEKDAY(A2679)&lt;&gt;1,WEEKDAY(A2679)&lt;&gt;7),IF(A2679&lt;J$2,J$1,J$3),0)))^($A2679-$A2678)</f>
        <v>395.64020952846681</v>
      </c>
      <c r="J2679">
        <f>VLOOKUP(A2679,'VIXY-IV'!A$1:E$2000,4,0)</f>
        <v>397.18799999999999</v>
      </c>
      <c r="K2679">
        <f>ROW()</f>
        <v>2679</v>
      </c>
      <c r="L2679">
        <f>B2679/C2679</f>
        <v>0.85515992757996373</v>
      </c>
    </row>
    <row r="2680" spans="1:12" x14ac:dyDescent="0.25">
      <c r="A2680" s="1">
        <v>41949</v>
      </c>
      <c r="B2680" s="9">
        <v>13.67</v>
      </c>
      <c r="C2680" s="9">
        <v>16.260000000000002</v>
      </c>
      <c r="D2680">
        <v>760.55740000000003</v>
      </c>
      <c r="E2680">
        <v>678.09180000000003</v>
      </c>
      <c r="F2680">
        <v>29835.478858999999</v>
      </c>
      <c r="G2680">
        <v>26603.066056</v>
      </c>
      <c r="H2680">
        <f>(1/(1-91/360*VLOOKUP($A2680,Tbills!$B$4:$C$974,2,1)/100))^((1)/91)-1</f>
        <v>5.5561859602093477E-7</v>
      </c>
      <c r="I2680">
        <f>I2679*$E2680/$E2679*(1-(I$1+I$5+IF(AND(WEEKDAY(A2680)&lt;&gt;1,WEEKDAY(A2680)&lt;&gt;7),IF(A2680&lt;J$2,J$1,J$3),0)))^($A2680-$A2679)</f>
        <v>384.80788366618202</v>
      </c>
      <c r="J2680">
        <f>VLOOKUP(A2680,'VIXY-IV'!A$1:E$2000,4,0)</f>
        <v>386.22800000000001</v>
      </c>
      <c r="K2680">
        <f>ROW()</f>
        <v>2680</v>
      </c>
      <c r="L2680">
        <f>B2680/C2680</f>
        <v>0.84071340713407128</v>
      </c>
    </row>
    <row r="2681" spans="1:12" x14ac:dyDescent="0.25">
      <c r="A2681" s="1">
        <v>41950</v>
      </c>
      <c r="B2681" s="9">
        <v>13.12</v>
      </c>
      <c r="C2681" s="9">
        <v>15.83</v>
      </c>
      <c r="D2681">
        <v>760.05840000000001</v>
      </c>
      <c r="E2681">
        <v>677.64660000000003</v>
      </c>
      <c r="F2681">
        <v>29880.692147000002</v>
      </c>
      <c r="G2681">
        <v>26643.366098999999</v>
      </c>
      <c r="H2681">
        <f>(1/(1-91/360*VLOOKUP($A2681,Tbills!$B$4:$C$974,2,1)/100))^((1)/91)-1</f>
        <v>5.5561859602093477E-7</v>
      </c>
      <c r="I2681">
        <f>I2680*$E2681/$E2680*(1-(I$1+I$5+IF(AND(WEEKDAY(A2681)&lt;&gt;1,WEEKDAY(A2681)&lt;&gt;7),IF(A2681&lt;J$2,J$1,J$3),0)))^($A2681-$A2680)</f>
        <v>384.54417616688914</v>
      </c>
      <c r="J2681">
        <f>VLOOKUP(A2681,'VIXY-IV'!A$1:E$2000,4,0)</f>
        <v>385.92</v>
      </c>
      <c r="K2681">
        <f>ROW()</f>
        <v>2681</v>
      </c>
      <c r="L2681">
        <f>B2681/C2681</f>
        <v>0.8288060644346178</v>
      </c>
    </row>
    <row r="2682" spans="1:12" x14ac:dyDescent="0.25">
      <c r="A2682" s="1">
        <v>41953</v>
      </c>
      <c r="B2682" s="9">
        <v>12.67</v>
      </c>
      <c r="C2682" s="9">
        <v>15.04</v>
      </c>
      <c r="D2682">
        <v>728.2971</v>
      </c>
      <c r="E2682">
        <v>649.32799999999997</v>
      </c>
      <c r="F2682">
        <v>29165.433821999999</v>
      </c>
      <c r="G2682">
        <v>26005.555692000002</v>
      </c>
      <c r="H2682">
        <f>(1/(1-91/360*VLOOKUP($A2682,Tbills!$B$4:$C$974,2,1)/100))^((1)/91)-1</f>
        <v>6.9441778594026005E-7</v>
      </c>
      <c r="I2682">
        <f>I2681*$E2682/$E2681*(1-(I$1+I$5+IF(AND(WEEKDAY(A2682)&lt;&gt;1,WEEKDAY(A2682)&lt;&gt;7),IF(A2682&lt;J$2,J$1,J$3),0)))^($A2682-$A2681)</f>
        <v>368.44241879983252</v>
      </c>
      <c r="J2682">
        <f>VLOOKUP(A2682,'VIXY-IV'!A$1:E$2000,4,0)</f>
        <v>369.77</v>
      </c>
      <c r="K2682">
        <f>ROW()</f>
        <v>2682</v>
      </c>
      <c r="L2682">
        <f>B2682/C2682</f>
        <v>0.84242021276595747</v>
      </c>
    </row>
    <row r="2683" spans="1:12" x14ac:dyDescent="0.25">
      <c r="A2683" s="1">
        <v>41954</v>
      </c>
      <c r="B2683" s="9">
        <v>12.92</v>
      </c>
      <c r="C2683" s="9">
        <v>15.36</v>
      </c>
      <c r="D2683">
        <v>726.31110000000001</v>
      </c>
      <c r="E2683">
        <v>647.55690000000004</v>
      </c>
      <c r="F2683">
        <v>28959.706426000001</v>
      </c>
      <c r="G2683">
        <v>25822.099414</v>
      </c>
      <c r="H2683">
        <f>(1/(1-91/360*VLOOKUP($A2683,Tbills!$B$4:$C$974,2,1)/100))^((1)/91)-1</f>
        <v>6.9441778594026005E-7</v>
      </c>
      <c r="I2683">
        <f>I2682*$E2683/$E2682*(1-(I$1+I$5+IF(AND(WEEKDAY(A2683)&lt;&gt;1,WEEKDAY(A2683)&lt;&gt;7),IF(A2683&lt;J$2,J$1,J$3),0)))^($A2683-$A2682)</f>
        <v>367.42688914153075</v>
      </c>
      <c r="J2683">
        <f>VLOOKUP(A2683,'VIXY-IV'!A$1:E$2000,4,0)</f>
        <v>368.76</v>
      </c>
      <c r="K2683">
        <f>ROW()</f>
        <v>2683</v>
      </c>
      <c r="L2683">
        <f>B2683/C2683</f>
        <v>0.84114583333333337</v>
      </c>
    </row>
    <row r="2684" spans="1:12" x14ac:dyDescent="0.25">
      <c r="A2684" s="1">
        <v>41955</v>
      </c>
      <c r="B2684" s="9">
        <v>13.02</v>
      </c>
      <c r="C2684" s="9">
        <v>15.74</v>
      </c>
      <c r="D2684">
        <v>743.02980000000002</v>
      </c>
      <c r="E2684">
        <v>662.46230000000003</v>
      </c>
      <c r="F2684">
        <v>29297.531131</v>
      </c>
      <c r="G2684">
        <v>26123.304948000001</v>
      </c>
      <c r="H2684">
        <f>(1/(1-91/360*VLOOKUP($A2684,Tbills!$B$4:$C$974,2,1)/100))^((1)/91)-1</f>
        <v>6.9441778594026005E-7</v>
      </c>
      <c r="I2684">
        <f>I2683*$E2684/$E2683*(1-(I$1+I$5+IF(AND(WEEKDAY(A2684)&lt;&gt;1,WEEKDAY(A2684)&lt;&gt;7),IF(A2684&lt;J$2,J$1,J$3),0)))^($A2684-$A2683)</f>
        <v>375.87347144141353</v>
      </c>
      <c r="J2684">
        <f>VLOOKUP(A2684,'VIXY-IV'!A$1:E$2000,4,0)</f>
        <v>377.30200000000002</v>
      </c>
      <c r="K2684">
        <f>ROW()</f>
        <v>2684</v>
      </c>
      <c r="L2684">
        <f>B2684/C2684</f>
        <v>0.82719186785260479</v>
      </c>
    </row>
    <row r="2685" spans="1:12" x14ac:dyDescent="0.25">
      <c r="A2685" s="1">
        <v>41956</v>
      </c>
      <c r="B2685" s="9">
        <v>13.79</v>
      </c>
      <c r="C2685" s="9">
        <v>15.89</v>
      </c>
      <c r="D2685">
        <v>759.82749999999999</v>
      </c>
      <c r="E2685">
        <v>677.43820000000005</v>
      </c>
      <c r="F2685">
        <v>29888.000759999999</v>
      </c>
      <c r="G2685">
        <v>26649.782303</v>
      </c>
      <c r="H2685">
        <f>(1/(1-91/360*VLOOKUP($A2685,Tbills!$B$4:$C$974,2,1)/100))^((1)/91)-1</f>
        <v>6.9441778594026005E-7</v>
      </c>
      <c r="I2685">
        <f>I2684*$E2685/$E2684*(1-(I$1+I$5+IF(AND(WEEKDAY(A2685)&lt;&gt;1,WEEKDAY(A2685)&lt;&gt;7),IF(A2685&lt;J$2,J$1,J$3),0)))^($A2685-$A2684)</f>
        <v>384.35956720597409</v>
      </c>
      <c r="J2685">
        <f>VLOOKUP(A2685,'VIXY-IV'!A$1:E$2000,4,0)</f>
        <v>385.83</v>
      </c>
      <c r="K2685">
        <f>ROW()</f>
        <v>2685</v>
      </c>
      <c r="L2685">
        <f>B2685/C2685</f>
        <v>0.86784140969162982</v>
      </c>
    </row>
    <row r="2686" spans="1:12" x14ac:dyDescent="0.25">
      <c r="A2686" s="1">
        <v>41957</v>
      </c>
      <c r="B2686" s="9">
        <v>13.31</v>
      </c>
      <c r="C2686" s="9">
        <v>15.96</v>
      </c>
      <c r="D2686">
        <v>746.77210000000002</v>
      </c>
      <c r="E2686">
        <v>665.798</v>
      </c>
      <c r="F2686">
        <v>29410.599844</v>
      </c>
      <c r="G2686">
        <v>26224.086931000002</v>
      </c>
      <c r="H2686">
        <f>(1/(1-91/360*VLOOKUP($A2686,Tbills!$B$4:$C$974,2,1)/100))^((1)/91)-1</f>
        <v>6.9441778594026005E-7</v>
      </c>
      <c r="I2686">
        <f>I2685*$E2686/$E2685*(1-(I$1+I$5+IF(AND(WEEKDAY(A2686)&lt;&gt;1,WEEKDAY(A2686)&lt;&gt;7),IF(A2686&lt;J$2,J$1,J$3),0)))^($A2686-$A2685)</f>
        <v>377.74437498801962</v>
      </c>
      <c r="J2686">
        <f>VLOOKUP(A2686,'VIXY-IV'!A$1:E$2000,4,0)</f>
        <v>379.19799999999998</v>
      </c>
      <c r="K2686">
        <f>ROW()</f>
        <v>2686</v>
      </c>
      <c r="L2686">
        <f>B2686/C2686</f>
        <v>0.83395989974937346</v>
      </c>
    </row>
    <row r="2687" spans="1:12" x14ac:dyDescent="0.25">
      <c r="A2687" s="1">
        <v>41960</v>
      </c>
      <c r="B2687" s="9">
        <v>13.99</v>
      </c>
      <c r="C2687" s="9">
        <v>15.93</v>
      </c>
      <c r="D2687">
        <v>748.98379999999997</v>
      </c>
      <c r="E2687">
        <v>667.76850000000002</v>
      </c>
      <c r="F2687">
        <v>29435.906264000001</v>
      </c>
      <c r="G2687">
        <v>26246.596877</v>
      </c>
      <c r="H2687">
        <f>(1/(1-91/360*VLOOKUP($A2687,Tbills!$B$4:$C$974,2,1)/100))^((1)/91)-1</f>
        <v>6.9441778594026005E-7</v>
      </c>
      <c r="I2687">
        <f>I2686*$E2687/$E2686*(1-(I$1+I$5+IF(AND(WEEKDAY(A2687)&lt;&gt;1,WEEKDAY(A2687)&lt;&gt;7),IF(A2687&lt;J$2,J$1,J$3),0)))^($A2687-$A2686)</f>
        <v>378.82965424617566</v>
      </c>
      <c r="J2687">
        <f>VLOOKUP(A2687,'VIXY-IV'!A$1:E$2000,4,0)</f>
        <v>380.28800000000001</v>
      </c>
      <c r="K2687">
        <f>ROW()</f>
        <v>2687</v>
      </c>
      <c r="L2687">
        <f>B2687/C2687</f>
        <v>0.87821720025109862</v>
      </c>
    </row>
    <row r="2688" spans="1:12" x14ac:dyDescent="0.25">
      <c r="A2688" s="1">
        <v>41961</v>
      </c>
      <c r="B2688" s="9">
        <v>13.86</v>
      </c>
      <c r="C2688" s="9">
        <v>15.7</v>
      </c>
      <c r="D2688">
        <v>745.80240000000003</v>
      </c>
      <c r="E2688">
        <v>664.9316</v>
      </c>
      <c r="F2688">
        <v>29519.973263</v>
      </c>
      <c r="G2688">
        <v>26321.537194</v>
      </c>
      <c r="H2688">
        <f>(1/(1-91/360*VLOOKUP($A2688,Tbills!$B$4:$C$974,2,1)/100))^((1)/91)-1</f>
        <v>6.9441778594026005E-7</v>
      </c>
      <c r="I2688">
        <f>I2687*$E2688/$E2687*(1-(I$1+I$5+IF(AND(WEEKDAY(A2688)&lt;&gt;1,WEEKDAY(A2688)&lt;&gt;7),IF(A2688&lt;J$2,J$1,J$3),0)))^($A2688-$A2687)</f>
        <v>377.20940985923772</v>
      </c>
      <c r="J2688">
        <f>VLOOKUP(A2688,'VIXY-IV'!A$1:E$2000,4,0)</f>
        <v>378.65600000000001</v>
      </c>
      <c r="K2688">
        <f>ROW()</f>
        <v>2688</v>
      </c>
      <c r="L2688">
        <f>B2688/C2688</f>
        <v>0.88280254777070066</v>
      </c>
    </row>
    <row r="2689" spans="1:12" x14ac:dyDescent="0.25">
      <c r="A2689" s="1">
        <v>41962</v>
      </c>
      <c r="B2689" s="9">
        <v>13.96</v>
      </c>
      <c r="C2689" s="9">
        <v>15.97</v>
      </c>
      <c r="D2689">
        <v>755.55200000000002</v>
      </c>
      <c r="E2689">
        <v>673.62350000000004</v>
      </c>
      <c r="F2689">
        <v>29855.76597</v>
      </c>
      <c r="G2689">
        <v>26620.929086</v>
      </c>
      <c r="H2689">
        <f>(1/(1-91/360*VLOOKUP($A2689,Tbills!$B$4:$C$974,2,1)/100))^((1)/91)-1</f>
        <v>6.9441778594026005E-7</v>
      </c>
      <c r="I2689">
        <f>I2688*$E2689/$E2688*(1-(I$1+I$5+IF(AND(WEEKDAY(A2689)&lt;&gt;1,WEEKDAY(A2689)&lt;&gt;7),IF(A2689&lt;J$2,J$1,J$3),0)))^($A2689-$A2688)</f>
        <v>382.12924947325808</v>
      </c>
      <c r="J2689">
        <f>VLOOKUP(A2689,'VIXY-IV'!A$1:E$2000,4,0)</f>
        <v>383.60399999999998</v>
      </c>
      <c r="K2689">
        <f>ROW()</f>
        <v>2689</v>
      </c>
      <c r="L2689">
        <f>B2689/C2689</f>
        <v>0.87413901064495936</v>
      </c>
    </row>
    <row r="2690" spans="1:12" x14ac:dyDescent="0.25">
      <c r="A2690" s="1">
        <v>41963</v>
      </c>
      <c r="B2690" s="9">
        <v>13.58</v>
      </c>
      <c r="C2690" s="9">
        <v>16.010000000000002</v>
      </c>
      <c r="D2690">
        <v>738.91890000000001</v>
      </c>
      <c r="E2690">
        <v>658.79349999999999</v>
      </c>
      <c r="F2690">
        <v>29633.652153999999</v>
      </c>
      <c r="G2690">
        <v>26422.862552999999</v>
      </c>
      <c r="H2690">
        <f>(1/(1-91/360*VLOOKUP($A2690,Tbills!$B$4:$C$974,2,1)/100))^((1)/91)-1</f>
        <v>6.9441778594026005E-7</v>
      </c>
      <c r="I2690">
        <f>I2689*$E2690/$E2689*(1-(I$1+I$5+IF(AND(WEEKDAY(A2690)&lt;&gt;1,WEEKDAY(A2690)&lt;&gt;7),IF(A2690&lt;J$2,J$1,J$3),0)))^($A2690-$A2689)</f>
        <v>373.7058219532604</v>
      </c>
      <c r="J2690">
        <f>VLOOKUP(A2690,'VIXY-IV'!A$1:E$2000,4,0)</f>
        <v>375.11599999999999</v>
      </c>
      <c r="K2690">
        <f>ROW()</f>
        <v>2690</v>
      </c>
      <c r="L2690">
        <f>B2690/C2690</f>
        <v>0.84821986258588378</v>
      </c>
    </row>
    <row r="2691" spans="1:12" x14ac:dyDescent="0.25">
      <c r="A2691" s="1">
        <v>41964</v>
      </c>
      <c r="B2691" s="9">
        <v>12.9</v>
      </c>
      <c r="C2691" s="9">
        <v>15.79</v>
      </c>
      <c r="D2691">
        <v>730.24580000000003</v>
      </c>
      <c r="E2691">
        <v>651.06039999999996</v>
      </c>
      <c r="F2691">
        <v>29633.672731999999</v>
      </c>
      <c r="G2691">
        <v>26422.862552999999</v>
      </c>
      <c r="H2691">
        <f>(1/(1-91/360*VLOOKUP($A2691,Tbills!$B$4:$C$974,2,1)/100))^((1)/91)-1</f>
        <v>6.9441778594026005E-7</v>
      </c>
      <c r="I2691">
        <f>I2690*$E2691/$E2690*(1-(I$1+I$5+IF(AND(WEEKDAY(A2691)&lt;&gt;1,WEEKDAY(A2691)&lt;&gt;7),IF(A2691&lt;J$2,J$1,J$3),0)))^($A2691-$A2690)</f>
        <v>369.3085355828581</v>
      </c>
      <c r="J2691">
        <f>VLOOKUP(A2691,'VIXY-IV'!A$1:E$2000,4,0)</f>
        <v>370.65800000000002</v>
      </c>
      <c r="K2691">
        <f>ROW()</f>
        <v>2691</v>
      </c>
      <c r="L2691">
        <f>B2691/C2691</f>
        <v>0.81697276757441428</v>
      </c>
    </row>
    <row r="2692" spans="1:12" x14ac:dyDescent="0.25">
      <c r="A2692" s="1">
        <v>41967</v>
      </c>
      <c r="B2692" s="9">
        <v>12.62</v>
      </c>
      <c r="C2692" s="9">
        <v>15.55</v>
      </c>
      <c r="D2692">
        <v>712.45809999999994</v>
      </c>
      <c r="E2692">
        <v>635.2002</v>
      </c>
      <c r="F2692">
        <v>29610.250625000001</v>
      </c>
      <c r="G2692">
        <v>26401.923187</v>
      </c>
      <c r="H2692">
        <f>(1/(1-91/360*VLOOKUP($A2692,Tbills!$B$4:$C$974,2,1)/100))^((1)/91)-1</f>
        <v>5.4946443706072046E-7</v>
      </c>
      <c r="I2692">
        <f>I2691*$E2692/$E2691*(1-(I$1+I$5+IF(AND(WEEKDAY(A2692)&lt;&gt;1,WEEKDAY(A2692)&lt;&gt;7),IF(A2692&lt;J$2,J$1,J$3),0)))^($A2692-$A2691)</f>
        <v>360.28087601692613</v>
      </c>
      <c r="J2692">
        <f>VLOOKUP(A2692,'VIXY-IV'!A$1:E$2000,4,0)</f>
        <v>361.56799999999998</v>
      </c>
      <c r="K2692">
        <f>ROW()</f>
        <v>2692</v>
      </c>
      <c r="L2692">
        <f>B2692/C2692</f>
        <v>0.81157556270096454</v>
      </c>
    </row>
    <row r="2693" spans="1:12" x14ac:dyDescent="0.25">
      <c r="A2693" s="1">
        <v>41968</v>
      </c>
      <c r="B2693" s="9">
        <v>12.25</v>
      </c>
      <c r="C2693" s="9">
        <v>15.41</v>
      </c>
      <c r="D2693">
        <v>708.15819999999997</v>
      </c>
      <c r="E2693">
        <v>631.36620000000005</v>
      </c>
      <c r="F2693">
        <v>29721.682829000001</v>
      </c>
      <c r="G2693">
        <v>26501.266991</v>
      </c>
      <c r="H2693">
        <f>(1/(1-91/360*VLOOKUP($A2693,Tbills!$B$4:$C$974,2,1)/100))^((1)/91)-1</f>
        <v>5.4946443706072046E-7</v>
      </c>
      <c r="I2693">
        <f>I2692*$E2693/$E2692*(1-(I$1+I$5+IF(AND(WEEKDAY(A2693)&lt;&gt;1,WEEKDAY(A2693)&lt;&gt;7),IF(A2693&lt;J$2,J$1,J$3),0)))^($A2693-$A2692)</f>
        <v>358.09595776243242</v>
      </c>
      <c r="J2693">
        <f>VLOOKUP(A2693,'VIXY-IV'!A$1:E$2000,4,0)</f>
        <v>359.37599999999998</v>
      </c>
      <c r="K2693">
        <f>ROW()</f>
        <v>2693</v>
      </c>
      <c r="L2693">
        <f>B2693/C2693</f>
        <v>0.79493835171966254</v>
      </c>
    </row>
    <row r="2694" spans="1:12" x14ac:dyDescent="0.25">
      <c r="A2694" s="1">
        <v>41969</v>
      </c>
      <c r="B2694" s="9">
        <v>12.07</v>
      </c>
      <c r="C2694" s="9">
        <v>15.32</v>
      </c>
      <c r="D2694">
        <v>697.45939999999996</v>
      </c>
      <c r="E2694">
        <v>621.82730000000004</v>
      </c>
      <c r="F2694">
        <v>29562.094104</v>
      </c>
      <c r="G2694">
        <v>26358.955526999998</v>
      </c>
      <c r="H2694">
        <f>(1/(1-91/360*VLOOKUP($A2694,Tbills!$B$4:$C$974,2,1)/100))^((1)/91)-1</f>
        <v>5.4946443706072046E-7</v>
      </c>
      <c r="I2694">
        <f>I2693*$E2694/$E2693*(1-(I$1+I$5+IF(AND(WEEKDAY(A2694)&lt;&gt;1,WEEKDAY(A2694)&lt;&gt;7),IF(A2694&lt;J$2,J$1,J$3),0)))^($A2694-$A2693)</f>
        <v>352.67557381191079</v>
      </c>
      <c r="J2694">
        <f>VLOOKUP(A2694,'VIXY-IV'!A$1:E$2000,4,0)</f>
        <v>353.94799999999998</v>
      </c>
      <c r="K2694">
        <f>ROW()</f>
        <v>2694</v>
      </c>
      <c r="L2694">
        <f>B2694/C2694</f>
        <v>0.78785900783289819</v>
      </c>
    </row>
    <row r="2695" spans="1:12" x14ac:dyDescent="0.25">
      <c r="A2695" s="1">
        <v>41971</v>
      </c>
      <c r="B2695" s="9">
        <v>13.33</v>
      </c>
      <c r="C2695" s="9">
        <v>15.93</v>
      </c>
      <c r="D2695">
        <v>723.12969999999996</v>
      </c>
      <c r="E2695">
        <v>644.71320000000003</v>
      </c>
      <c r="F2695">
        <v>29692.285211999999</v>
      </c>
      <c r="G2695">
        <v>26475.011084999998</v>
      </c>
      <c r="H2695">
        <f>(1/(1-91/360*VLOOKUP($A2695,Tbills!$B$4:$C$974,2,1)/100))^((1)/91)-1</f>
        <v>5.4946443706072046E-7</v>
      </c>
      <c r="I2695">
        <f>I2694*$E2695/$E2694*(1-(I$1+I$5+IF(AND(WEEKDAY(A2695)&lt;&gt;1,WEEKDAY(A2695)&lt;&gt;7),IF(A2695&lt;J$2,J$1,J$3),0)))^($A2695-$A2694)</f>
        <v>365.63450352871979</v>
      </c>
      <c r="J2695">
        <f>VLOOKUP(A2695,'VIXY-IV'!A$1:E$2000,4,0)</f>
        <v>366.93799999999999</v>
      </c>
      <c r="K2695">
        <f>ROW()</f>
        <v>2695</v>
      </c>
      <c r="L2695">
        <f>B2695/C2695</f>
        <v>0.83678593848085381</v>
      </c>
    </row>
    <row r="2696" spans="1:12" x14ac:dyDescent="0.25">
      <c r="A2696" s="1">
        <v>41974</v>
      </c>
      <c r="B2696" s="9">
        <v>14.29</v>
      </c>
      <c r="C2696" s="9">
        <v>16.739999999999998</v>
      </c>
      <c r="D2696">
        <v>757.80920000000003</v>
      </c>
      <c r="E2696">
        <v>675.63099999999997</v>
      </c>
      <c r="F2696">
        <v>30494.275642000001</v>
      </c>
      <c r="G2696">
        <v>27190.059104</v>
      </c>
      <c r="H2696">
        <f>(1/(1-91/360*VLOOKUP($A2696,Tbills!$B$4:$C$974,2,1)/100))^((1)/91)-1</f>
        <v>6.9441778594026005E-7</v>
      </c>
      <c r="I2696">
        <f>I2695*$E2696/$E2695*(1-(I$1+I$5+IF(AND(WEEKDAY(A2696)&lt;&gt;1,WEEKDAY(A2696)&lt;&gt;7),IF(A2696&lt;J$2,J$1,J$3),0)))^($A2696-$A2695)</f>
        <v>383.13576718120157</v>
      </c>
      <c r="J2696">
        <f>VLOOKUP(A2696,'VIXY-IV'!A$1:E$2000,4,0)</f>
        <v>384.52199999999999</v>
      </c>
      <c r="K2696">
        <f>ROW()</f>
        <v>2696</v>
      </c>
      <c r="L2696">
        <f>B2696/C2696</f>
        <v>0.85364396654719243</v>
      </c>
    </row>
    <row r="2697" spans="1:12" x14ac:dyDescent="0.25">
      <c r="A2697" s="1">
        <v>41975</v>
      </c>
      <c r="B2697" s="9">
        <v>12.85</v>
      </c>
      <c r="C2697" s="9">
        <v>15.96</v>
      </c>
      <c r="D2697">
        <v>699.00990000000002</v>
      </c>
      <c r="E2697">
        <v>623.20749999999998</v>
      </c>
      <c r="F2697">
        <v>29242.246834000001</v>
      </c>
      <c r="G2697">
        <v>26073.675379</v>
      </c>
      <c r="H2697">
        <f>(1/(1-91/360*VLOOKUP($A2697,Tbills!$B$4:$C$974,2,1)/100))^((1)/91)-1</f>
        <v>6.9441778594026005E-7</v>
      </c>
      <c r="I2697">
        <f>I2696*$E2697/$E2696*(1-(I$1+I$5+IF(AND(WEEKDAY(A2697)&lt;&gt;1,WEEKDAY(A2697)&lt;&gt;7),IF(A2697&lt;J$2,J$1,J$3),0)))^($A2697-$A2696)</f>
        <v>353.39736455379375</v>
      </c>
      <c r="J2697">
        <f>VLOOKUP(A2697,'VIXY-IV'!A$1:E$2000,4,0)</f>
        <v>354.69200000000001</v>
      </c>
      <c r="K2697">
        <f>ROW()</f>
        <v>2697</v>
      </c>
      <c r="L2697">
        <f>B2697/C2697</f>
        <v>0.80513784461152871</v>
      </c>
    </row>
    <row r="2698" spans="1:12" x14ac:dyDescent="0.25">
      <c r="A2698" s="1">
        <v>41976</v>
      </c>
      <c r="B2698" s="9">
        <v>12.47</v>
      </c>
      <c r="C2698" s="9">
        <v>15.55</v>
      </c>
      <c r="D2698">
        <v>701.23770000000002</v>
      </c>
      <c r="E2698">
        <v>625.19330000000002</v>
      </c>
      <c r="F2698">
        <v>29323.892392999998</v>
      </c>
      <c r="G2698">
        <v>26146.456050000001</v>
      </c>
      <c r="H2698">
        <f>(1/(1-91/360*VLOOKUP($A2698,Tbills!$B$4:$C$974,2,1)/100))^((1)/91)-1</f>
        <v>6.9441778594026005E-7</v>
      </c>
      <c r="I2698">
        <f>I2697*$E2698/$E2697*(1-(I$1+I$5+IF(AND(WEEKDAY(A2698)&lt;&gt;1,WEEKDAY(A2698)&lt;&gt;7),IF(A2698&lt;J$2,J$1,J$3),0)))^($A2698-$A2697)</f>
        <v>354.51323788719753</v>
      </c>
      <c r="J2698">
        <f>VLOOKUP(A2698,'VIXY-IV'!A$1:E$2000,4,0)</f>
        <v>355.78199999999998</v>
      </c>
      <c r="K2698">
        <f>ROW()</f>
        <v>2698</v>
      </c>
      <c r="L2698">
        <f>B2698/C2698</f>
        <v>0.80192926045016077</v>
      </c>
    </row>
    <row r="2699" spans="1:12" x14ac:dyDescent="0.25">
      <c r="A2699" s="1">
        <v>41977</v>
      </c>
      <c r="B2699" s="9">
        <v>12.38</v>
      </c>
      <c r="C2699" s="9">
        <v>15.64</v>
      </c>
      <c r="D2699">
        <v>689.66380000000004</v>
      </c>
      <c r="E2699">
        <v>614.87400000000002</v>
      </c>
      <c r="F2699">
        <v>29088.075464000001</v>
      </c>
      <c r="G2699">
        <v>25936.173277999998</v>
      </c>
      <c r="H2699">
        <f>(1/(1-91/360*VLOOKUP($A2699,Tbills!$B$4:$C$974,2,1)/100))^((1)/91)-1</f>
        <v>6.9441778594026005E-7</v>
      </c>
      <c r="I2699">
        <f>I2698*$E2699/$E2698*(1-(I$1+I$5+IF(AND(WEEKDAY(A2699)&lt;&gt;1,WEEKDAY(A2699)&lt;&gt;7),IF(A2699&lt;J$2,J$1,J$3),0)))^($A2699-$A2698)</f>
        <v>348.65169212008288</v>
      </c>
      <c r="J2699">
        <f>VLOOKUP(A2699,'VIXY-IV'!A$1:E$2000,4,0)</f>
        <v>349.87</v>
      </c>
      <c r="K2699">
        <f>ROW()</f>
        <v>2699</v>
      </c>
      <c r="L2699">
        <f>B2699/C2699</f>
        <v>0.7915601023017903</v>
      </c>
    </row>
    <row r="2700" spans="1:12" x14ac:dyDescent="0.25">
      <c r="A2700" s="1">
        <v>41978</v>
      </c>
      <c r="B2700" s="9">
        <v>11.82</v>
      </c>
      <c r="C2700" s="9">
        <v>15.55</v>
      </c>
      <c r="D2700">
        <v>680.11109999999996</v>
      </c>
      <c r="E2700">
        <v>606.35680000000002</v>
      </c>
      <c r="F2700">
        <v>29115.722428000001</v>
      </c>
      <c r="G2700">
        <v>25960.806484000001</v>
      </c>
      <c r="H2700">
        <f>(1/(1-91/360*VLOOKUP($A2700,Tbills!$B$4:$C$974,2,1)/100))^((1)/91)-1</f>
        <v>6.9441778594026005E-7</v>
      </c>
      <c r="I2700">
        <f>I2699*$E2700/$E2699*(1-(I$1+I$5+IF(AND(WEEKDAY(A2700)&lt;&gt;1,WEEKDAY(A2700)&lt;&gt;7),IF(A2700&lt;J$2,J$1,J$3),0)))^($A2700-$A2699)</f>
        <v>343.81229775198693</v>
      </c>
      <c r="J2700">
        <f>VLOOKUP(A2700,'VIXY-IV'!A$1:E$2000,4,0)</f>
        <v>344.99</v>
      </c>
      <c r="K2700">
        <f>ROW()</f>
        <v>2700</v>
      </c>
      <c r="L2700">
        <f>B2700/C2700</f>
        <v>0.76012861736334403</v>
      </c>
    </row>
    <row r="2701" spans="1:12" x14ac:dyDescent="0.25">
      <c r="A2701" s="1">
        <v>41981</v>
      </c>
      <c r="B2701" s="9">
        <v>14.21</v>
      </c>
      <c r="C2701" s="9">
        <v>16.78</v>
      </c>
      <c r="D2701">
        <v>722.22389999999996</v>
      </c>
      <c r="E2701">
        <v>643.90139999999997</v>
      </c>
      <c r="F2701">
        <v>29870.979394999998</v>
      </c>
      <c r="G2701">
        <v>26634.171376999999</v>
      </c>
      <c r="H2701">
        <f>(1/(1-91/360*VLOOKUP($A2701,Tbills!$B$4:$C$974,2,1)/100))^((1)/91)-1</f>
        <v>6.9441778594026005E-7</v>
      </c>
      <c r="I2701">
        <f>I2700*$E2701/$E2700*(1-(I$1+I$5+IF(AND(WEEKDAY(A2701)&lt;&gt;1,WEEKDAY(A2701)&lt;&gt;7),IF(A2701&lt;J$2,J$1,J$3),0)))^($A2701-$A2700)</f>
        <v>365.06907303882866</v>
      </c>
      <c r="J2701">
        <f>VLOOKUP(A2701,'VIXY-IV'!A$1:E$2000,4,0)</f>
        <v>366.24</v>
      </c>
      <c r="K2701">
        <f>ROW()</f>
        <v>2701</v>
      </c>
      <c r="L2701">
        <f>B2701/C2701</f>
        <v>0.84684147794994036</v>
      </c>
    </row>
    <row r="2702" spans="1:12" x14ac:dyDescent="0.25">
      <c r="A2702" s="1">
        <v>41982</v>
      </c>
      <c r="B2702" s="9">
        <v>14.89</v>
      </c>
      <c r="C2702" s="9">
        <v>16.89</v>
      </c>
      <c r="D2702">
        <v>725.13120000000004</v>
      </c>
      <c r="E2702">
        <v>646.49300000000005</v>
      </c>
      <c r="F2702">
        <v>29779.607214</v>
      </c>
      <c r="G2702">
        <v>26552.681755000001</v>
      </c>
      <c r="H2702">
        <f>(1/(1-91/360*VLOOKUP($A2702,Tbills!$B$4:$C$974,2,1)/100))^((1)/91)-1</f>
        <v>6.9441778594026005E-7</v>
      </c>
      <c r="I2702">
        <f>I2701*$E2702/$E2701*(1-(I$1+I$5+IF(AND(WEEKDAY(A2702)&lt;&gt;1,WEEKDAY(A2702)&lt;&gt;7),IF(A2702&lt;J$2,J$1,J$3),0)))^($A2702-$A2701)</f>
        <v>366.52787332810396</v>
      </c>
      <c r="J2702">
        <f>VLOOKUP(A2702,'VIXY-IV'!A$1:E$2000,4,0)</f>
        <v>367.726</v>
      </c>
      <c r="K2702">
        <f>ROW()</f>
        <v>2702</v>
      </c>
      <c r="L2702">
        <f>B2702/C2702</f>
        <v>0.88158673771462404</v>
      </c>
    </row>
    <row r="2703" spans="1:12" x14ac:dyDescent="0.25">
      <c r="A2703" s="1">
        <v>41983</v>
      </c>
      <c r="B2703" s="9">
        <v>18.53</v>
      </c>
      <c r="C2703" s="9">
        <v>19.14</v>
      </c>
      <c r="D2703">
        <v>809.32029999999997</v>
      </c>
      <c r="E2703">
        <v>721.55160000000001</v>
      </c>
      <c r="F2703">
        <v>31254.697967</v>
      </c>
      <c r="G2703">
        <v>27867.912876999999</v>
      </c>
      <c r="H2703">
        <f>(1/(1-91/360*VLOOKUP($A2703,Tbills!$B$4:$C$974,2,1)/100))^((1)/91)-1</f>
        <v>6.9441778594026005E-7</v>
      </c>
      <c r="I2703">
        <f>I2702*$E2703/$E2702*(1-(I$1+I$5+IF(AND(WEEKDAY(A2703)&lt;&gt;1,WEEKDAY(A2703)&lt;&gt;7),IF(A2703&lt;J$2,J$1,J$3),0)))^($A2703-$A2702)</f>
        <v>409.07042371484192</v>
      </c>
      <c r="J2703">
        <f>VLOOKUP(A2703,'VIXY-IV'!A$1:E$2000,4,0)</f>
        <v>410.48399999999998</v>
      </c>
      <c r="K2703">
        <f>ROW()</f>
        <v>2703</v>
      </c>
      <c r="L2703">
        <f>B2703/C2703</f>
        <v>0.96812957157784751</v>
      </c>
    </row>
    <row r="2704" spans="1:12" x14ac:dyDescent="0.25">
      <c r="A2704" s="1">
        <v>41984</v>
      </c>
      <c r="B2704" s="9">
        <v>20.079999999999998</v>
      </c>
      <c r="C2704" s="9">
        <v>20.72</v>
      </c>
      <c r="D2704">
        <v>876.31240000000003</v>
      </c>
      <c r="E2704">
        <v>781.27809999999999</v>
      </c>
      <c r="F2704">
        <v>32702.500751</v>
      </c>
      <c r="G2704">
        <v>29158.811194000002</v>
      </c>
      <c r="H2704">
        <f>(1/(1-91/360*VLOOKUP($A2704,Tbills!$B$4:$C$974,2,1)/100))^((1)/91)-1</f>
        <v>6.9441778594026005E-7</v>
      </c>
      <c r="I2704">
        <f>I2703*$E2704/$E2703*(1-(I$1+I$5+IF(AND(WEEKDAY(A2704)&lt;&gt;1,WEEKDAY(A2704)&lt;&gt;7),IF(A2704&lt;J$2,J$1,J$3),0)))^($A2704-$A2703)</f>
        <v>442.9185237727479</v>
      </c>
      <c r="J2704">
        <f>VLOOKUP(A2704,'VIXY-IV'!A$1:E$2000,4,0)</f>
        <v>444.56400000000002</v>
      </c>
      <c r="K2704">
        <f>ROW()</f>
        <v>2704</v>
      </c>
      <c r="L2704">
        <f>B2704/C2704</f>
        <v>0.96911196911196906</v>
      </c>
    </row>
    <row r="2705" spans="1:12" x14ac:dyDescent="0.25">
      <c r="A2705" s="1">
        <v>41985</v>
      </c>
      <c r="B2705" s="9">
        <v>21.08</v>
      </c>
      <c r="C2705" s="9">
        <v>21</v>
      </c>
      <c r="D2705">
        <v>879.92719999999997</v>
      </c>
      <c r="E2705">
        <v>784.50030000000004</v>
      </c>
      <c r="F2705">
        <v>32958.610822000002</v>
      </c>
      <c r="G2705">
        <v>29387.148563999999</v>
      </c>
      <c r="H2705">
        <f>(1/(1-91/360*VLOOKUP($A2705,Tbills!$B$4:$C$974,2,1)/100))^((1)/91)-1</f>
        <v>6.9441778594026005E-7</v>
      </c>
      <c r="I2705">
        <f>I2704*$E2705/$E2704*(1-(I$1+I$5+IF(AND(WEEKDAY(A2705)&lt;&gt;1,WEEKDAY(A2705)&lt;&gt;7),IF(A2705&lt;J$2,J$1,J$3),0)))^($A2705-$A2704)</f>
        <v>444.7324442745217</v>
      </c>
      <c r="J2705">
        <f>VLOOKUP(A2705,'VIXY-IV'!A$1:E$2000,4,0)</f>
        <v>446.36399999999998</v>
      </c>
      <c r="K2705">
        <f>ROW()</f>
        <v>2705</v>
      </c>
      <c r="L2705">
        <f>B2705/C2705</f>
        <v>1.0038095238095237</v>
      </c>
    </row>
    <row r="2706" spans="1:12" x14ac:dyDescent="0.25">
      <c r="A2706" s="1">
        <v>41988</v>
      </c>
      <c r="B2706" s="9">
        <v>20.420000000000002</v>
      </c>
      <c r="C2706" s="9">
        <v>21.06</v>
      </c>
      <c r="D2706">
        <v>863.52459999999996</v>
      </c>
      <c r="E2706">
        <v>769.87490000000003</v>
      </c>
      <c r="F2706">
        <v>32782.267843000001</v>
      </c>
      <c r="G2706">
        <v>29229.853249</v>
      </c>
      <c r="H2706">
        <f>(1/(1-91/360*VLOOKUP($A2706,Tbills!$B$4:$C$974,2,1)/100))^((1)/91)-1</f>
        <v>9.7224128259298936E-7</v>
      </c>
      <c r="I2706">
        <f>I2705*$E2706/$E2705*(1-(I$1+I$5+IF(AND(WEEKDAY(A2706)&lt;&gt;1,WEEKDAY(A2706)&lt;&gt;7),IF(A2706&lt;J$2,J$1,J$3),0)))^($A2706-$A2705)</f>
        <v>436.40365507741961</v>
      </c>
      <c r="J2706">
        <f>VLOOKUP(A2706,'VIXY-IV'!A$1:E$2000,4,0)</f>
        <v>438.05200000000002</v>
      </c>
      <c r="K2706">
        <f>ROW()</f>
        <v>2706</v>
      </c>
      <c r="L2706">
        <f>B2706/C2706</f>
        <v>0.96961063627730304</v>
      </c>
    </row>
    <row r="2707" spans="1:12" x14ac:dyDescent="0.25">
      <c r="A2707" s="1">
        <v>41989</v>
      </c>
      <c r="B2707" s="9">
        <v>23.57</v>
      </c>
      <c r="C2707" s="9">
        <v>23.09</v>
      </c>
      <c r="D2707">
        <v>930.75030000000004</v>
      </c>
      <c r="E2707">
        <v>829.80920000000003</v>
      </c>
      <c r="F2707">
        <v>33614.571677</v>
      </c>
      <c r="G2707">
        <v>29971.936969999999</v>
      </c>
      <c r="H2707">
        <f>(1/(1-91/360*VLOOKUP($A2707,Tbills!$B$4:$C$974,2,1)/100))^((1)/91)-1</f>
        <v>9.7224128259298936E-7</v>
      </c>
      <c r="I2707">
        <f>I2706*$E2707/$E2706*(1-(I$1+I$5+IF(AND(WEEKDAY(A2707)&lt;&gt;1,WEEKDAY(A2707)&lt;&gt;7),IF(A2707&lt;J$2,J$1,J$3),0)))^($A2707-$A2706)</f>
        <v>470.36388692196095</v>
      </c>
      <c r="J2707">
        <f>VLOOKUP(A2707,'VIXY-IV'!A$1:E$2000,4,0)</f>
        <v>472.28199999999998</v>
      </c>
      <c r="K2707">
        <f>ROW()</f>
        <v>2707</v>
      </c>
      <c r="L2707">
        <f>B2707/C2707</f>
        <v>1.0207882200086618</v>
      </c>
    </row>
    <row r="2708" spans="1:12" x14ac:dyDescent="0.25">
      <c r="A2708" s="1">
        <v>41990</v>
      </c>
      <c r="B2708" s="9">
        <v>19.440000000000001</v>
      </c>
      <c r="C2708" s="9">
        <v>20.43</v>
      </c>
      <c r="D2708">
        <v>817.30150000000003</v>
      </c>
      <c r="E2708">
        <v>728.66330000000005</v>
      </c>
      <c r="F2708">
        <v>31254.724224000001</v>
      </c>
      <c r="G2708">
        <v>27867.784660000001</v>
      </c>
      <c r="H2708">
        <f>(1/(1-91/360*VLOOKUP($A2708,Tbills!$B$4:$C$974,2,1)/100))^((1)/91)-1</f>
        <v>9.7224128259298936E-7</v>
      </c>
      <c r="I2708">
        <f>I2707*$E2708/$E2707*(1-(I$1+I$5+IF(AND(WEEKDAY(A2708)&lt;&gt;1,WEEKDAY(A2708)&lt;&gt;7),IF(A2708&lt;J$2,J$1,J$3),0)))^($A2708-$A2707)</f>
        <v>413.01909220898801</v>
      </c>
      <c r="J2708">
        <f>VLOOKUP(A2708,'VIXY-IV'!A$1:E$2000,4,0)</f>
        <v>414.71</v>
      </c>
      <c r="K2708">
        <f>ROW()</f>
        <v>2708</v>
      </c>
      <c r="L2708">
        <f>B2708/C2708</f>
        <v>0.95154185022026438</v>
      </c>
    </row>
    <row r="2709" spans="1:12" x14ac:dyDescent="0.25">
      <c r="A2709" s="1">
        <v>41991</v>
      </c>
      <c r="B2709" s="9">
        <v>16.809999999999999</v>
      </c>
      <c r="C2709" s="9">
        <v>18.48</v>
      </c>
      <c r="D2709">
        <v>796.28120000000001</v>
      </c>
      <c r="E2709">
        <v>709.92200000000003</v>
      </c>
      <c r="F2709">
        <v>30294.988404</v>
      </c>
      <c r="G2709">
        <v>27012.024173999998</v>
      </c>
      <c r="H2709">
        <f>(1/(1-91/360*VLOOKUP($A2709,Tbills!$B$4:$C$974,2,1)/100))^((1)/91)-1</f>
        <v>9.7224128259298936E-7</v>
      </c>
      <c r="I2709">
        <f>I2708*$E2709/$E2708*(1-(I$1+I$5+IF(AND(WEEKDAY(A2709)&lt;&gt;1,WEEKDAY(A2709)&lt;&gt;7),IF(A2709&lt;J$2,J$1,J$3),0)))^($A2709-$A2708)</f>
        <v>402.38462007407628</v>
      </c>
      <c r="J2709">
        <f>VLOOKUP(A2709,'VIXY-IV'!A$1:E$2000,4,0)</f>
        <v>404.02199999999999</v>
      </c>
      <c r="K2709">
        <f>ROW()</f>
        <v>2709</v>
      </c>
      <c r="L2709">
        <f>B2709/C2709</f>
        <v>0.90963203463203457</v>
      </c>
    </row>
    <row r="2710" spans="1:12" x14ac:dyDescent="0.25">
      <c r="A2710" s="1">
        <v>41992</v>
      </c>
      <c r="B2710" s="9">
        <v>16.489999999999998</v>
      </c>
      <c r="C2710" s="9">
        <v>18.47</v>
      </c>
      <c r="D2710">
        <v>767.09339999999997</v>
      </c>
      <c r="E2710">
        <v>683.899</v>
      </c>
      <c r="F2710">
        <v>29878.994253000001</v>
      </c>
      <c r="G2710">
        <v>26641.083622999999</v>
      </c>
      <c r="H2710">
        <f>(1/(1-91/360*VLOOKUP($A2710,Tbills!$B$4:$C$974,2,1)/100))^((1)/91)-1</f>
        <v>9.7224128259298936E-7</v>
      </c>
      <c r="I2710">
        <f>I2709*$E2710/$E2709*(1-(I$1+I$5+IF(AND(WEEKDAY(A2710)&lt;&gt;1,WEEKDAY(A2710)&lt;&gt;7),IF(A2710&lt;J$2,J$1,J$3),0)))^($A2710-$A2709)</f>
        <v>387.6236020953657</v>
      </c>
      <c r="J2710">
        <f>VLOOKUP(A2710,'VIXY-IV'!A$1:E$2000,4,0)</f>
        <v>389.142</v>
      </c>
      <c r="K2710">
        <f>ROW()</f>
        <v>2710</v>
      </c>
      <c r="L2710">
        <f>B2710/C2710</f>
        <v>0.89279913373037356</v>
      </c>
    </row>
    <row r="2711" spans="1:12" x14ac:dyDescent="0.25">
      <c r="A2711" s="1">
        <v>41995</v>
      </c>
      <c r="B2711" s="9">
        <v>15.25</v>
      </c>
      <c r="C2711" s="9">
        <v>17.59</v>
      </c>
      <c r="D2711">
        <v>761.33040000000005</v>
      </c>
      <c r="E2711">
        <v>678.75900000000001</v>
      </c>
      <c r="F2711">
        <v>29694.850632999998</v>
      </c>
      <c r="G2711">
        <v>26476.817473999999</v>
      </c>
      <c r="H2711">
        <f>(1/(1-91/360*VLOOKUP($A2711,Tbills!$B$4:$C$974,2,1)/100))^((1)/91)-1</f>
        <v>1.5110940427831565E-6</v>
      </c>
      <c r="I2711">
        <f>I2710*$E2711/$E2710*(1-(I$1+I$5+IF(AND(WEEKDAY(A2711)&lt;&gt;1,WEEKDAY(A2711)&lt;&gt;7),IF(A2711&lt;J$2,J$1,J$3),0)))^($A2711-$A2710)</f>
        <v>384.67712781826123</v>
      </c>
      <c r="J2711">
        <f>VLOOKUP(A2711,'VIXY-IV'!A$1:E$2000,4,0)</f>
        <v>386.03800000000001</v>
      </c>
      <c r="K2711">
        <f>ROW()</f>
        <v>2711</v>
      </c>
      <c r="L2711">
        <f>B2711/C2711</f>
        <v>0.86696986924388852</v>
      </c>
    </row>
    <row r="2712" spans="1:12" x14ac:dyDescent="0.25">
      <c r="A2712" s="1">
        <v>41996</v>
      </c>
      <c r="B2712" s="9">
        <v>14.8</v>
      </c>
      <c r="C2712" s="9">
        <v>17.940000000000001</v>
      </c>
      <c r="D2712">
        <v>739.98289999999997</v>
      </c>
      <c r="E2712">
        <v>659.72580000000005</v>
      </c>
      <c r="F2712">
        <v>29750.871889999999</v>
      </c>
      <c r="G2712">
        <v>26526.727695000001</v>
      </c>
      <c r="H2712">
        <f>(1/(1-91/360*VLOOKUP($A2712,Tbills!$B$4:$C$974,2,1)/100))^((1)/91)-1</f>
        <v>1.5110940427831565E-6</v>
      </c>
      <c r="I2712">
        <f>I2711*$E2712/$E2711*(1-(I$1+I$5+IF(AND(WEEKDAY(A2712)&lt;&gt;1,WEEKDAY(A2712)&lt;&gt;7),IF(A2712&lt;J$2,J$1,J$3),0)))^($A2712-$A2711)</f>
        <v>373.87957335377934</v>
      </c>
      <c r="J2712">
        <f>VLOOKUP(A2712,'VIXY-IV'!A$1:E$2000,4,0)</f>
        <v>375.13600000000002</v>
      </c>
      <c r="K2712">
        <f>ROW()</f>
        <v>2712</v>
      </c>
      <c r="L2712">
        <f>B2712/C2712</f>
        <v>0.82497212931995534</v>
      </c>
    </row>
    <row r="2713" spans="1:12" x14ac:dyDescent="0.25">
      <c r="A2713" s="1">
        <v>41997</v>
      </c>
      <c r="B2713" s="9">
        <v>14.37</v>
      </c>
      <c r="C2713" s="9">
        <v>17.260000000000002</v>
      </c>
      <c r="D2713">
        <v>752.72249999999997</v>
      </c>
      <c r="E2713">
        <v>671.08270000000005</v>
      </c>
      <c r="F2713">
        <v>29962.206825000001</v>
      </c>
      <c r="G2713">
        <v>26715.119879000002</v>
      </c>
      <c r="H2713">
        <f>(1/(1-91/360*VLOOKUP($A2713,Tbills!$B$4:$C$974,2,1)/100))^((1)/91)-1</f>
        <v>1.5110940427831565E-6</v>
      </c>
      <c r="I2713">
        <f>I2712*$E2713/$E2712*(1-(I$1+I$5+IF(AND(WEEKDAY(A2713)&lt;&gt;1,WEEKDAY(A2713)&lt;&gt;7),IF(A2713&lt;J$2,J$1,J$3),0)))^($A2713-$A2712)</f>
        <v>380.30481113749693</v>
      </c>
      <c r="J2713">
        <f>VLOOKUP(A2713,'VIXY-IV'!A$1:E$2000,4,0)</f>
        <v>381.59199999999998</v>
      </c>
      <c r="K2713">
        <f>ROW()</f>
        <v>2713</v>
      </c>
      <c r="L2713">
        <f>B2713/C2713</f>
        <v>0.832560834298957</v>
      </c>
    </row>
    <row r="2714" spans="1:12" x14ac:dyDescent="0.25">
      <c r="A2714" s="1">
        <v>41999</v>
      </c>
      <c r="B2714" s="9">
        <v>14.5</v>
      </c>
      <c r="C2714" s="9">
        <v>17.16</v>
      </c>
      <c r="D2714">
        <v>734.38350000000003</v>
      </c>
      <c r="E2714">
        <v>654.73069999999996</v>
      </c>
      <c r="F2714">
        <v>29573.613245</v>
      </c>
      <c r="G2714">
        <v>26368.558518000002</v>
      </c>
      <c r="H2714">
        <f>(1/(1-91/360*VLOOKUP($A2714,Tbills!$B$4:$C$974,2,1)/100))^((1)/91)-1</f>
        <v>1.5110940427831565E-6</v>
      </c>
      <c r="I2714">
        <f>I2713*$E2714/$E2713*(1-(I$1+I$5+IF(AND(WEEKDAY(A2714)&lt;&gt;1,WEEKDAY(A2714)&lt;&gt;7),IF(A2714&lt;J$2,J$1,J$3),0)))^($A2714-$A2713)</f>
        <v>371.01673094411609</v>
      </c>
      <c r="J2714">
        <f>VLOOKUP(A2714,'VIXY-IV'!A$1:E$2000,4,0)</f>
        <v>372.34800000000001</v>
      </c>
      <c r="K2714">
        <f>ROW()</f>
        <v>2714</v>
      </c>
      <c r="L2714">
        <f>B2714/C2714</f>
        <v>0.84498834498834496</v>
      </c>
    </row>
    <row r="2715" spans="1:12" x14ac:dyDescent="0.25">
      <c r="A2715" s="1">
        <v>42002</v>
      </c>
      <c r="B2715" s="9">
        <v>15.06</v>
      </c>
      <c r="C2715" s="9">
        <v>17.27</v>
      </c>
      <c r="D2715">
        <v>745.09939999999995</v>
      </c>
      <c r="E2715">
        <v>664.28139999999996</v>
      </c>
      <c r="F2715">
        <v>29646.946252999998</v>
      </c>
      <c r="G2715">
        <v>26433.824488999999</v>
      </c>
      <c r="H2715">
        <f>(1/(1-91/360*VLOOKUP($A2715,Tbills!$B$4:$C$974,2,1)/100))^((1)/91)-1</f>
        <v>1.0989566514574278E-6</v>
      </c>
      <c r="I2715">
        <f>I2714*$E2715/$E2714*(1-(I$1+I$5+IF(AND(WEEKDAY(A2715)&lt;&gt;1,WEEKDAY(A2715)&lt;&gt;7),IF(A2715&lt;J$2,J$1,J$3),0)))^($A2715-$A2714)</f>
        <v>376.39634780104046</v>
      </c>
      <c r="J2715">
        <f>VLOOKUP(A2715,'VIXY-IV'!A$1:E$2000,4,0)</f>
        <v>377.73399999999998</v>
      </c>
      <c r="K2715">
        <f>ROW()</f>
        <v>2715</v>
      </c>
      <c r="L2715">
        <f>B2715/C2715</f>
        <v>0.87203242617255361</v>
      </c>
    </row>
    <row r="2716" spans="1:12" x14ac:dyDescent="0.25">
      <c r="A2716" s="1">
        <v>42003</v>
      </c>
      <c r="B2716" s="9">
        <v>15.92</v>
      </c>
      <c r="C2716" s="9">
        <v>18.02</v>
      </c>
      <c r="D2716">
        <v>760.25760000000002</v>
      </c>
      <c r="E2716">
        <v>677.79470000000003</v>
      </c>
      <c r="F2716">
        <v>29919.685619</v>
      </c>
      <c r="G2716">
        <v>26676.975444</v>
      </c>
      <c r="H2716">
        <f>(1/(1-91/360*VLOOKUP($A2716,Tbills!$B$4:$C$974,2,1)/100))^((1)/91)-1</f>
        <v>1.0989566514574278E-6</v>
      </c>
      <c r="I2716">
        <f>I2715*$E2716/$E2715*(1-(I$1+I$5+IF(AND(WEEKDAY(A2716)&lt;&gt;1,WEEKDAY(A2716)&lt;&gt;7),IF(A2716&lt;J$2,J$1,J$3),0)))^($A2716-$A2715)</f>
        <v>384.04223057613996</v>
      </c>
      <c r="J2716">
        <f>VLOOKUP(A2716,'VIXY-IV'!A$1:E$2000,4,0)</f>
        <v>385.41199999999998</v>
      </c>
      <c r="K2716">
        <f>ROW()</f>
        <v>2716</v>
      </c>
      <c r="L2716">
        <f>B2716/C2716</f>
        <v>0.8834628190899001</v>
      </c>
    </row>
    <row r="2717" spans="1:12" x14ac:dyDescent="0.25">
      <c r="A2717" s="1">
        <v>42004</v>
      </c>
      <c r="B2717" s="9">
        <v>19.2</v>
      </c>
      <c r="C2717" s="9">
        <v>19.739999999999998</v>
      </c>
      <c r="D2717">
        <v>825.76390000000004</v>
      </c>
      <c r="E2717">
        <v>736.19500000000005</v>
      </c>
      <c r="F2717">
        <v>31046.753597999999</v>
      </c>
      <c r="G2717">
        <v>27681.861927000002</v>
      </c>
      <c r="H2717">
        <f>(1/(1-91/360*VLOOKUP($A2717,Tbills!$B$4:$C$974,2,1)/100))^((1)/91)-1</f>
        <v>1.0989566514574278E-6</v>
      </c>
      <c r="I2717">
        <f>I2716*$E2717/$E2716*(1-(I$1+I$5+IF(AND(WEEKDAY(A2717)&lt;&gt;1,WEEKDAY(A2717)&lt;&gt;7),IF(A2717&lt;J$2,J$1,J$3),0)))^($A2717-$A2716)</f>
        <v>417.12016427850352</v>
      </c>
      <c r="J2717">
        <f>VLOOKUP(A2717,'VIXY-IV'!A$1:E$2000,4,0)</f>
        <v>418.64600000000002</v>
      </c>
      <c r="K2717">
        <f>ROW()</f>
        <v>2717</v>
      </c>
      <c r="L2717">
        <f>B2717/C2717</f>
        <v>0.97264437689969607</v>
      </c>
    </row>
    <row r="2718" spans="1:12" x14ac:dyDescent="0.25">
      <c r="A2718" s="1">
        <v>42006</v>
      </c>
      <c r="B2718" s="9">
        <v>17.79</v>
      </c>
      <c r="C2718" s="9">
        <v>19.46</v>
      </c>
      <c r="D2718">
        <v>820.79309999999998</v>
      </c>
      <c r="E2718">
        <v>731.76179999999999</v>
      </c>
      <c r="F2718">
        <v>31340.147752000001</v>
      </c>
      <c r="G2718">
        <v>27943.39676</v>
      </c>
      <c r="H2718">
        <f>(1/(1-91/360*VLOOKUP($A2718,Tbills!$B$4:$C$974,2,1)/100))^((1)/91)-1</f>
        <v>1.0989566514574278E-6</v>
      </c>
      <c r="I2718">
        <f>I2717*$E2718/$E2717*(1-(I$1+I$5+IF(AND(WEEKDAY(A2718)&lt;&gt;1,WEEKDAY(A2718)&lt;&gt;7),IF(A2718&lt;J$2,J$1,J$3),0)))^($A2718-$A2717)</f>
        <v>414.58450703078444</v>
      </c>
      <c r="J2718">
        <f>VLOOKUP(A2718,'VIXY-IV'!A$1:E$2000,4,0)</f>
        <v>416.11599999999999</v>
      </c>
      <c r="K2718">
        <f>ROW()</f>
        <v>2718</v>
      </c>
      <c r="L2718">
        <f>B2718/C2718</f>
        <v>0.91418293936279538</v>
      </c>
    </row>
    <row r="2719" spans="1:12" x14ac:dyDescent="0.25">
      <c r="A2719" s="1">
        <v>42009</v>
      </c>
      <c r="B2719" s="9">
        <v>19.920000000000002</v>
      </c>
      <c r="C2719" s="9">
        <v>20.79</v>
      </c>
      <c r="D2719">
        <v>872.59339999999997</v>
      </c>
      <c r="E2719">
        <v>777.94090000000006</v>
      </c>
      <c r="F2719">
        <v>32435.489581000002</v>
      </c>
      <c r="G2719">
        <v>28919.929617999998</v>
      </c>
      <c r="H2719">
        <f>(1/(1-91/360*VLOOKUP($A2719,Tbills!$B$4:$C$974,2,1)/100))^((1)/91)-1</f>
        <v>8.3332864653229421E-7</v>
      </c>
      <c r="I2719">
        <f>I2718*$E2719/$E2718*(1-(I$1+I$5+IF(AND(WEEKDAY(A2719)&lt;&gt;1,WEEKDAY(A2719)&lt;&gt;7),IF(A2719&lt;J$2,J$1,J$3),0)))^($A2719-$A2718)</f>
        <v>440.70954676066799</v>
      </c>
      <c r="J2719">
        <f>VLOOKUP(A2719,'VIXY-IV'!A$1:E$2000,4,0)</f>
        <v>442.35199999999998</v>
      </c>
      <c r="K2719">
        <f>ROW()</f>
        <v>2719</v>
      </c>
      <c r="L2719">
        <f>B2719/C2719</f>
        <v>0.95815295815295831</v>
      </c>
    </row>
    <row r="2720" spans="1:12" x14ac:dyDescent="0.25">
      <c r="A2720" s="1">
        <v>42010</v>
      </c>
      <c r="B2720" s="9">
        <v>21.12</v>
      </c>
      <c r="C2720" s="9">
        <v>21.42</v>
      </c>
      <c r="D2720">
        <v>899.91120000000001</v>
      </c>
      <c r="E2720">
        <v>802.29480000000001</v>
      </c>
      <c r="F2720">
        <v>32753.232843999998</v>
      </c>
      <c r="G2720">
        <v>29203.209791000001</v>
      </c>
      <c r="H2720">
        <f>(1/(1-91/360*VLOOKUP($A2720,Tbills!$B$4:$C$974,2,1)/100))^((1)/91)-1</f>
        <v>8.3332864653229421E-7</v>
      </c>
      <c r="I2720">
        <f>I2719*$E2720/$E2719*(1-(I$1+I$5+IF(AND(WEEKDAY(A2720)&lt;&gt;1,WEEKDAY(A2720)&lt;&gt;7),IF(A2720&lt;J$2,J$1,J$3),0)))^($A2720-$A2719)</f>
        <v>454.4931449502115</v>
      </c>
      <c r="J2720">
        <f>VLOOKUP(A2720,'VIXY-IV'!A$1:E$2000,4,0)</f>
        <v>456.19</v>
      </c>
      <c r="K2720">
        <f>ROW()</f>
        <v>2720</v>
      </c>
      <c r="L2720">
        <f>B2720/C2720</f>
        <v>0.98599439775910358</v>
      </c>
    </row>
    <row r="2721" spans="1:12" x14ac:dyDescent="0.25">
      <c r="A2721" s="1">
        <v>42011</v>
      </c>
      <c r="B2721" s="9">
        <v>19.309999999999999</v>
      </c>
      <c r="C2721" s="9">
        <v>20.079999999999998</v>
      </c>
      <c r="D2721">
        <v>855.24249999999995</v>
      </c>
      <c r="E2721">
        <v>762.47080000000005</v>
      </c>
      <c r="F2721">
        <v>31741.209896</v>
      </c>
      <c r="G2721">
        <v>28300.852588999998</v>
      </c>
      <c r="H2721">
        <f>(1/(1-91/360*VLOOKUP($A2721,Tbills!$B$4:$C$974,2,1)/100))^((1)/91)-1</f>
        <v>8.3332864653229421E-7</v>
      </c>
      <c r="I2721">
        <f>I2720*$E2721/$E2720*(1-(I$1+I$5+IF(AND(WEEKDAY(A2721)&lt;&gt;1,WEEKDAY(A2721)&lt;&gt;7),IF(A2721&lt;J$2,J$1,J$3),0)))^($A2721-$A2720)</f>
        <v>431.92076395169602</v>
      </c>
      <c r="J2721">
        <f>VLOOKUP(A2721,'VIXY-IV'!A$1:E$2000,4,0)</f>
        <v>433.39600000000002</v>
      </c>
      <c r="K2721">
        <f>ROW()</f>
        <v>2721</v>
      </c>
      <c r="L2721">
        <f>B2721/C2721</f>
        <v>0.9616533864541833</v>
      </c>
    </row>
    <row r="2722" spans="1:12" x14ac:dyDescent="0.25">
      <c r="A2722" s="1">
        <v>42012</v>
      </c>
      <c r="B2722" s="9">
        <v>17.010000000000002</v>
      </c>
      <c r="C2722" s="9">
        <v>18.66</v>
      </c>
      <c r="D2722">
        <v>808.23019999999997</v>
      </c>
      <c r="E2722">
        <v>720.5575</v>
      </c>
      <c r="F2722">
        <v>30485.222555</v>
      </c>
      <c r="G2722">
        <v>27180.975266000001</v>
      </c>
      <c r="H2722">
        <f>(1/(1-91/360*VLOOKUP($A2722,Tbills!$B$4:$C$974,2,1)/100))^((1)/91)-1</f>
        <v>8.3332864653229421E-7</v>
      </c>
      <c r="I2722">
        <f>I2721*$E2722/$E2721*(1-(I$1+I$5+IF(AND(WEEKDAY(A2722)&lt;&gt;1,WEEKDAY(A2722)&lt;&gt;7),IF(A2722&lt;J$2,J$1,J$3),0)))^($A2722-$A2721)</f>
        <v>408.16617876941211</v>
      </c>
      <c r="J2722">
        <f>VLOOKUP(A2722,'VIXY-IV'!A$1:E$2000,4,0)</f>
        <v>409.536</v>
      </c>
      <c r="K2722">
        <f>ROW()</f>
        <v>2722</v>
      </c>
      <c r="L2722">
        <f>B2722/C2722</f>
        <v>0.91157556270096474</v>
      </c>
    </row>
    <row r="2723" spans="1:12" x14ac:dyDescent="0.25">
      <c r="A2723" s="1">
        <v>42013</v>
      </c>
      <c r="B2723" s="9">
        <v>17.55</v>
      </c>
      <c r="C2723" s="9">
        <v>19.32</v>
      </c>
      <c r="D2723">
        <v>849.952</v>
      </c>
      <c r="E2723">
        <v>757.75289999999995</v>
      </c>
      <c r="F2723">
        <v>31610.216294000002</v>
      </c>
      <c r="G2723">
        <v>28184.009979999999</v>
      </c>
      <c r="H2723">
        <f>(1/(1-91/360*VLOOKUP($A2723,Tbills!$B$4:$C$974,2,1)/100))^((1)/91)-1</f>
        <v>8.3332864653229421E-7</v>
      </c>
      <c r="I2723">
        <f>I2722*$E2723/$E2722*(1-(I$1+I$5+IF(AND(WEEKDAY(A2723)&lt;&gt;1,WEEKDAY(A2723)&lt;&gt;7),IF(A2723&lt;J$2,J$1,J$3),0)))^($A2723-$A2722)</f>
        <v>429.22349470598368</v>
      </c>
      <c r="J2723">
        <f>VLOOKUP(A2723,'VIXY-IV'!A$1:E$2000,4,0)</f>
        <v>430.64</v>
      </c>
      <c r="K2723">
        <f>ROW()</f>
        <v>2723</v>
      </c>
      <c r="L2723">
        <f>B2723/C2723</f>
        <v>0.90838509316770188</v>
      </c>
    </row>
    <row r="2724" spans="1:12" x14ac:dyDescent="0.25">
      <c r="A2724" s="1">
        <v>42016</v>
      </c>
      <c r="B2724" s="9">
        <v>19.600000000000001</v>
      </c>
      <c r="C2724" s="9">
        <v>20.48</v>
      </c>
      <c r="D2724">
        <v>884.94179999999994</v>
      </c>
      <c r="E2724">
        <v>788.94529999999997</v>
      </c>
      <c r="F2724">
        <v>32150.619809</v>
      </c>
      <c r="G2724">
        <v>28665.769127</v>
      </c>
      <c r="H2724">
        <f>(1/(1-91/360*VLOOKUP($A2724,Tbills!$B$4:$C$974,2,1)/100))^((1)/91)-1</f>
        <v>6.9441778594026005E-7</v>
      </c>
      <c r="I2724">
        <f>I2723*$E2724/$E2723*(1-(I$1+I$5+IF(AND(WEEKDAY(A2724)&lt;&gt;1,WEEKDAY(A2724)&lt;&gt;7),IF(A2724&lt;J$2,J$1,J$3),0)))^($A2724-$A2723)</f>
        <v>446.85363140499106</v>
      </c>
      <c r="J2724">
        <f>VLOOKUP(A2724,'VIXY-IV'!A$1:E$2000,4,0)</f>
        <v>448.25599999999997</v>
      </c>
      <c r="K2724">
        <f>ROW()</f>
        <v>2724</v>
      </c>
      <c r="L2724">
        <f>B2724/C2724</f>
        <v>0.95703125</v>
      </c>
    </row>
    <row r="2725" spans="1:12" x14ac:dyDescent="0.25">
      <c r="A2725" s="1">
        <v>42017</v>
      </c>
      <c r="B2725" s="9">
        <v>20.56</v>
      </c>
      <c r="C2725" s="9">
        <v>21.27</v>
      </c>
      <c r="D2725">
        <v>903.48009999999999</v>
      </c>
      <c r="E2725">
        <v>805.47209999999995</v>
      </c>
      <c r="F2725">
        <v>32458.306519000002</v>
      </c>
      <c r="G2725">
        <v>28940.085337</v>
      </c>
      <c r="H2725">
        <f>(1/(1-91/360*VLOOKUP($A2725,Tbills!$B$4:$C$974,2,1)/100))^((1)/91)-1</f>
        <v>6.9441778594026005E-7</v>
      </c>
      <c r="I2725">
        <f>I2724*$E2725/$E2724*(1-(I$1+I$5+IF(AND(WEEKDAY(A2725)&lt;&gt;1,WEEKDAY(A2725)&lt;&gt;7),IF(A2725&lt;J$2,J$1,J$3),0)))^($A2725-$A2724)</f>
        <v>456.2011824944401</v>
      </c>
      <c r="J2725">
        <f>VLOOKUP(A2725,'VIXY-IV'!A$1:E$2000,4,0)</f>
        <v>457.62400000000002</v>
      </c>
      <c r="K2725">
        <f>ROW()</f>
        <v>2725</v>
      </c>
      <c r="L2725">
        <f>B2725/C2725</f>
        <v>0.96661965209214851</v>
      </c>
    </row>
    <row r="2726" spans="1:12" x14ac:dyDescent="0.25">
      <c r="A2726" s="1">
        <v>42018</v>
      </c>
      <c r="B2726" s="9">
        <v>21.48</v>
      </c>
      <c r="C2726" s="9">
        <v>20.93</v>
      </c>
      <c r="D2726">
        <v>912.3963</v>
      </c>
      <c r="E2726">
        <v>813.42049999999995</v>
      </c>
      <c r="F2726">
        <v>32458.329059</v>
      </c>
      <c r="G2726">
        <v>28940.085337</v>
      </c>
      <c r="H2726">
        <f>(1/(1-91/360*VLOOKUP($A2726,Tbills!$B$4:$C$974,2,1)/100))^((1)/91)-1</f>
        <v>6.9441778594026005E-7</v>
      </c>
      <c r="I2726">
        <f>I2725*$E2726/$E2725*(1-(I$1+I$5+IF(AND(WEEKDAY(A2726)&lt;&gt;1,WEEKDAY(A2726)&lt;&gt;7),IF(A2726&lt;J$2,J$1,J$3),0)))^($A2726-$A2725)</f>
        <v>460.6897234100033</v>
      </c>
      <c r="J2726">
        <f>VLOOKUP(A2726,'VIXY-IV'!A$1:E$2000,4,0)</f>
        <v>462.14400000000001</v>
      </c>
      <c r="K2726">
        <f>ROW()</f>
        <v>2726</v>
      </c>
      <c r="L2726">
        <f>B2726/C2726</f>
        <v>1.0262780697563307</v>
      </c>
    </row>
    <row r="2727" spans="1:12" x14ac:dyDescent="0.25">
      <c r="A2727" s="1">
        <v>42019</v>
      </c>
      <c r="B2727" s="9">
        <v>22.39</v>
      </c>
      <c r="C2727" s="9">
        <v>22.11</v>
      </c>
      <c r="D2727">
        <v>953.51549999999997</v>
      </c>
      <c r="E2727">
        <v>850.07860000000005</v>
      </c>
      <c r="F2727">
        <v>33205.114977999998</v>
      </c>
      <c r="G2727">
        <v>29605.905068</v>
      </c>
      <c r="H2727">
        <f>(1/(1-91/360*VLOOKUP($A2727,Tbills!$B$4:$C$974,2,1)/100))^((1)/91)-1</f>
        <v>6.9441778594026005E-7</v>
      </c>
      <c r="I2727">
        <f>I2726*$E2727/$E2726*(1-(I$1+I$5+IF(AND(WEEKDAY(A2727)&lt;&gt;1,WEEKDAY(A2727)&lt;&gt;7),IF(A2727&lt;J$2,J$1,J$3),0)))^($A2727-$A2726)</f>
        <v>481.43759501849183</v>
      </c>
      <c r="J2727">
        <f>VLOOKUP(A2727,'VIXY-IV'!A$1:E$2000,4,0)</f>
        <v>483.036</v>
      </c>
      <c r="K2727">
        <f>ROW()</f>
        <v>2727</v>
      </c>
      <c r="L2727">
        <f>B2727/C2727</f>
        <v>1.0126639529624604</v>
      </c>
    </row>
    <row r="2728" spans="1:12" x14ac:dyDescent="0.25">
      <c r="A2728" s="1">
        <v>42020</v>
      </c>
      <c r="B2728" s="9">
        <v>20.95</v>
      </c>
      <c r="C2728" s="9">
        <v>21.15</v>
      </c>
      <c r="D2728">
        <v>922.94209999999998</v>
      </c>
      <c r="E2728">
        <v>822.82119999999998</v>
      </c>
      <c r="F2728">
        <v>32980.904022000002</v>
      </c>
      <c r="G2728">
        <v>29405.976503999998</v>
      </c>
      <c r="H2728">
        <f>(1/(1-91/360*VLOOKUP($A2728,Tbills!$B$4:$C$974,2,1)/100))^((1)/91)-1</f>
        <v>6.9441778594026005E-7</v>
      </c>
      <c r="I2728">
        <f>I2727*$E2728/$E2727*(1-(I$1+I$5+IF(AND(WEEKDAY(A2728)&lt;&gt;1,WEEKDAY(A2728)&lt;&gt;7),IF(A2728&lt;J$2,J$1,J$3),0)))^($A2728-$A2727)</f>
        <v>465.98710276272737</v>
      </c>
      <c r="J2728">
        <f>VLOOKUP(A2728,'VIXY-IV'!A$1:E$2000,4,0)</f>
        <v>467.66</v>
      </c>
      <c r="K2728">
        <f>ROW()</f>
        <v>2728</v>
      </c>
      <c r="L2728">
        <f>B2728/C2728</f>
        <v>0.99054373522458627</v>
      </c>
    </row>
    <row r="2729" spans="1:12" x14ac:dyDescent="0.25">
      <c r="A2729" s="1">
        <v>42024</v>
      </c>
      <c r="B2729" s="9">
        <v>19.89</v>
      </c>
      <c r="C2729" s="9">
        <v>20.87</v>
      </c>
      <c r="D2729">
        <v>922.0077</v>
      </c>
      <c r="E2729">
        <v>821.98580000000004</v>
      </c>
      <c r="F2729">
        <v>33036.421583000003</v>
      </c>
      <c r="G2729">
        <v>29455.394622</v>
      </c>
      <c r="H2729">
        <f>(1/(1-91/360*VLOOKUP($A2729,Tbills!$B$4:$C$974,2,1)/100))^((1)/91)-1</f>
        <v>6.9441778594026005E-7</v>
      </c>
      <c r="I2729">
        <f>I2728*$E2729/$E2728*(1-(I$1+I$5+IF(AND(WEEKDAY(A2729)&lt;&gt;1,WEEKDAY(A2729)&lt;&gt;7),IF(A2729&lt;J$2,J$1,J$3),0)))^($A2729-$A2728)</f>
        <v>465.46042824469828</v>
      </c>
      <c r="J2729">
        <f>VLOOKUP(A2729,'VIXY-IV'!A$1:E$2000,4,0)</f>
        <v>467.14400000000001</v>
      </c>
      <c r="K2729">
        <f>ROW()</f>
        <v>2729</v>
      </c>
      <c r="L2729">
        <f>B2729/C2729</f>
        <v>0.95304264494489699</v>
      </c>
    </row>
    <row r="2730" spans="1:12" x14ac:dyDescent="0.25">
      <c r="A2730" s="1">
        <v>42025</v>
      </c>
      <c r="B2730" s="9">
        <v>18.850000000000001</v>
      </c>
      <c r="C2730" s="9">
        <v>20.04</v>
      </c>
      <c r="D2730">
        <v>864.74080000000004</v>
      </c>
      <c r="E2730">
        <v>770.93079999999998</v>
      </c>
      <c r="F2730">
        <v>31898.658787</v>
      </c>
      <c r="G2730">
        <v>28440.940686999998</v>
      </c>
      <c r="H2730">
        <f>(1/(1-91/360*VLOOKUP($A2730,Tbills!$B$4:$C$974,2,1)/100))^((1)/91)-1</f>
        <v>6.9441778594026005E-7</v>
      </c>
      <c r="I2730">
        <f>I2729*$E2730/$E2729*(1-(I$1+I$5+IF(AND(WEEKDAY(A2730)&lt;&gt;1,WEEKDAY(A2730)&lt;&gt;7),IF(A2730&lt;J$2,J$1,J$3),0)))^($A2730-$A2729)</f>
        <v>436.53729490748037</v>
      </c>
      <c r="J2730">
        <f>VLOOKUP(A2730,'VIXY-IV'!A$1:E$2000,4,0)</f>
        <v>438.11799999999999</v>
      </c>
      <c r="K2730">
        <f>ROW()</f>
        <v>2730</v>
      </c>
      <c r="L2730">
        <f>B2730/C2730</f>
        <v>0.94061876247505005</v>
      </c>
    </row>
    <row r="2731" spans="1:12" x14ac:dyDescent="0.25">
      <c r="A2731" s="1">
        <v>42026</v>
      </c>
      <c r="B2731" s="9">
        <v>16.399999999999999</v>
      </c>
      <c r="C2731" s="9">
        <v>18.600000000000001</v>
      </c>
      <c r="D2731">
        <v>819.1875</v>
      </c>
      <c r="E2731">
        <v>730.31870000000004</v>
      </c>
      <c r="F2731">
        <v>31010.726493999999</v>
      </c>
      <c r="G2731">
        <v>27649.237819000002</v>
      </c>
      <c r="H2731">
        <f>(1/(1-91/360*VLOOKUP($A2731,Tbills!$B$4:$C$974,2,1)/100))^((1)/91)-1</f>
        <v>6.9441778594026005E-7</v>
      </c>
      <c r="I2731">
        <f>I2730*$E2731/$E2730*(1-(I$1+I$5+IF(AND(WEEKDAY(A2731)&lt;&gt;1,WEEKDAY(A2731)&lt;&gt;7),IF(A2731&lt;J$2,J$1,J$3),0)))^($A2731-$A2730)</f>
        <v>413.52891651617091</v>
      </c>
      <c r="J2731">
        <f>VLOOKUP(A2731,'VIXY-IV'!A$1:E$2000,4,0)</f>
        <v>415.048</v>
      </c>
      <c r="K2731">
        <f>ROW()</f>
        <v>2731</v>
      </c>
      <c r="L2731">
        <f>B2731/C2731</f>
        <v>0.88172043010752676</v>
      </c>
    </row>
    <row r="2732" spans="1:12" x14ac:dyDescent="0.25">
      <c r="A2732" s="1">
        <v>42027</v>
      </c>
      <c r="B2732" s="9">
        <v>16.66</v>
      </c>
      <c r="C2732" s="9">
        <v>19</v>
      </c>
      <c r="D2732">
        <v>841.58699999999999</v>
      </c>
      <c r="E2732">
        <v>750.28769999999997</v>
      </c>
      <c r="F2732">
        <v>31500.777193999998</v>
      </c>
      <c r="G2732">
        <v>28086.148992999999</v>
      </c>
      <c r="H2732">
        <f>(1/(1-91/360*VLOOKUP($A2732,Tbills!$B$4:$C$974,2,1)/100))^((1)/91)-1</f>
        <v>6.9441778594026005E-7</v>
      </c>
      <c r="I2732">
        <f>I2731*$E2732/$E2731*(1-(I$1+I$5+IF(AND(WEEKDAY(A2732)&lt;&gt;1,WEEKDAY(A2732)&lt;&gt;7),IF(A2732&lt;J$2,J$1,J$3),0)))^($A2732-$A2731)</f>
        <v>424.82375736226743</v>
      </c>
      <c r="J2732">
        <f>VLOOKUP(A2732,'VIXY-IV'!A$1:E$2000,4,0)</f>
        <v>426.39600000000002</v>
      </c>
      <c r="K2732">
        <f>ROW()</f>
        <v>2732</v>
      </c>
      <c r="L2732">
        <f>B2732/C2732</f>
        <v>0.87684210526315787</v>
      </c>
    </row>
    <row r="2733" spans="1:12" x14ac:dyDescent="0.25">
      <c r="A2733" s="1">
        <v>42030</v>
      </c>
      <c r="B2733" s="9">
        <v>15.52</v>
      </c>
      <c r="C2733" s="9">
        <v>18.03</v>
      </c>
      <c r="D2733">
        <v>790.79139999999995</v>
      </c>
      <c r="E2733">
        <v>705.00109999999995</v>
      </c>
      <c r="F2733">
        <v>30679.386716000001</v>
      </c>
      <c r="G2733">
        <v>27353.737271000002</v>
      </c>
      <c r="H2733">
        <f>(1/(1-91/360*VLOOKUP($A2733,Tbills!$B$4:$C$974,2,1)/100))^((1)/91)-1</f>
        <v>5.5561859602093477E-7</v>
      </c>
      <c r="I2733">
        <f>I2732*$E2733/$E2732*(1-(I$1+I$5+IF(AND(WEEKDAY(A2733)&lt;&gt;1,WEEKDAY(A2733)&lt;&gt;7),IF(A2733&lt;J$2,J$1,J$3),0)))^($A2733-$A2732)</f>
        <v>399.14737989819258</v>
      </c>
      <c r="J2733">
        <f>VLOOKUP(A2733,'VIXY-IV'!A$1:E$2000,4,0)</f>
        <v>400.74400000000003</v>
      </c>
      <c r="K2733">
        <f>ROW()</f>
        <v>2733</v>
      </c>
      <c r="L2733">
        <f>B2733/C2733</f>
        <v>0.86078757626178581</v>
      </c>
    </row>
    <row r="2734" spans="1:12" x14ac:dyDescent="0.25">
      <c r="A2734" s="1">
        <v>42031</v>
      </c>
      <c r="B2734" s="9">
        <v>17.22</v>
      </c>
      <c r="C2734" s="9">
        <v>19.11</v>
      </c>
      <c r="D2734">
        <v>818.56420000000003</v>
      </c>
      <c r="E2734">
        <v>729.76049999999998</v>
      </c>
      <c r="F2734">
        <v>31100.478041999999</v>
      </c>
      <c r="G2734">
        <v>27729.167045999999</v>
      </c>
      <c r="H2734">
        <f>(1/(1-91/360*VLOOKUP($A2734,Tbills!$B$4:$C$974,2,1)/100))^((1)/91)-1</f>
        <v>5.5561859602093477E-7</v>
      </c>
      <c r="I2734">
        <f>I2733*$E2734/$E2733*(1-(I$1+I$5+IF(AND(WEEKDAY(A2734)&lt;&gt;1,WEEKDAY(A2734)&lt;&gt;7),IF(A2734&lt;J$2,J$1,J$3),0)))^($A2734-$A2733)</f>
        <v>413.15341519783897</v>
      </c>
      <c r="J2734">
        <f>VLOOKUP(A2734,'VIXY-IV'!A$1:E$2000,4,0)</f>
        <v>414.81</v>
      </c>
      <c r="K2734">
        <f>ROW()</f>
        <v>2734</v>
      </c>
      <c r="L2734">
        <f>B2734/C2734</f>
        <v>0.90109890109890112</v>
      </c>
    </row>
    <row r="2735" spans="1:12" x14ac:dyDescent="0.25">
      <c r="A2735" s="1">
        <v>42032</v>
      </c>
      <c r="B2735" s="9">
        <v>20.440000000000001</v>
      </c>
      <c r="C2735" s="9">
        <v>21.44</v>
      </c>
      <c r="D2735">
        <v>930.67039999999997</v>
      </c>
      <c r="E2735">
        <v>829.70420000000001</v>
      </c>
      <c r="F2735">
        <v>33495.846962000003</v>
      </c>
      <c r="G2735">
        <v>29864.861090999999</v>
      </c>
      <c r="H2735">
        <f>(1/(1-91/360*VLOOKUP($A2735,Tbills!$B$4:$C$974,2,1)/100))^((1)/91)-1</f>
        <v>5.5561859602093477E-7</v>
      </c>
      <c r="I2735">
        <f>I2734*$E2735/$E2734*(1-(I$1+I$5+IF(AND(WEEKDAY(A2735)&lt;&gt;1,WEEKDAY(A2735)&lt;&gt;7),IF(A2735&lt;J$2,J$1,J$3),0)))^($A2735-$A2734)</f>
        <v>469.72296062119159</v>
      </c>
      <c r="J2735">
        <f>VLOOKUP(A2735,'VIXY-IV'!A$1:E$2000,4,0)</f>
        <v>471.43799999999999</v>
      </c>
      <c r="K2735">
        <f>ROW()</f>
        <v>2735</v>
      </c>
      <c r="L2735">
        <f>B2735/C2735</f>
        <v>0.95335820895522383</v>
      </c>
    </row>
    <row r="2736" spans="1:12" x14ac:dyDescent="0.25">
      <c r="A2736" s="1">
        <v>42033</v>
      </c>
      <c r="B2736" s="9">
        <v>18.760000000000002</v>
      </c>
      <c r="C2736" s="9">
        <v>20</v>
      </c>
      <c r="D2736">
        <v>868.85469999999998</v>
      </c>
      <c r="E2736">
        <v>774.59429999999998</v>
      </c>
      <c r="F2736">
        <v>31893.009899000001</v>
      </c>
      <c r="G2736">
        <v>28435.756698000001</v>
      </c>
      <c r="H2736">
        <f>(1/(1-91/360*VLOOKUP($A2736,Tbills!$B$4:$C$974,2,1)/100))^((1)/91)-1</f>
        <v>5.5561859602093477E-7</v>
      </c>
      <c r="I2736">
        <f>I2735*$E2736/$E2735*(1-(I$1+I$5+IF(AND(WEEKDAY(A2736)&lt;&gt;1,WEEKDAY(A2736)&lt;&gt;7),IF(A2736&lt;J$2,J$1,J$3),0)))^($A2736-$A2735)</f>
        <v>438.51081037091905</v>
      </c>
      <c r="J2736">
        <f>VLOOKUP(A2736,'VIXY-IV'!A$1:E$2000,4,0)</f>
        <v>440.11</v>
      </c>
      <c r="K2736">
        <f>ROW()</f>
        <v>2736</v>
      </c>
      <c r="L2736">
        <f>B2736/C2736</f>
        <v>0.93800000000000006</v>
      </c>
    </row>
    <row r="2737" spans="1:12" x14ac:dyDescent="0.25">
      <c r="A2737" s="1">
        <v>42034</v>
      </c>
      <c r="B2737" s="9">
        <v>20.97</v>
      </c>
      <c r="C2737" s="9">
        <v>21.82</v>
      </c>
      <c r="D2737">
        <v>948.33420000000001</v>
      </c>
      <c r="E2737">
        <v>845.45079999999996</v>
      </c>
      <c r="F2737">
        <v>33242.939935000002</v>
      </c>
      <c r="G2737">
        <v>29639.336362999999</v>
      </c>
      <c r="H2737">
        <f>(1/(1-91/360*VLOOKUP($A2737,Tbills!$B$4:$C$974,2,1)/100))^((1)/91)-1</f>
        <v>5.5561859602093477E-7</v>
      </c>
      <c r="I2737">
        <f>I2736*$E2737/$E2736*(1-(I$1+I$5+IF(AND(WEEKDAY(A2737)&lt;&gt;1,WEEKDAY(A2737)&lt;&gt;7),IF(A2737&lt;J$2,J$1,J$3),0)))^($A2737-$A2736)</f>
        <v>478.61009348138379</v>
      </c>
      <c r="J2737">
        <f>VLOOKUP(A2737,'VIXY-IV'!A$1:E$2000,4,0)</f>
        <v>480.35599999999999</v>
      </c>
      <c r="K2737">
        <f>ROW()</f>
        <v>2737</v>
      </c>
      <c r="L2737">
        <f>B2737/C2737</f>
        <v>0.96104491292392291</v>
      </c>
    </row>
    <row r="2738" spans="1:12" x14ac:dyDescent="0.25">
      <c r="A2738" s="1">
        <v>42037</v>
      </c>
      <c r="B2738" s="9">
        <v>19.43</v>
      </c>
      <c r="C2738" s="9">
        <v>20.91</v>
      </c>
      <c r="D2738">
        <v>908.42750000000001</v>
      </c>
      <c r="E2738">
        <v>809.87210000000005</v>
      </c>
      <c r="F2738">
        <v>32539.519936000001</v>
      </c>
      <c r="G2738">
        <v>29012.119145000001</v>
      </c>
      <c r="H2738">
        <f>(1/(1-91/360*VLOOKUP($A2738,Tbills!$B$4:$C$974,2,1)/100))^((1)/91)-1</f>
        <v>4.1671128436782112E-7</v>
      </c>
      <c r="I2738">
        <f>I2737*$E2738/$E2737*(1-(I$1+I$5+IF(AND(WEEKDAY(A2738)&lt;&gt;1,WEEKDAY(A2738)&lt;&gt;7),IF(A2738&lt;J$2,J$1,J$3),0)))^($A2738-$A2737)</f>
        <v>458.42940940112243</v>
      </c>
      <c r="J2738">
        <f>VLOOKUP(A2738,'VIXY-IV'!A$1:E$2000,4,0)</f>
        <v>460.09800000000001</v>
      </c>
      <c r="K2738">
        <f>ROW()</f>
        <v>2738</v>
      </c>
      <c r="L2738">
        <f>B2738/C2738</f>
        <v>0.92922046867527497</v>
      </c>
    </row>
    <row r="2739" spans="1:12" x14ac:dyDescent="0.25">
      <c r="A2739" s="1">
        <v>42038</v>
      </c>
      <c r="B2739" s="9">
        <v>17.329999999999998</v>
      </c>
      <c r="C2739" s="9">
        <v>19.489999999999998</v>
      </c>
      <c r="D2739">
        <v>869.93060000000003</v>
      </c>
      <c r="E2739">
        <v>775.55139999999994</v>
      </c>
      <c r="F2739">
        <v>32147.841605000001</v>
      </c>
      <c r="G2739">
        <v>28662.888062000002</v>
      </c>
      <c r="H2739">
        <f>(1/(1-91/360*VLOOKUP($A2739,Tbills!$B$4:$C$974,2,1)/100))^((1)/91)-1</f>
        <v>4.1671128436782112E-7</v>
      </c>
      <c r="I2739">
        <f>I2738*$E2739/$E2738*(1-(I$1+I$5+IF(AND(WEEKDAY(A2739)&lt;&gt;1,WEEKDAY(A2739)&lt;&gt;7),IF(A2739&lt;J$2,J$1,J$3),0)))^($A2739-$A2738)</f>
        <v>438.9894929417012</v>
      </c>
      <c r="J2739">
        <f>VLOOKUP(A2739,'VIXY-IV'!A$1:E$2000,4,0)</f>
        <v>440.56799999999998</v>
      </c>
      <c r="K2739">
        <f>ROW()</f>
        <v>2739</v>
      </c>
      <c r="L2739">
        <f>B2739/C2739</f>
        <v>0.88917393535146227</v>
      </c>
    </row>
    <row r="2740" spans="1:12" x14ac:dyDescent="0.25">
      <c r="A2740" s="1">
        <v>42039</v>
      </c>
      <c r="B2740" s="9">
        <v>18.329999999999998</v>
      </c>
      <c r="C2740" s="9">
        <v>20.43</v>
      </c>
      <c r="D2740">
        <v>907.56259999999997</v>
      </c>
      <c r="E2740">
        <v>809.10040000000004</v>
      </c>
      <c r="F2740">
        <v>32942.241821000003</v>
      </c>
      <c r="G2740">
        <v>29371.160199000002</v>
      </c>
      <c r="H2740">
        <f>(1/(1-91/360*VLOOKUP($A2740,Tbills!$B$4:$C$974,2,1)/100))^((1)/91)-1</f>
        <v>4.1671128436782112E-7</v>
      </c>
      <c r="I2740">
        <f>I2739*$E2740/$E2739*(1-(I$1+I$5+IF(AND(WEEKDAY(A2740)&lt;&gt;1,WEEKDAY(A2740)&lt;&gt;7),IF(A2740&lt;J$2,J$1,J$3),0)))^($A2740-$A2739)</f>
        <v>457.96623749109813</v>
      </c>
      <c r="J2740">
        <f>VLOOKUP(A2740,'VIXY-IV'!A$1:E$2000,4,0)</f>
        <v>459.60199999999998</v>
      </c>
      <c r="K2740">
        <f>ROW()</f>
        <v>2740</v>
      </c>
      <c r="L2740">
        <f>B2740/C2740</f>
        <v>0.89720998531571217</v>
      </c>
    </row>
    <row r="2741" spans="1:12" x14ac:dyDescent="0.25">
      <c r="A2741" s="1">
        <v>42040</v>
      </c>
      <c r="B2741" s="9">
        <v>16.850000000000001</v>
      </c>
      <c r="C2741" s="9">
        <v>19.27</v>
      </c>
      <c r="D2741">
        <v>866.43899999999996</v>
      </c>
      <c r="E2741">
        <v>772.43799999999999</v>
      </c>
      <c r="F2741">
        <v>32236.092088000001</v>
      </c>
      <c r="G2741">
        <v>28741.547914999999</v>
      </c>
      <c r="H2741">
        <f>(1/(1-91/360*VLOOKUP($A2741,Tbills!$B$4:$C$974,2,1)/100))^((1)/91)-1</f>
        <v>4.1671128436782112E-7</v>
      </c>
      <c r="I2741">
        <f>I2740*$E2741/$E2740*(1-(I$1+I$5+IF(AND(WEEKDAY(A2741)&lt;&gt;1,WEEKDAY(A2741)&lt;&gt;7),IF(A2741&lt;J$2,J$1,J$3),0)))^($A2741-$A2740)</f>
        <v>437.20204336840749</v>
      </c>
      <c r="J2741">
        <f>VLOOKUP(A2741,'VIXY-IV'!A$1:E$2000,4,0)</f>
        <v>438.78800000000001</v>
      </c>
      <c r="K2741">
        <f>ROW()</f>
        <v>2741</v>
      </c>
      <c r="L2741">
        <f>B2741/C2741</f>
        <v>0.87441619097042045</v>
      </c>
    </row>
    <row r="2742" spans="1:12" x14ac:dyDescent="0.25">
      <c r="A2742" s="1">
        <v>42041</v>
      </c>
      <c r="B2742" s="9">
        <v>17.29</v>
      </c>
      <c r="C2742" s="9">
        <v>19.88</v>
      </c>
      <c r="D2742">
        <v>888.60479999999995</v>
      </c>
      <c r="E2742">
        <v>792.19870000000003</v>
      </c>
      <c r="F2742">
        <v>32569.196215</v>
      </c>
      <c r="G2742">
        <v>29038.530008999998</v>
      </c>
      <c r="H2742">
        <f>(1/(1-91/360*VLOOKUP($A2742,Tbills!$B$4:$C$974,2,1)/100))^((1)/91)-1</f>
        <v>4.1671128436782112E-7</v>
      </c>
      <c r="I2742">
        <f>I2741*$E2742/$E2741*(1-(I$1+I$5+IF(AND(WEEKDAY(A2742)&lt;&gt;1,WEEKDAY(A2742)&lt;&gt;7),IF(A2742&lt;J$2,J$1,J$3),0)))^($A2742-$A2741)</f>
        <v>448.37375540176851</v>
      </c>
      <c r="J2742">
        <f>VLOOKUP(A2742,'VIXY-IV'!A$1:E$2000,4,0)</f>
        <v>450.00400000000002</v>
      </c>
      <c r="K2742">
        <f>ROW()</f>
        <v>2742</v>
      </c>
      <c r="L2742">
        <f>B2742/C2742</f>
        <v>0.86971830985915488</v>
      </c>
    </row>
    <row r="2743" spans="1:12" x14ac:dyDescent="0.25">
      <c r="A2743" s="1">
        <v>42044</v>
      </c>
      <c r="B2743" s="9">
        <v>18.55</v>
      </c>
      <c r="C2743" s="9">
        <v>20.67</v>
      </c>
      <c r="D2743">
        <v>906.83770000000004</v>
      </c>
      <c r="E2743">
        <v>808.45249999999999</v>
      </c>
      <c r="F2743">
        <v>33120.404673999998</v>
      </c>
      <c r="G2743">
        <v>29529.948370999999</v>
      </c>
      <c r="H2743">
        <f>(1/(1-91/360*VLOOKUP($A2743,Tbills!$B$4:$C$974,2,1)/100))^((1)/91)-1</f>
        <v>5.5561859602093477E-7</v>
      </c>
      <c r="I2743">
        <f>I2742*$E2743/$E2742*(1-(I$1+I$5+IF(AND(WEEKDAY(A2743)&lt;&gt;1,WEEKDAY(A2743)&lt;&gt;7),IF(A2743&lt;J$2,J$1,J$3),0)))^($A2743-$A2742)</f>
        <v>457.53369842902356</v>
      </c>
      <c r="J2743">
        <f>VLOOKUP(A2743,'VIXY-IV'!A$1:E$2000,4,0)</f>
        <v>459.16199999999998</v>
      </c>
      <c r="K2743">
        <f>ROW()</f>
        <v>2743</v>
      </c>
      <c r="L2743">
        <f>B2743/C2743</f>
        <v>0.89743589743589736</v>
      </c>
    </row>
    <row r="2744" spans="1:12" x14ac:dyDescent="0.25">
      <c r="A2744" s="1">
        <v>42045</v>
      </c>
      <c r="B2744" s="9">
        <v>17.23</v>
      </c>
      <c r="C2744" s="9">
        <v>19.73</v>
      </c>
      <c r="D2744">
        <v>868.11890000000005</v>
      </c>
      <c r="E2744">
        <v>773.93389999999999</v>
      </c>
      <c r="F2744">
        <v>32393.070236</v>
      </c>
      <c r="G2744">
        <v>28881.445068000001</v>
      </c>
      <c r="H2744">
        <f>(1/(1-91/360*VLOOKUP($A2744,Tbills!$B$4:$C$974,2,1)/100))^((1)/91)-1</f>
        <v>5.5561859602093477E-7</v>
      </c>
      <c r="I2744">
        <f>I2743*$E2744/$E2743*(1-(I$1+I$5+IF(AND(WEEKDAY(A2744)&lt;&gt;1,WEEKDAY(A2744)&lt;&gt;7),IF(A2744&lt;J$2,J$1,J$3),0)))^($A2744-$A2743)</f>
        <v>437.98572352004459</v>
      </c>
      <c r="J2744">
        <f>VLOOKUP(A2744,'VIXY-IV'!A$1:E$2000,4,0)</f>
        <v>439.51799999999997</v>
      </c>
      <c r="K2744">
        <f>ROW()</f>
        <v>2744</v>
      </c>
      <c r="L2744">
        <f>B2744/C2744</f>
        <v>0.8732894069944247</v>
      </c>
    </row>
    <row r="2745" spans="1:12" x14ac:dyDescent="0.25">
      <c r="A2745" s="1">
        <v>42046</v>
      </c>
      <c r="B2745" s="9">
        <v>16.96</v>
      </c>
      <c r="C2745" s="9">
        <v>19.71</v>
      </c>
      <c r="D2745">
        <v>863.97749999999996</v>
      </c>
      <c r="E2745">
        <v>770.2414</v>
      </c>
      <c r="F2745">
        <v>32293.266944999999</v>
      </c>
      <c r="G2745">
        <v>28792.445072999999</v>
      </c>
      <c r="H2745">
        <f>(1/(1-91/360*VLOOKUP($A2745,Tbills!$B$4:$C$974,2,1)/100))^((1)/91)-1</f>
        <v>5.5561859602093477E-7</v>
      </c>
      <c r="I2745">
        <f>I2744*$E2745/$E2744*(1-(I$1+I$5+IF(AND(WEEKDAY(A2745)&lt;&gt;1,WEEKDAY(A2745)&lt;&gt;7),IF(A2745&lt;J$2,J$1,J$3),0)))^($A2745-$A2744)</f>
        <v>435.88351943077436</v>
      </c>
      <c r="J2745">
        <f>VLOOKUP(A2745,'VIXY-IV'!A$1:E$2000,4,0)</f>
        <v>437.40600000000001</v>
      </c>
      <c r="K2745">
        <f>ROW()</f>
        <v>2745</v>
      </c>
      <c r="L2745">
        <f>B2745/C2745</f>
        <v>0.86047691527143577</v>
      </c>
    </row>
    <row r="2746" spans="1:12" x14ac:dyDescent="0.25">
      <c r="A2746" s="1">
        <v>42047</v>
      </c>
      <c r="B2746" s="9">
        <v>15.34</v>
      </c>
      <c r="C2746" s="9">
        <v>18.34</v>
      </c>
      <c r="D2746">
        <v>820.23680000000002</v>
      </c>
      <c r="E2746">
        <v>731.24590000000001</v>
      </c>
      <c r="F2746">
        <v>31615.363342000001</v>
      </c>
      <c r="G2746">
        <v>28188.015088</v>
      </c>
      <c r="H2746">
        <f>(1/(1-91/360*VLOOKUP($A2746,Tbills!$B$4:$C$974,2,1)/100))^((1)/91)-1</f>
        <v>5.5561859602093477E-7</v>
      </c>
      <c r="I2746">
        <f>I2745*$E2746/$E2745*(1-(I$1+I$5+IF(AND(WEEKDAY(A2746)&lt;&gt;1,WEEKDAY(A2746)&lt;&gt;7),IF(A2746&lt;J$2,J$1,J$3),0)))^($A2746-$A2745)</f>
        <v>413.80386367823479</v>
      </c>
      <c r="J2746">
        <f>VLOOKUP(A2746,'VIXY-IV'!A$1:E$2000,4,0)</f>
        <v>415.214</v>
      </c>
      <c r="K2746">
        <f>ROW()</f>
        <v>2746</v>
      </c>
      <c r="L2746">
        <f>B2746/C2746</f>
        <v>0.83642311886586695</v>
      </c>
    </row>
    <row r="2747" spans="1:12" x14ac:dyDescent="0.25">
      <c r="A2747" s="1">
        <v>42048</v>
      </c>
      <c r="B2747" s="9">
        <v>14.69</v>
      </c>
      <c r="C2747" s="9">
        <v>18.13</v>
      </c>
      <c r="D2747">
        <v>815.40290000000005</v>
      </c>
      <c r="E2747">
        <v>726.93600000000004</v>
      </c>
      <c r="F2747">
        <v>31237.744707000002</v>
      </c>
      <c r="G2747">
        <v>27851.317552</v>
      </c>
      <c r="H2747">
        <f>(1/(1-91/360*VLOOKUP($A2747,Tbills!$B$4:$C$974,2,1)/100))^((1)/91)-1</f>
        <v>5.5561859602093477E-7</v>
      </c>
      <c r="I2747">
        <f>I2746*$E2747/$E2746*(1-(I$1+I$5+IF(AND(WEEKDAY(A2747)&lt;&gt;1,WEEKDAY(A2747)&lt;&gt;7),IF(A2747&lt;J$2,J$1,J$3),0)))^($A2747-$A2746)</f>
        <v>411.35310576012381</v>
      </c>
      <c r="J2747">
        <f>VLOOKUP(A2747,'VIXY-IV'!A$1:E$2000,4,0)</f>
        <v>412.75799999999998</v>
      </c>
      <c r="K2747">
        <f>ROW()</f>
        <v>2747</v>
      </c>
      <c r="L2747">
        <f>B2747/C2747</f>
        <v>0.81025923883066742</v>
      </c>
    </row>
    <row r="2748" spans="1:12" x14ac:dyDescent="0.25">
      <c r="A2748" s="1">
        <v>42052</v>
      </c>
      <c r="B2748" s="9">
        <v>15.8</v>
      </c>
      <c r="C2748" s="9">
        <v>18.38</v>
      </c>
      <c r="D2748">
        <v>818.96849999999995</v>
      </c>
      <c r="E2748">
        <v>730.11320000000001</v>
      </c>
      <c r="F2748">
        <v>31548.057332</v>
      </c>
      <c r="G2748">
        <v>28127.92785</v>
      </c>
      <c r="H2748">
        <f>(1/(1-91/360*VLOOKUP($A2748,Tbills!$B$4:$C$974,2,1)/100))^((1)/91)-1</f>
        <v>4.1671128436782112E-7</v>
      </c>
      <c r="I2748">
        <f>I2747*$E2748/$E2747*(1-(I$1+I$5+IF(AND(WEEKDAY(A2748)&lt;&gt;1,WEEKDAY(A2748)&lt;&gt;7),IF(A2748&lt;J$2,J$1,J$3),0)))^($A2748-$A2747)</f>
        <v>413.10345731757832</v>
      </c>
      <c r="J2748">
        <f>VLOOKUP(A2748,'VIXY-IV'!A$1:E$2000,4,0)</f>
        <v>414.51799999999997</v>
      </c>
      <c r="K2748">
        <f>ROW()</f>
        <v>2748</v>
      </c>
      <c r="L2748">
        <f>B2748/C2748</f>
        <v>0.85963003264417859</v>
      </c>
    </row>
    <row r="2749" spans="1:12" x14ac:dyDescent="0.25">
      <c r="A2749" s="1">
        <v>42053</v>
      </c>
      <c r="B2749" s="9">
        <v>15.45</v>
      </c>
      <c r="C2749" s="9">
        <v>18.66</v>
      </c>
      <c r="D2749">
        <v>802.14070000000004</v>
      </c>
      <c r="E2749">
        <v>715.11090000000002</v>
      </c>
      <c r="F2749">
        <v>31413.880528000002</v>
      </c>
      <c r="G2749">
        <v>28008.285452</v>
      </c>
      <c r="H2749">
        <f>(1/(1-91/360*VLOOKUP($A2749,Tbills!$B$4:$C$974,2,1)/100))^((1)/91)-1</f>
        <v>4.1671128436782112E-7</v>
      </c>
      <c r="I2749">
        <f>I2748*$E2749/$E2748*(1-(I$1+I$5+IF(AND(WEEKDAY(A2749)&lt;&gt;1,WEEKDAY(A2749)&lt;&gt;7),IF(A2749&lt;J$2,J$1,J$3),0)))^($A2749-$A2748)</f>
        <v>404.60340522803784</v>
      </c>
      <c r="J2749">
        <f>VLOOKUP(A2749,'VIXY-IV'!A$1:E$2000,4,0)</f>
        <v>405.98</v>
      </c>
      <c r="K2749">
        <f>ROW()</f>
        <v>2749</v>
      </c>
      <c r="L2749">
        <f>B2749/C2749</f>
        <v>0.82797427652733113</v>
      </c>
    </row>
    <row r="2750" spans="1:12" x14ac:dyDescent="0.25">
      <c r="A2750" s="1">
        <v>42054</v>
      </c>
      <c r="B2750" s="9">
        <v>15.29</v>
      </c>
      <c r="C2750" s="9">
        <v>18.010000000000002</v>
      </c>
      <c r="D2750">
        <v>791.33690000000001</v>
      </c>
      <c r="E2750">
        <v>705.47889999999995</v>
      </c>
      <c r="F2750">
        <v>31493.015025000001</v>
      </c>
      <c r="G2750">
        <v>28078.829266000001</v>
      </c>
      <c r="H2750">
        <f>(1/(1-91/360*VLOOKUP($A2750,Tbills!$B$4:$C$974,2,1)/100))^((1)/91)-1</f>
        <v>4.1671128436782112E-7</v>
      </c>
      <c r="I2750">
        <f>I2749*$E2750/$E2749*(1-(I$1+I$5+IF(AND(WEEKDAY(A2750)&lt;&gt;1,WEEKDAY(A2750)&lt;&gt;7),IF(A2750&lt;J$2,J$1,J$3),0)))^($A2750-$A2749)</f>
        <v>399.14222254600276</v>
      </c>
      <c r="J2750">
        <f>VLOOKUP(A2750,'VIXY-IV'!A$1:E$2000,4,0)</f>
        <v>400.49400000000003</v>
      </c>
      <c r="K2750">
        <f>ROW()</f>
        <v>2750</v>
      </c>
      <c r="L2750">
        <f>B2750/C2750</f>
        <v>0.84897279289283722</v>
      </c>
    </row>
    <row r="2751" spans="1:12" x14ac:dyDescent="0.25">
      <c r="A2751" s="1">
        <v>42055</v>
      </c>
      <c r="B2751" s="9">
        <v>14.3</v>
      </c>
      <c r="C2751" s="9">
        <v>17.29</v>
      </c>
      <c r="D2751">
        <v>760.17960000000005</v>
      </c>
      <c r="E2751">
        <v>677.70180000000005</v>
      </c>
      <c r="F2751">
        <v>30828.267937000001</v>
      </c>
      <c r="G2751">
        <v>27486.136299999998</v>
      </c>
      <c r="H2751">
        <f>(1/(1-91/360*VLOOKUP($A2751,Tbills!$B$4:$C$974,2,1)/100))^((1)/91)-1</f>
        <v>4.1671128436782112E-7</v>
      </c>
      <c r="I2751">
        <f>I2750*$E2751/$E2750*(1-(I$1+I$5+IF(AND(WEEKDAY(A2751)&lt;&gt;1,WEEKDAY(A2751)&lt;&gt;7),IF(A2751&lt;J$2,J$1,J$3),0)))^($A2751-$A2750)</f>
        <v>383.41560773222375</v>
      </c>
      <c r="J2751">
        <f>VLOOKUP(A2751,'VIXY-IV'!A$1:E$2000,4,0)</f>
        <v>384.71</v>
      </c>
      <c r="K2751">
        <f>ROW()</f>
        <v>2751</v>
      </c>
      <c r="L2751">
        <f>B2751/C2751</f>
        <v>0.8270676691729324</v>
      </c>
    </row>
    <row r="2752" spans="1:12" x14ac:dyDescent="0.25">
      <c r="A2752" s="1">
        <v>42058</v>
      </c>
      <c r="B2752" s="9">
        <v>14.56</v>
      </c>
      <c r="C2752" s="9">
        <v>17.54</v>
      </c>
      <c r="D2752">
        <v>764.80250000000001</v>
      </c>
      <c r="E2752">
        <v>681.82230000000004</v>
      </c>
      <c r="F2752">
        <v>30910.674123000001</v>
      </c>
      <c r="G2752">
        <v>27559.574365</v>
      </c>
      <c r="H2752">
        <f>(1/(1-91/360*VLOOKUP($A2752,Tbills!$B$4:$C$974,2,1)/100))^((1)/91)-1</f>
        <v>5.5561859602093477E-7</v>
      </c>
      <c r="I2752">
        <f>I2751*$E2752/$E2751*(1-(I$1+I$5+IF(AND(WEEKDAY(A2752)&lt;&gt;1,WEEKDAY(A2752)&lt;&gt;7),IF(A2752&lt;J$2,J$1,J$3),0)))^($A2752-$A2751)</f>
        <v>385.71352643831898</v>
      </c>
      <c r="J2752">
        <f>VLOOKUP(A2752,'VIXY-IV'!A$1:E$2000,4,0)</f>
        <v>387.00799999999998</v>
      </c>
      <c r="K2752">
        <f>ROW()</f>
        <v>2752</v>
      </c>
      <c r="L2752">
        <f>B2752/C2752</f>
        <v>0.83010262257696699</v>
      </c>
    </row>
    <row r="2753" spans="1:12" x14ac:dyDescent="0.25">
      <c r="A2753" s="1">
        <v>42059</v>
      </c>
      <c r="B2753" s="9">
        <v>13.69</v>
      </c>
      <c r="C2753" s="9">
        <v>16.71</v>
      </c>
      <c r="D2753">
        <v>727.04039999999998</v>
      </c>
      <c r="E2753">
        <v>648.15700000000004</v>
      </c>
      <c r="F2753">
        <v>29981.872114999998</v>
      </c>
      <c r="G2753">
        <v>26731.450680999998</v>
      </c>
      <c r="H2753">
        <f>(1/(1-91/360*VLOOKUP($A2753,Tbills!$B$4:$C$974,2,1)/100))^((1)/91)-1</f>
        <v>5.5561859602093477E-7</v>
      </c>
      <c r="I2753">
        <f>I2752*$E2753/$E2752*(1-(I$1+I$5+IF(AND(WEEKDAY(A2753)&lt;&gt;1,WEEKDAY(A2753)&lt;&gt;7),IF(A2753&lt;J$2,J$1,J$3),0)))^($A2753-$A2752)</f>
        <v>366.65818981103666</v>
      </c>
      <c r="J2753">
        <f>VLOOKUP(A2753,'VIXY-IV'!A$1:E$2000,4,0)</f>
        <v>367.88</v>
      </c>
      <c r="K2753">
        <f>ROW()</f>
        <v>2753</v>
      </c>
      <c r="L2753">
        <f>B2753/C2753</f>
        <v>0.81926989826451224</v>
      </c>
    </row>
    <row r="2754" spans="1:12" x14ac:dyDescent="0.25">
      <c r="A2754" s="1">
        <v>42060</v>
      </c>
      <c r="B2754" s="9">
        <v>13.84</v>
      </c>
      <c r="C2754" s="9">
        <v>16.87</v>
      </c>
      <c r="D2754">
        <v>740.87339999999995</v>
      </c>
      <c r="E2754">
        <v>660.48879999999997</v>
      </c>
      <c r="F2754">
        <v>30269.404495999999</v>
      </c>
      <c r="G2754">
        <v>26987.795993</v>
      </c>
      <c r="H2754">
        <f>(1/(1-91/360*VLOOKUP($A2754,Tbills!$B$4:$C$974,2,1)/100))^((1)/91)-1</f>
        <v>5.5561859602093477E-7</v>
      </c>
      <c r="I2754">
        <f>I2753*$E2754/$E2753*(1-(I$1+I$5+IF(AND(WEEKDAY(A2754)&lt;&gt;1,WEEKDAY(A2754)&lt;&gt;7),IF(A2754&lt;J$2,J$1,J$3),0)))^($A2754-$A2753)</f>
        <v>373.62346030337693</v>
      </c>
      <c r="J2754">
        <f>VLOOKUP(A2754,'VIXY-IV'!A$1:E$2000,4,0)</f>
        <v>374.91199999999998</v>
      </c>
      <c r="K2754">
        <f>ROW()</f>
        <v>2754</v>
      </c>
      <c r="L2754">
        <f>B2754/C2754</f>
        <v>0.82039122703023115</v>
      </c>
    </row>
    <row r="2755" spans="1:12" x14ac:dyDescent="0.25">
      <c r="A2755" s="1">
        <v>42061</v>
      </c>
      <c r="B2755" s="9">
        <v>13.91</v>
      </c>
      <c r="C2755" s="9">
        <v>16.850000000000001</v>
      </c>
      <c r="D2755">
        <v>725.87990000000002</v>
      </c>
      <c r="E2755">
        <v>647.12180000000001</v>
      </c>
      <c r="F2755">
        <v>29921.98863</v>
      </c>
      <c r="G2755">
        <v>26678.029661</v>
      </c>
      <c r="H2755">
        <f>(1/(1-91/360*VLOOKUP($A2755,Tbills!$B$4:$C$974,2,1)/100))^((1)/91)-1</f>
        <v>5.5561859602093477E-7</v>
      </c>
      <c r="I2755">
        <f>I2754*$E2755/$E2754*(1-(I$1+I$5+IF(AND(WEEKDAY(A2755)&lt;&gt;1,WEEKDAY(A2755)&lt;&gt;7),IF(A2755&lt;J$2,J$1,J$3),0)))^($A2755-$A2754)</f>
        <v>366.05152251174638</v>
      </c>
      <c r="J2755">
        <f>VLOOKUP(A2755,'VIXY-IV'!A$1:E$2000,4,0)</f>
        <v>367.33199999999999</v>
      </c>
      <c r="K2755">
        <f>ROW()</f>
        <v>2755</v>
      </c>
      <c r="L2755">
        <f>B2755/C2755</f>
        <v>0.82551928783382789</v>
      </c>
    </row>
    <row r="2756" spans="1:12" x14ac:dyDescent="0.25">
      <c r="A2756" s="1">
        <v>42062</v>
      </c>
      <c r="B2756" s="9">
        <v>13.34</v>
      </c>
      <c r="C2756" s="9">
        <v>16.89</v>
      </c>
      <c r="D2756">
        <v>718.63580000000002</v>
      </c>
      <c r="E2756">
        <v>640.66330000000005</v>
      </c>
      <c r="F2756">
        <v>29761.773266</v>
      </c>
      <c r="G2756">
        <v>26535.169043999998</v>
      </c>
      <c r="H2756">
        <f>(1/(1-91/360*VLOOKUP($A2756,Tbills!$B$4:$C$974,2,1)/100))^((1)/91)-1</f>
        <v>5.5561859602093477E-7</v>
      </c>
      <c r="I2756">
        <f>I2755*$E2756/$E2755*(1-(I$1+I$5+IF(AND(WEEKDAY(A2756)&lt;&gt;1,WEEKDAY(A2756)&lt;&gt;7),IF(A2756&lt;J$2,J$1,J$3),0)))^($A2756-$A2755)</f>
        <v>362.38777620866369</v>
      </c>
      <c r="J2756">
        <f>VLOOKUP(A2756,'VIXY-IV'!A$1:E$2000,4,0)</f>
        <v>363.65</v>
      </c>
      <c r="K2756">
        <f>ROW()</f>
        <v>2756</v>
      </c>
      <c r="L2756">
        <f>B2756/C2756</f>
        <v>0.78981645944345769</v>
      </c>
    </row>
    <row r="2757" spans="1:12" x14ac:dyDescent="0.25">
      <c r="A2757" s="1">
        <v>42065</v>
      </c>
      <c r="B2757" s="9">
        <v>13.04</v>
      </c>
      <c r="C2757" s="9">
        <v>16.46</v>
      </c>
      <c r="D2757">
        <v>698.53530000000001</v>
      </c>
      <c r="E2757">
        <v>622.74260000000004</v>
      </c>
      <c r="F2757">
        <v>29190.764013</v>
      </c>
      <c r="G2757">
        <v>26026.021175999998</v>
      </c>
      <c r="H2757">
        <f>(1/(1-91/360*VLOOKUP($A2757,Tbills!$B$4:$C$974,2,1)/100))^((1)/91)-1</f>
        <v>4.1671128436782112E-7</v>
      </c>
      <c r="I2757">
        <f>I2756*$E2757/$E2756*(1-(I$1+I$5+IF(AND(WEEKDAY(A2757)&lt;&gt;1,WEEKDAY(A2757)&lt;&gt;7),IF(A2757&lt;J$2,J$1,J$3),0)))^($A2757-$A2756)</f>
        <v>352.2206290307513</v>
      </c>
      <c r="J2757">
        <f>VLOOKUP(A2757,'VIXY-IV'!A$1:E$2000,4,0)</f>
        <v>353.39800000000002</v>
      </c>
      <c r="K2757">
        <f>ROW()</f>
        <v>2757</v>
      </c>
      <c r="L2757">
        <f>B2757/C2757</f>
        <v>0.79222357229647622</v>
      </c>
    </row>
    <row r="2758" spans="1:12" x14ac:dyDescent="0.25">
      <c r="A2758" s="1">
        <v>42066</v>
      </c>
      <c r="B2758" s="9">
        <v>13.86</v>
      </c>
      <c r="C2758" s="9">
        <v>16.78</v>
      </c>
      <c r="D2758">
        <v>716.14300000000003</v>
      </c>
      <c r="E2758">
        <v>638.43960000000004</v>
      </c>
      <c r="F2758">
        <v>29466.066417999999</v>
      </c>
      <c r="G2758">
        <v>26271.465579</v>
      </c>
      <c r="H2758">
        <f>(1/(1-91/360*VLOOKUP($A2758,Tbills!$B$4:$C$974,2,1)/100))^((1)/91)-1</f>
        <v>4.1671128436782112E-7</v>
      </c>
      <c r="I2758">
        <f>I2757*$E2758/$E2757*(1-(I$1+I$5+IF(AND(WEEKDAY(A2758)&lt;&gt;1,WEEKDAY(A2758)&lt;&gt;7),IF(A2758&lt;J$2,J$1,J$3),0)))^($A2758-$A2757)</f>
        <v>361.08839928595182</v>
      </c>
      <c r="J2758">
        <f>VLOOKUP(A2758,'VIXY-IV'!A$1:E$2000,4,0)</f>
        <v>362.28800000000001</v>
      </c>
      <c r="K2758">
        <f>ROW()</f>
        <v>2758</v>
      </c>
      <c r="L2758">
        <f>B2758/C2758</f>
        <v>0.82598331346841469</v>
      </c>
    </row>
    <row r="2759" spans="1:12" x14ac:dyDescent="0.25">
      <c r="A2759" s="1">
        <v>42067</v>
      </c>
      <c r="B2759" s="9">
        <v>14.23</v>
      </c>
      <c r="C2759" s="9">
        <v>16.91</v>
      </c>
      <c r="D2759">
        <v>715.06150000000002</v>
      </c>
      <c r="E2759">
        <v>637.47519999999997</v>
      </c>
      <c r="F2759">
        <v>29359.510644999998</v>
      </c>
      <c r="G2759">
        <v>26176.451237000001</v>
      </c>
      <c r="H2759">
        <f>(1/(1-91/360*VLOOKUP($A2759,Tbills!$B$4:$C$974,2,1)/100))^((1)/91)-1</f>
        <v>4.1671128436782112E-7</v>
      </c>
      <c r="I2759">
        <f>I2758*$E2759/$E2758*(1-(I$1+I$5+IF(AND(WEEKDAY(A2759)&lt;&gt;1,WEEKDAY(A2759)&lt;&gt;7),IF(A2759&lt;J$2,J$1,J$3),0)))^($A2759-$A2758)</f>
        <v>360.53258255770413</v>
      </c>
      <c r="J2759">
        <f>VLOOKUP(A2759,'VIXY-IV'!A$1:E$2000,4,0)</f>
        <v>361.73</v>
      </c>
      <c r="K2759">
        <f>ROW()</f>
        <v>2759</v>
      </c>
      <c r="L2759">
        <f>B2759/C2759</f>
        <v>0.8415138971023064</v>
      </c>
    </row>
    <row r="2760" spans="1:12" x14ac:dyDescent="0.25">
      <c r="A2760" s="1">
        <v>42068</v>
      </c>
      <c r="B2760" s="9">
        <v>14.04</v>
      </c>
      <c r="C2760" s="9">
        <v>16.64</v>
      </c>
      <c r="D2760">
        <v>701.38930000000005</v>
      </c>
      <c r="E2760">
        <v>625.28620000000001</v>
      </c>
      <c r="F2760">
        <v>29081.315692</v>
      </c>
      <c r="G2760">
        <v>25928.406337</v>
      </c>
      <c r="H2760">
        <f>(1/(1-91/360*VLOOKUP($A2760,Tbills!$B$4:$C$974,2,1)/100))^((1)/91)-1</f>
        <v>4.1671128436782112E-7</v>
      </c>
      <c r="I2760">
        <f>I2759*$E2760/$E2759*(1-(I$1+I$5+IF(AND(WEEKDAY(A2760)&lt;&gt;1,WEEKDAY(A2760)&lt;&gt;7),IF(A2760&lt;J$2,J$1,J$3),0)))^($A2760-$A2759)</f>
        <v>353.62875822791494</v>
      </c>
      <c r="J2760">
        <f>VLOOKUP(A2760,'VIXY-IV'!A$1:E$2000,4,0)</f>
        <v>354.82400000000001</v>
      </c>
      <c r="K2760">
        <f>ROW()</f>
        <v>2760</v>
      </c>
      <c r="L2760">
        <f>B2760/C2760</f>
        <v>0.84374999999999989</v>
      </c>
    </row>
    <row r="2761" spans="1:12" x14ac:dyDescent="0.25">
      <c r="A2761" s="1">
        <v>42069</v>
      </c>
      <c r="B2761" s="9">
        <v>15.2</v>
      </c>
      <c r="C2761" s="9">
        <v>17.510000000000002</v>
      </c>
      <c r="D2761">
        <v>734.79930000000002</v>
      </c>
      <c r="E2761">
        <v>655.07079999999996</v>
      </c>
      <c r="F2761">
        <v>29570.804767000001</v>
      </c>
      <c r="G2761">
        <v>26364.815664000002</v>
      </c>
      <c r="H2761">
        <f>(1/(1-91/360*VLOOKUP($A2761,Tbills!$B$4:$C$974,2,1)/100))^((1)/91)-1</f>
        <v>4.1671128436782112E-7</v>
      </c>
      <c r="I2761">
        <f>I2760*$E2761/$E2760*(1-(I$1+I$5+IF(AND(WEEKDAY(A2761)&lt;&gt;1,WEEKDAY(A2761)&lt;&gt;7),IF(A2761&lt;J$2,J$1,J$3),0)))^($A2761-$A2760)</f>
        <v>370.46269307936183</v>
      </c>
      <c r="J2761">
        <f>VLOOKUP(A2761,'VIXY-IV'!A$1:E$2000,4,0)</f>
        <v>371.75400000000002</v>
      </c>
      <c r="K2761">
        <f>ROW()</f>
        <v>2761</v>
      </c>
      <c r="L2761">
        <f>B2761/C2761</f>
        <v>0.86807538549400332</v>
      </c>
    </row>
    <row r="2762" spans="1:12" x14ac:dyDescent="0.25">
      <c r="A2762" s="1">
        <v>42072</v>
      </c>
      <c r="B2762" s="9">
        <v>15.06</v>
      </c>
      <c r="C2762" s="9">
        <v>17.309999999999999</v>
      </c>
      <c r="D2762">
        <v>723.28729999999996</v>
      </c>
      <c r="E2762">
        <v>644.80709999999999</v>
      </c>
      <c r="F2762">
        <v>29534.286155999998</v>
      </c>
      <c r="G2762">
        <v>26332.223344999999</v>
      </c>
      <c r="H2762">
        <f>(1/(1-91/360*VLOOKUP($A2762,Tbills!$B$4:$C$974,2,1)/100))^((1)/91)-1</f>
        <v>4.1671128436782112E-7</v>
      </c>
      <c r="I2762">
        <f>I2761*$E2762/$E2761*(1-(I$1+I$5+IF(AND(WEEKDAY(A2762)&lt;&gt;1,WEEKDAY(A2762)&lt;&gt;7),IF(A2762&lt;J$2,J$1,J$3),0)))^($A2762-$A2761)</f>
        <v>364.62678532699249</v>
      </c>
      <c r="J2762">
        <f>VLOOKUP(A2762,'VIXY-IV'!A$1:E$2000,4,0)</f>
        <v>365.91</v>
      </c>
      <c r="K2762">
        <f>ROW()</f>
        <v>2762</v>
      </c>
      <c r="L2762">
        <f>B2762/C2762</f>
        <v>0.87001733102253043</v>
      </c>
    </row>
    <row r="2763" spans="1:12" x14ac:dyDescent="0.25">
      <c r="A2763" s="1">
        <v>42073</v>
      </c>
      <c r="B2763" s="9">
        <v>16.690000000000001</v>
      </c>
      <c r="C2763" s="9">
        <v>18.260000000000002</v>
      </c>
      <c r="D2763">
        <v>761.04280000000006</v>
      </c>
      <c r="E2763">
        <v>678.46569999999997</v>
      </c>
      <c r="F2763">
        <v>30387.09201</v>
      </c>
      <c r="G2763">
        <v>27092.558300000001</v>
      </c>
      <c r="H2763">
        <f>(1/(1-91/360*VLOOKUP($A2763,Tbills!$B$4:$C$974,2,1)/100))^((1)/91)-1</f>
        <v>4.1671128436782112E-7</v>
      </c>
      <c r="I2763">
        <f>I2762*$E2763/$E2762*(1-(I$1+I$5+IF(AND(WEEKDAY(A2763)&lt;&gt;1,WEEKDAY(A2763)&lt;&gt;7),IF(A2763&lt;J$2,J$1,J$3),0)))^($A2763-$A2762)</f>
        <v>383.64907976354084</v>
      </c>
      <c r="J2763">
        <f>VLOOKUP(A2763,'VIXY-IV'!A$1:E$2000,4,0)</f>
        <v>384.94600000000003</v>
      </c>
      <c r="K2763">
        <f>ROW()</f>
        <v>2763</v>
      </c>
      <c r="L2763">
        <f>B2763/C2763</f>
        <v>0.91401971522453451</v>
      </c>
    </row>
    <row r="2764" spans="1:12" x14ac:dyDescent="0.25">
      <c r="A2764" s="1">
        <v>42074</v>
      </c>
      <c r="B2764" s="9">
        <v>16.87</v>
      </c>
      <c r="C2764" s="9">
        <v>18.53</v>
      </c>
      <c r="D2764">
        <v>768.96510000000001</v>
      </c>
      <c r="E2764">
        <v>685.52809999999999</v>
      </c>
      <c r="F2764">
        <v>30752.174585000001</v>
      </c>
      <c r="G2764">
        <v>27418.047750999998</v>
      </c>
      <c r="H2764">
        <f>(1/(1-91/360*VLOOKUP($A2764,Tbills!$B$4:$C$974,2,1)/100))^((1)/91)-1</f>
        <v>4.1671128436782112E-7</v>
      </c>
      <c r="I2764">
        <f>I2763*$E2764/$E2763*(1-(I$1+I$5+IF(AND(WEEKDAY(A2764)&lt;&gt;1,WEEKDAY(A2764)&lt;&gt;7),IF(A2764&lt;J$2,J$1,J$3),0)))^($A2764-$A2763)</f>
        <v>387.63147333700908</v>
      </c>
      <c r="J2764">
        <f>VLOOKUP(A2764,'VIXY-IV'!A$1:E$2000,4,0)</f>
        <v>388.93400000000003</v>
      </c>
      <c r="K2764">
        <f>ROW()</f>
        <v>2764</v>
      </c>
      <c r="L2764">
        <f>B2764/C2764</f>
        <v>0.91041554236373445</v>
      </c>
    </row>
    <row r="2765" spans="1:12" x14ac:dyDescent="0.25">
      <c r="A2765" s="1">
        <v>42075</v>
      </c>
      <c r="B2765" s="9">
        <v>15.42</v>
      </c>
      <c r="C2765" s="9">
        <v>17.39</v>
      </c>
      <c r="D2765">
        <v>720.54989999999998</v>
      </c>
      <c r="E2765">
        <v>642.36590000000001</v>
      </c>
      <c r="F2765">
        <v>29780.9823</v>
      </c>
      <c r="G2765">
        <v>26552.139952000001</v>
      </c>
      <c r="H2765">
        <f>(1/(1-91/360*VLOOKUP($A2765,Tbills!$B$4:$C$974,2,1)/100))^((1)/91)-1</f>
        <v>4.1671128436782112E-7</v>
      </c>
      <c r="I2765">
        <f>I2764*$E2765/$E2764*(1-(I$1+I$5+IF(AND(WEEKDAY(A2765)&lt;&gt;1,WEEKDAY(A2765)&lt;&gt;7),IF(A2765&lt;J$2,J$1,J$3),0)))^($A2765-$A2764)</f>
        <v>363.21498300226807</v>
      </c>
      <c r="J2765">
        <f>VLOOKUP(A2765,'VIXY-IV'!A$1:E$2000,4,0)</f>
        <v>364.428</v>
      </c>
      <c r="K2765">
        <f>ROW()</f>
        <v>2765</v>
      </c>
      <c r="L2765">
        <f>B2765/C2765</f>
        <v>0.88671650373778033</v>
      </c>
    </row>
    <row r="2766" spans="1:12" x14ac:dyDescent="0.25">
      <c r="A2766" s="1">
        <v>42076</v>
      </c>
      <c r="B2766" s="9">
        <v>16</v>
      </c>
      <c r="C2766" s="9">
        <v>17.89</v>
      </c>
      <c r="D2766">
        <v>740.03869999999995</v>
      </c>
      <c r="E2766">
        <v>659.73979999999995</v>
      </c>
      <c r="F2766">
        <v>30178.746232000001</v>
      </c>
      <c r="G2766">
        <v>26906.767411000001</v>
      </c>
      <c r="H2766">
        <f>(1/(1-91/360*VLOOKUP($A2766,Tbills!$B$4:$C$974,2,1)/100))^((1)/91)-1</f>
        <v>4.1671128436782112E-7</v>
      </c>
      <c r="I2766">
        <f>I2765*$E2766/$E2765*(1-(I$1+I$5+IF(AND(WEEKDAY(A2766)&lt;&gt;1,WEEKDAY(A2766)&lt;&gt;7),IF(A2766&lt;J$2,J$1,J$3),0)))^($A2766-$A2765)</f>
        <v>373.02803099063811</v>
      </c>
      <c r="J2766">
        <f>VLOOKUP(A2766,'VIXY-IV'!A$1:E$2000,4,0)</f>
        <v>374.274</v>
      </c>
      <c r="K2766">
        <f>ROW()</f>
        <v>2766</v>
      </c>
      <c r="L2766">
        <f>B2766/C2766</f>
        <v>0.89435438792621569</v>
      </c>
    </row>
    <row r="2767" spans="1:12" x14ac:dyDescent="0.25">
      <c r="A2767" s="1">
        <v>42079</v>
      </c>
      <c r="B2767" s="9">
        <v>15.61</v>
      </c>
      <c r="C2767" s="9">
        <v>17.399999999999999</v>
      </c>
      <c r="D2767">
        <v>723.76130000000001</v>
      </c>
      <c r="E2767">
        <v>645.2278</v>
      </c>
      <c r="F2767">
        <v>29781.311667000002</v>
      </c>
      <c r="G2767">
        <v>26552.389053999999</v>
      </c>
      <c r="H2767">
        <f>(1/(1-91/360*VLOOKUP($A2767,Tbills!$B$4:$C$974,2,1)/100))^((1)/91)-1</f>
        <v>1.1111556939003009E-6</v>
      </c>
      <c r="I2767">
        <f>I2766*$E2767/$E2766*(1-(I$1+I$5+IF(AND(WEEKDAY(A2767)&lt;&gt;1,WEEKDAY(A2767)&lt;&gt;7),IF(A2767&lt;J$2,J$1,J$3),0)))^($A2767-$A2766)</f>
        <v>364.79121717840098</v>
      </c>
      <c r="J2767">
        <f>VLOOKUP(A2767,'VIXY-IV'!A$1:E$2000,4,0)</f>
        <v>366.01799999999997</v>
      </c>
      <c r="K2767">
        <f>ROW()</f>
        <v>2767</v>
      </c>
      <c r="L2767">
        <f>B2767/C2767</f>
        <v>0.89712643678160919</v>
      </c>
    </row>
    <row r="2768" spans="1:12" x14ac:dyDescent="0.25">
      <c r="A2768" s="1">
        <v>42080</v>
      </c>
      <c r="B2768" s="9">
        <v>15.66</v>
      </c>
      <c r="C2768" s="9">
        <v>17.48</v>
      </c>
      <c r="D2768">
        <v>718.77279999999996</v>
      </c>
      <c r="E2768">
        <v>640.7799</v>
      </c>
      <c r="F2768">
        <v>29754.865419999998</v>
      </c>
      <c r="G2768">
        <v>26528.780634999999</v>
      </c>
      <c r="H2768">
        <f>(1/(1-91/360*VLOOKUP($A2768,Tbills!$B$4:$C$974,2,1)/100))^((1)/91)-1</f>
        <v>1.1111556939003009E-6</v>
      </c>
      <c r="I2768">
        <f>I2767*$E2768/$E2767*(1-(I$1+I$5+IF(AND(WEEKDAY(A2768)&lt;&gt;1,WEEKDAY(A2768)&lt;&gt;7),IF(A2768&lt;J$2,J$1,J$3),0)))^($A2768-$A2767)</f>
        <v>362.2660947406174</v>
      </c>
      <c r="J2768">
        <f>VLOOKUP(A2768,'VIXY-IV'!A$1:E$2000,4,0)</f>
        <v>363.48399999999998</v>
      </c>
      <c r="K2768">
        <f>ROW()</f>
        <v>2768</v>
      </c>
      <c r="L2768">
        <f>B2768/C2768</f>
        <v>0.89588100686498851</v>
      </c>
    </row>
    <row r="2769" spans="1:12" x14ac:dyDescent="0.25">
      <c r="A2769" s="1">
        <v>42081</v>
      </c>
      <c r="B2769" s="9">
        <v>13.97</v>
      </c>
      <c r="C2769" s="9">
        <v>16.43</v>
      </c>
      <c r="D2769">
        <v>683.61059999999998</v>
      </c>
      <c r="E2769">
        <v>609.43240000000003</v>
      </c>
      <c r="F2769">
        <v>29278.608950999998</v>
      </c>
      <c r="G2769">
        <v>26104.131411999999</v>
      </c>
      <c r="H2769">
        <f>(1/(1-91/360*VLOOKUP($A2769,Tbills!$B$4:$C$974,2,1)/100))^((1)/91)-1</f>
        <v>1.1111556939003009E-6</v>
      </c>
      <c r="I2769">
        <f>I2768*$E2769/$E2768*(1-(I$1+I$5+IF(AND(WEEKDAY(A2769)&lt;&gt;1,WEEKDAY(A2769)&lt;&gt;7),IF(A2769&lt;J$2,J$1,J$3),0)))^($A2769-$A2768)</f>
        <v>344.53381644146725</v>
      </c>
      <c r="J2769">
        <f>VLOOKUP(A2769,'VIXY-IV'!A$1:E$2000,4,0)</f>
        <v>345.68799999999999</v>
      </c>
      <c r="K2769">
        <f>ROW()</f>
        <v>2769</v>
      </c>
      <c r="L2769">
        <f>B2769/C2769</f>
        <v>0.85027388922702374</v>
      </c>
    </row>
    <row r="2770" spans="1:12" x14ac:dyDescent="0.25">
      <c r="A2770" s="1">
        <v>42082</v>
      </c>
      <c r="B2770" s="9">
        <v>14.07</v>
      </c>
      <c r="C2770" s="9">
        <v>16.97</v>
      </c>
      <c r="D2770">
        <v>684.04549999999995</v>
      </c>
      <c r="E2770">
        <v>609.81939999999997</v>
      </c>
      <c r="F2770">
        <v>29619.583959</v>
      </c>
      <c r="G2770">
        <v>26408.107846999999</v>
      </c>
      <c r="H2770">
        <f>(1/(1-91/360*VLOOKUP($A2770,Tbills!$B$4:$C$974,2,1)/100))^((1)/91)-1</f>
        <v>1.1111556939003009E-6</v>
      </c>
      <c r="I2770">
        <f>I2769*$E2770/$E2769*(1-(I$1+I$5+IF(AND(WEEKDAY(A2770)&lt;&gt;1,WEEKDAY(A2770)&lt;&gt;7),IF(A2770&lt;J$2,J$1,J$3),0)))^($A2770-$A2769)</f>
        <v>344.74268376851069</v>
      </c>
      <c r="J2770">
        <f>VLOOKUP(A2770,'VIXY-IV'!A$1:E$2000,4,0)</f>
        <v>345.90199999999999</v>
      </c>
      <c r="K2770">
        <f>ROW()</f>
        <v>2770</v>
      </c>
      <c r="L2770">
        <f>B2770/C2770</f>
        <v>0.82911019446081324</v>
      </c>
    </row>
    <row r="2771" spans="1:12" x14ac:dyDescent="0.25">
      <c r="A2771" s="1">
        <v>42083</v>
      </c>
      <c r="B2771" s="9">
        <v>13.02</v>
      </c>
      <c r="C2771" s="9">
        <v>16.71</v>
      </c>
      <c r="D2771">
        <v>670.96119999999996</v>
      </c>
      <c r="E2771">
        <v>598.15419999999995</v>
      </c>
      <c r="F2771">
        <v>29594.584473999999</v>
      </c>
      <c r="G2771">
        <v>26385.789563999999</v>
      </c>
      <c r="H2771">
        <f>(1/(1-91/360*VLOOKUP($A2771,Tbills!$B$4:$C$974,2,1)/100))^((1)/91)-1</f>
        <v>1.1111556939003009E-6</v>
      </c>
      <c r="I2771">
        <f>I2770*$E2771/$E2770*(1-(I$1+I$5+IF(AND(WEEKDAY(A2771)&lt;&gt;1,WEEKDAY(A2771)&lt;&gt;7),IF(A2771&lt;J$2,J$1,J$3),0)))^($A2771-$A2770)</f>
        <v>338.13839337926015</v>
      </c>
      <c r="J2771">
        <f>VLOOKUP(A2771,'VIXY-IV'!A$1:E$2000,4,0)</f>
        <v>339.24599999999998</v>
      </c>
      <c r="K2771">
        <f>ROW()</f>
        <v>2771</v>
      </c>
      <c r="L2771">
        <f>B2771/C2771</f>
        <v>0.7791741472172351</v>
      </c>
    </row>
    <row r="2772" spans="1:12" x14ac:dyDescent="0.25">
      <c r="A2772" s="1">
        <v>42086</v>
      </c>
      <c r="B2772" s="9">
        <v>13.41</v>
      </c>
      <c r="C2772" s="9">
        <v>16.53</v>
      </c>
      <c r="D2772">
        <v>667.51900000000001</v>
      </c>
      <c r="E2772">
        <v>595.08349999999996</v>
      </c>
      <c r="F2772">
        <v>29566.193388</v>
      </c>
      <c r="G2772">
        <v>26360.388826999999</v>
      </c>
      <c r="H2772">
        <f>(1/(1-91/360*VLOOKUP($A2772,Tbills!$B$4:$C$974,2,1)/100))^((1)/91)-1</f>
        <v>5.5561859602093477E-7</v>
      </c>
      <c r="I2772">
        <f>I2771*$E2772/$E2771*(1-(I$1+I$5+IF(AND(WEEKDAY(A2772)&lt;&gt;1,WEEKDAY(A2772)&lt;&gt;7),IF(A2772&lt;J$2,J$1,J$3),0)))^($A2772-$A2771)</f>
        <v>336.3734861420042</v>
      </c>
      <c r="J2772">
        <f>VLOOKUP(A2772,'VIXY-IV'!A$1:E$2000,4,0)</f>
        <v>337.49</v>
      </c>
      <c r="K2772">
        <f>ROW()</f>
        <v>2772</v>
      </c>
      <c r="L2772">
        <f>B2772/C2772</f>
        <v>0.81125226860254074</v>
      </c>
    </row>
    <row r="2773" spans="1:12" x14ac:dyDescent="0.25">
      <c r="A2773" s="1">
        <v>42087</v>
      </c>
      <c r="B2773" s="9">
        <v>13.62</v>
      </c>
      <c r="C2773" s="9">
        <v>16.59</v>
      </c>
      <c r="D2773">
        <v>660.66480000000001</v>
      </c>
      <c r="E2773">
        <v>588.97270000000003</v>
      </c>
      <c r="F2773">
        <v>29545.377305000002</v>
      </c>
      <c r="G2773">
        <v>26341.815145</v>
      </c>
      <c r="H2773">
        <f>(1/(1-91/360*VLOOKUP($A2773,Tbills!$B$4:$C$974,2,1)/100))^((1)/91)-1</f>
        <v>5.5561859602093477E-7</v>
      </c>
      <c r="I2773">
        <f>I2772*$E2773/$E2772*(1-(I$1+I$5+IF(AND(WEEKDAY(A2773)&lt;&gt;1,WEEKDAY(A2773)&lt;&gt;7),IF(A2773&lt;J$2,J$1,J$3),0)))^($A2773-$A2772)</f>
        <v>332.90975325073248</v>
      </c>
      <c r="J2773">
        <f>VLOOKUP(A2773,'VIXY-IV'!A$1:E$2000,4,0)</f>
        <v>334.02199999999999</v>
      </c>
      <c r="K2773">
        <f>ROW()</f>
        <v>2773</v>
      </c>
      <c r="L2773">
        <f>B2773/C2773</f>
        <v>0.82097649186256783</v>
      </c>
    </row>
    <row r="2774" spans="1:12" x14ac:dyDescent="0.25">
      <c r="A2774" s="1">
        <v>42088</v>
      </c>
      <c r="B2774" s="9">
        <v>15.44</v>
      </c>
      <c r="C2774" s="9">
        <v>17.57</v>
      </c>
      <c r="D2774">
        <v>686.86810000000003</v>
      </c>
      <c r="E2774">
        <v>612.33219999999994</v>
      </c>
      <c r="F2774">
        <v>30085.269794</v>
      </c>
      <c r="G2774">
        <v>26823.153243000001</v>
      </c>
      <c r="H2774">
        <f>(1/(1-91/360*VLOOKUP($A2774,Tbills!$B$4:$C$974,2,1)/100))^((1)/91)-1</f>
        <v>5.5561859602093477E-7</v>
      </c>
      <c r="I2774">
        <f>I2773*$E2774/$E2773*(1-(I$1+I$5+IF(AND(WEEKDAY(A2774)&lt;&gt;1,WEEKDAY(A2774)&lt;&gt;7),IF(A2774&lt;J$2,J$1,J$3),0)))^($A2774-$A2773)</f>
        <v>346.10347371317278</v>
      </c>
      <c r="J2774">
        <f>VLOOKUP(A2774,'VIXY-IV'!A$1:E$2000,4,0)</f>
        <v>347.29199999999997</v>
      </c>
      <c r="K2774">
        <f>ROW()</f>
        <v>2774</v>
      </c>
      <c r="L2774">
        <f>B2774/C2774</f>
        <v>0.87877063175867953</v>
      </c>
    </row>
    <row r="2775" spans="1:12" x14ac:dyDescent="0.25">
      <c r="A2775" s="1">
        <v>42089</v>
      </c>
      <c r="B2775" s="9">
        <v>15.8</v>
      </c>
      <c r="C2775" s="9">
        <v>17.57</v>
      </c>
      <c r="D2775">
        <v>680.93119999999999</v>
      </c>
      <c r="E2775">
        <v>607.03920000000005</v>
      </c>
      <c r="F2775">
        <v>29874.458682</v>
      </c>
      <c r="G2775">
        <v>26635.185270999998</v>
      </c>
      <c r="H2775">
        <f>(1/(1-91/360*VLOOKUP($A2775,Tbills!$B$4:$C$974,2,1)/100))^((1)/91)-1</f>
        <v>5.5561859602093477E-7</v>
      </c>
      <c r="I2775">
        <f>I2774*$E2775/$E2774*(1-(I$1+I$5+IF(AND(WEEKDAY(A2775)&lt;&gt;1,WEEKDAY(A2775)&lt;&gt;7),IF(A2775&lt;J$2,J$1,J$3),0)))^($A2775-$A2774)</f>
        <v>343.10188468642718</v>
      </c>
      <c r="J2775">
        <f>VLOOKUP(A2775,'VIXY-IV'!A$1:E$2000,4,0)</f>
        <v>344.28399999999999</v>
      </c>
      <c r="K2775">
        <f>ROW()</f>
        <v>2775</v>
      </c>
      <c r="L2775">
        <f>B2775/C2775</f>
        <v>0.89926010244735344</v>
      </c>
    </row>
    <row r="2776" spans="1:12" x14ac:dyDescent="0.25">
      <c r="A2776" s="1">
        <v>42090</v>
      </c>
      <c r="B2776" s="9">
        <v>15.07</v>
      </c>
      <c r="C2776" s="9">
        <v>17.39</v>
      </c>
      <c r="D2776">
        <v>673.11869999999999</v>
      </c>
      <c r="E2776">
        <v>600.07420000000002</v>
      </c>
      <c r="F2776">
        <v>29877.247659000001</v>
      </c>
      <c r="G2776">
        <v>26637.657041999999</v>
      </c>
      <c r="H2776">
        <f>(1/(1-91/360*VLOOKUP($A2776,Tbills!$B$4:$C$974,2,1)/100))^((1)/91)-1</f>
        <v>5.5561859602093477E-7</v>
      </c>
      <c r="I2776">
        <f>I2775*$E2776/$E2775*(1-(I$1+I$5+IF(AND(WEEKDAY(A2776)&lt;&gt;1,WEEKDAY(A2776)&lt;&gt;7),IF(A2776&lt;J$2,J$1,J$3),0)))^($A2776-$A2775)</f>
        <v>339.1554716842204</v>
      </c>
      <c r="J2776">
        <f>VLOOKUP(A2776,'VIXY-IV'!A$1:E$2000,4,0)</f>
        <v>340.34199999999998</v>
      </c>
      <c r="K2776">
        <f>ROW()</f>
        <v>2776</v>
      </c>
      <c r="L2776">
        <f>B2776/C2776</f>
        <v>0.86658999424956873</v>
      </c>
    </row>
    <row r="2777" spans="1:12" x14ac:dyDescent="0.25">
      <c r="A2777" s="1">
        <v>42093</v>
      </c>
      <c r="B2777" s="9">
        <v>14.51</v>
      </c>
      <c r="C2777" s="9">
        <v>16.920000000000002</v>
      </c>
      <c r="D2777">
        <v>656.83169999999996</v>
      </c>
      <c r="E2777">
        <v>585.55359999999996</v>
      </c>
      <c r="F2777">
        <v>29704.152234000001</v>
      </c>
      <c r="G2777">
        <v>26483.285956</v>
      </c>
      <c r="H2777">
        <f>(1/(1-91/360*VLOOKUP($A2777,Tbills!$B$4:$C$974,2,1)/100))^((1)/91)-1</f>
        <v>9.7224128259298936E-7</v>
      </c>
      <c r="I2777">
        <f>I2776*$E2777/$E2776*(1-(I$1+I$5+IF(AND(WEEKDAY(A2777)&lt;&gt;1,WEEKDAY(A2777)&lt;&gt;7),IF(A2777&lt;J$2,J$1,J$3),0)))^($A2777-$A2776)</f>
        <v>330.92002453768299</v>
      </c>
      <c r="J2777">
        <f>VLOOKUP(A2777,'VIXY-IV'!A$1:E$2000,4,0)</f>
        <v>332.1</v>
      </c>
      <c r="K2777">
        <f>ROW()</f>
        <v>2777</v>
      </c>
      <c r="L2777">
        <f>B2777/C2777</f>
        <v>0.85756501182033085</v>
      </c>
    </row>
    <row r="2778" spans="1:12" x14ac:dyDescent="0.25">
      <c r="A2778" s="1">
        <v>42094</v>
      </c>
      <c r="B2778" s="9">
        <v>15.29</v>
      </c>
      <c r="C2778" s="9">
        <v>17.54</v>
      </c>
      <c r="D2778">
        <v>675.75580000000002</v>
      </c>
      <c r="E2778">
        <v>602.42349999999999</v>
      </c>
      <c r="F2778">
        <v>30033.589040999999</v>
      </c>
      <c r="G2778">
        <v>26776.975682</v>
      </c>
      <c r="H2778">
        <f>(1/(1-91/360*VLOOKUP($A2778,Tbills!$B$4:$C$974,2,1)/100))^((1)/91)-1</f>
        <v>9.7224128259298936E-7</v>
      </c>
      <c r="I2778">
        <f>I2777*$E2778/$E2777*(1-(I$1+I$5+IF(AND(WEEKDAY(A2778)&lt;&gt;1,WEEKDAY(A2778)&lt;&gt;7),IF(A2778&lt;J$2,J$1,J$3),0)))^($A2778-$A2777)</f>
        <v>340.44409352277603</v>
      </c>
      <c r="J2778">
        <f>VLOOKUP(A2778,'VIXY-IV'!A$1:E$2000,4,0)</f>
        <v>341.678</v>
      </c>
      <c r="K2778">
        <f>ROW()</f>
        <v>2778</v>
      </c>
      <c r="L2778">
        <f>B2778/C2778</f>
        <v>0.87172177879133406</v>
      </c>
    </row>
    <row r="2779" spans="1:12" x14ac:dyDescent="0.25">
      <c r="A2779" s="1">
        <v>42095</v>
      </c>
      <c r="B2779" s="9">
        <v>15.11</v>
      </c>
      <c r="C2779" s="9">
        <v>17.34</v>
      </c>
      <c r="D2779">
        <v>667.95270000000005</v>
      </c>
      <c r="E2779">
        <v>595.46659999999997</v>
      </c>
      <c r="F2779">
        <v>30112.452003999999</v>
      </c>
      <c r="G2779">
        <v>26847.261312999999</v>
      </c>
      <c r="H2779">
        <f>(1/(1-91/360*VLOOKUP($A2779,Tbills!$B$4:$C$974,2,1)/100))^((1)/91)-1</f>
        <v>9.7224128259298936E-7</v>
      </c>
      <c r="I2779">
        <f>I2778*$E2779/$E2778*(1-(I$1+I$5+IF(AND(WEEKDAY(A2779)&lt;&gt;1,WEEKDAY(A2779)&lt;&gt;7),IF(A2779&lt;J$2,J$1,J$3),0)))^($A2779-$A2778)</f>
        <v>336.50290053435248</v>
      </c>
      <c r="J2779">
        <f>VLOOKUP(A2779,'VIXY-IV'!A$1:E$2000,4,0)</f>
        <v>337.73200000000003</v>
      </c>
      <c r="K2779">
        <f>ROW()</f>
        <v>2779</v>
      </c>
      <c r="L2779">
        <f>B2779/C2779</f>
        <v>0.87139561707035751</v>
      </c>
    </row>
    <row r="2780" spans="1:12" x14ac:dyDescent="0.25">
      <c r="A2780" s="1">
        <v>42096</v>
      </c>
      <c r="B2780" s="9">
        <v>14.67</v>
      </c>
      <c r="C2780" s="9">
        <v>17.22</v>
      </c>
      <c r="D2780">
        <v>656.77340000000004</v>
      </c>
      <c r="E2780">
        <v>585.49990000000003</v>
      </c>
      <c r="F2780">
        <v>30064.110084</v>
      </c>
      <c r="G2780">
        <v>26804.135161999999</v>
      </c>
      <c r="H2780">
        <f>(1/(1-91/360*VLOOKUP($A2780,Tbills!$B$4:$C$974,2,1)/100))^((1)/91)-1</f>
        <v>9.7224128259298936E-7</v>
      </c>
      <c r="I2780">
        <f>I2779*$E2780/$E2779*(1-(I$1+I$5+IF(AND(WEEKDAY(A2780)&lt;&gt;1,WEEKDAY(A2780)&lt;&gt;7),IF(A2780&lt;J$2,J$1,J$3),0)))^($A2780-$A2779)</f>
        <v>330.86112108467842</v>
      </c>
      <c r="J2780">
        <f>VLOOKUP(A2780,'VIXY-IV'!A$1:E$2000,4,0)</f>
        <v>332.08600000000001</v>
      </c>
      <c r="K2780">
        <f>ROW()</f>
        <v>2780</v>
      </c>
      <c r="L2780">
        <f>B2780/C2780</f>
        <v>0.85191637630662032</v>
      </c>
    </row>
    <row r="2781" spans="1:12" x14ac:dyDescent="0.25">
      <c r="A2781" s="1">
        <v>42100</v>
      </c>
      <c r="B2781" s="9">
        <v>14.74</v>
      </c>
      <c r="C2781" s="9">
        <v>16.82</v>
      </c>
      <c r="D2781">
        <v>643.08780000000002</v>
      </c>
      <c r="E2781">
        <v>573.29719999999998</v>
      </c>
      <c r="F2781">
        <v>29556.058410000001</v>
      </c>
      <c r="G2781">
        <v>26351.069377</v>
      </c>
      <c r="H2781">
        <f>(1/(1-91/360*VLOOKUP($A2781,Tbills!$B$4:$C$974,2,1)/100))^((1)/91)-1</f>
        <v>5.5561859602093477E-7</v>
      </c>
      <c r="I2781">
        <f>I2780*$E2781/$E2780*(1-(I$1+I$5+IF(AND(WEEKDAY(A2781)&lt;&gt;1,WEEKDAY(A2781)&lt;&gt;7),IF(A2781&lt;J$2,J$1,J$3),0)))^($A2781-$A2780)</f>
        <v>323.92820025224017</v>
      </c>
      <c r="J2781">
        <f>VLOOKUP(A2781,'VIXY-IV'!A$1:E$2000,4,0)</f>
        <v>325.14800000000002</v>
      </c>
      <c r="K2781">
        <f>ROW()</f>
        <v>2781</v>
      </c>
      <c r="L2781">
        <f>B2781/C2781</f>
        <v>0.87633769322235433</v>
      </c>
    </row>
    <row r="2782" spans="1:12" x14ac:dyDescent="0.25">
      <c r="A2782" s="1">
        <v>42101</v>
      </c>
      <c r="B2782" s="9">
        <v>14.78</v>
      </c>
      <c r="C2782" s="9">
        <v>16.8</v>
      </c>
      <c r="D2782">
        <v>641.75810000000001</v>
      </c>
      <c r="E2782">
        <v>572.11149999999998</v>
      </c>
      <c r="F2782">
        <v>29451.219636000002</v>
      </c>
      <c r="G2782">
        <v>26257.584429999999</v>
      </c>
      <c r="H2782">
        <f>(1/(1-91/360*VLOOKUP($A2782,Tbills!$B$4:$C$974,2,1)/100))^((1)/91)-1</f>
        <v>5.5561859602093477E-7</v>
      </c>
      <c r="I2782">
        <f>I2781*$E2782/$E2781*(1-(I$1+I$5+IF(AND(WEEKDAY(A2782)&lt;&gt;1,WEEKDAY(A2782)&lt;&gt;7),IF(A2782&lt;J$2,J$1,J$3),0)))^($A2782-$A2781)</f>
        <v>323.24894893542847</v>
      </c>
      <c r="J2782">
        <f>VLOOKUP(A2782,'VIXY-IV'!A$1:E$2000,4,0)</f>
        <v>324.48</v>
      </c>
      <c r="K2782">
        <f>ROW()</f>
        <v>2782</v>
      </c>
      <c r="L2782">
        <f>B2782/C2782</f>
        <v>0.87976190476190463</v>
      </c>
    </row>
    <row r="2783" spans="1:12" x14ac:dyDescent="0.25">
      <c r="A2783" s="1">
        <v>42102</v>
      </c>
      <c r="B2783" s="9">
        <v>13.98</v>
      </c>
      <c r="C2783" s="9">
        <v>16.399999999999999</v>
      </c>
      <c r="D2783">
        <v>627.21119999999996</v>
      </c>
      <c r="E2783">
        <v>559.14300000000003</v>
      </c>
      <c r="F2783">
        <v>29437.451525</v>
      </c>
      <c r="G2783">
        <v>26245.294718000001</v>
      </c>
      <c r="H2783">
        <f>(1/(1-91/360*VLOOKUP($A2783,Tbills!$B$4:$C$974,2,1)/100))^((1)/91)-1</f>
        <v>5.5561859602093477E-7</v>
      </c>
      <c r="I2783">
        <f>I2782*$E2783/$E2782*(1-(I$1+I$5+IF(AND(WEEKDAY(A2783)&lt;&gt;1,WEEKDAY(A2783)&lt;&gt;7),IF(A2783&lt;J$2,J$1,J$3),0)))^($A2783-$A2782)</f>
        <v>315.91252337362664</v>
      </c>
      <c r="J2783">
        <f>VLOOKUP(A2783,'VIXY-IV'!A$1:E$2000,4,0)</f>
        <v>317.13600000000002</v>
      </c>
      <c r="K2783">
        <f>ROW()</f>
        <v>2783</v>
      </c>
      <c r="L2783">
        <f>B2783/C2783</f>
        <v>0.85243902439024399</v>
      </c>
    </row>
    <row r="2784" spans="1:12" x14ac:dyDescent="0.25">
      <c r="A2784" s="1">
        <v>42103</v>
      </c>
      <c r="B2784" s="9">
        <v>13.09</v>
      </c>
      <c r="C2784" s="9">
        <v>16.02</v>
      </c>
      <c r="D2784">
        <v>604.46270000000004</v>
      </c>
      <c r="E2784">
        <v>538.86300000000006</v>
      </c>
      <c r="F2784">
        <v>28996.797777</v>
      </c>
      <c r="G2784">
        <v>25852.410274000002</v>
      </c>
      <c r="H2784">
        <f>(1/(1-91/360*VLOOKUP($A2784,Tbills!$B$4:$C$974,2,1)/100))^((1)/91)-1</f>
        <v>5.5561859602093477E-7</v>
      </c>
      <c r="I2784">
        <f>I2783*$E2784/$E2783*(1-(I$1+I$5+IF(AND(WEEKDAY(A2784)&lt;&gt;1,WEEKDAY(A2784)&lt;&gt;7),IF(A2784&lt;J$2,J$1,J$3),0)))^($A2784-$A2783)</f>
        <v>304.44568375636345</v>
      </c>
      <c r="J2784">
        <f>VLOOKUP(A2784,'VIXY-IV'!A$1:E$2000,4,0)</f>
        <v>305.61799999999999</v>
      </c>
      <c r="K2784">
        <f>ROW()</f>
        <v>2784</v>
      </c>
      <c r="L2784">
        <f>B2784/C2784</f>
        <v>0.81710362047440699</v>
      </c>
    </row>
    <row r="2785" spans="1:12" x14ac:dyDescent="0.25">
      <c r="A2785" s="1">
        <v>42104</v>
      </c>
      <c r="B2785" s="9">
        <v>12.58</v>
      </c>
      <c r="C2785" s="9">
        <v>15.46</v>
      </c>
      <c r="D2785">
        <v>576.45119999999997</v>
      </c>
      <c r="E2785">
        <v>513.89120000000003</v>
      </c>
      <c r="F2785">
        <v>28195.607393999999</v>
      </c>
      <c r="G2785">
        <v>25138.085915</v>
      </c>
      <c r="H2785">
        <f>(1/(1-91/360*VLOOKUP($A2785,Tbills!$B$4:$C$974,2,1)/100))^((1)/91)-1</f>
        <v>5.5561859602093477E-7</v>
      </c>
      <c r="I2785">
        <f>I2784*$E2785/$E2784*(1-(I$1+I$5+IF(AND(WEEKDAY(A2785)&lt;&gt;1,WEEKDAY(A2785)&lt;&gt;7),IF(A2785&lt;J$2,J$1,J$3),0)))^($A2785-$A2784)</f>
        <v>290.32881657790682</v>
      </c>
      <c r="J2785">
        <f>VLOOKUP(A2785,'VIXY-IV'!A$1:E$2000,4,0)</f>
        <v>291.44200000000001</v>
      </c>
      <c r="K2785">
        <f>ROW()</f>
        <v>2785</v>
      </c>
      <c r="L2785">
        <f>B2785/C2785</f>
        <v>0.8137128072445019</v>
      </c>
    </row>
    <row r="2786" spans="1:12" x14ac:dyDescent="0.25">
      <c r="A2786" s="1">
        <v>42107</v>
      </c>
      <c r="B2786" s="9">
        <v>13.94</v>
      </c>
      <c r="C2786" s="9">
        <v>16.32</v>
      </c>
      <c r="D2786">
        <v>602.07659999999998</v>
      </c>
      <c r="E2786">
        <v>536.73479999999995</v>
      </c>
      <c r="F2786">
        <v>28710.112612000001</v>
      </c>
      <c r="G2786">
        <v>25596.756472000001</v>
      </c>
      <c r="H2786">
        <f>(1/(1-91/360*VLOOKUP($A2786,Tbills!$B$4:$C$974,2,1)/100))^((1)/91)-1</f>
        <v>6.9441778594026005E-7</v>
      </c>
      <c r="I2786">
        <f>I2785*$E2786/$E2785*(1-(I$1+I$5+IF(AND(WEEKDAY(A2786)&lt;&gt;1,WEEKDAY(A2786)&lt;&gt;7),IF(A2786&lt;J$2,J$1,J$3),0)))^($A2786-$A2785)</f>
        <v>303.20840555527326</v>
      </c>
      <c r="J2786">
        <f>VLOOKUP(A2786,'VIXY-IV'!A$1:E$2000,4,0)</f>
        <v>304.39999999999998</v>
      </c>
      <c r="K2786">
        <f>ROW()</f>
        <v>2786</v>
      </c>
      <c r="L2786">
        <f>B2786/C2786</f>
        <v>0.85416666666666663</v>
      </c>
    </row>
    <row r="2787" spans="1:12" x14ac:dyDescent="0.25">
      <c r="A2787" s="1">
        <v>42108</v>
      </c>
      <c r="B2787" s="9">
        <v>13.67</v>
      </c>
      <c r="C2787" s="9">
        <v>15.85</v>
      </c>
      <c r="D2787">
        <v>584.53070000000002</v>
      </c>
      <c r="E2787">
        <v>521.09270000000004</v>
      </c>
      <c r="F2787">
        <v>28694.352860999999</v>
      </c>
      <c r="G2787">
        <v>25582.687951</v>
      </c>
      <c r="H2787">
        <f>(1/(1-91/360*VLOOKUP($A2787,Tbills!$B$4:$C$974,2,1)/100))^((1)/91)-1</f>
        <v>6.9441778594026005E-7</v>
      </c>
      <c r="I2787">
        <f>I2786*$E2787/$E2786*(1-(I$1+I$5+IF(AND(WEEKDAY(A2787)&lt;&gt;1,WEEKDAY(A2787)&lt;&gt;7),IF(A2787&lt;J$2,J$1,J$3),0)))^($A2787-$A2786)</f>
        <v>294.36351344653872</v>
      </c>
      <c r="J2787">
        <f>VLOOKUP(A2787,'VIXY-IV'!A$1:E$2000,4,0)</f>
        <v>295.536</v>
      </c>
      <c r="K2787">
        <f>ROW()</f>
        <v>2787</v>
      </c>
      <c r="L2787">
        <f>B2787/C2787</f>
        <v>0.8624605678233439</v>
      </c>
    </row>
    <row r="2788" spans="1:12" x14ac:dyDescent="0.25">
      <c r="A2788" s="1">
        <v>42109</v>
      </c>
      <c r="B2788" s="9">
        <v>12.84</v>
      </c>
      <c r="C2788" s="9">
        <v>15.69</v>
      </c>
      <c r="D2788">
        <v>573.30809999999997</v>
      </c>
      <c r="E2788">
        <v>511.08769999999998</v>
      </c>
      <c r="F2788">
        <v>28525.122974000002</v>
      </c>
      <c r="G2788">
        <v>25431.791879</v>
      </c>
      <c r="H2788">
        <f>(1/(1-91/360*VLOOKUP($A2788,Tbills!$B$4:$C$974,2,1)/100))^((1)/91)-1</f>
        <v>6.9441778594026005E-7</v>
      </c>
      <c r="I2788">
        <f>I2787*$E2788/$E2787*(1-(I$1+I$5+IF(AND(WEEKDAY(A2788)&lt;&gt;1,WEEKDAY(A2788)&lt;&gt;7),IF(A2788&lt;J$2,J$1,J$3),0)))^($A2788-$A2787)</f>
        <v>288.70341719433031</v>
      </c>
      <c r="J2788">
        <f>VLOOKUP(A2788,'VIXY-IV'!A$1:E$2000,4,0)</f>
        <v>289.85599999999999</v>
      </c>
      <c r="K2788">
        <f>ROW()</f>
        <v>2788</v>
      </c>
      <c r="L2788">
        <f>B2788/C2788</f>
        <v>0.81835564053537291</v>
      </c>
    </row>
    <row r="2789" spans="1:12" x14ac:dyDescent="0.25">
      <c r="A2789" s="1">
        <v>42110</v>
      </c>
      <c r="B2789" s="9">
        <v>12.6</v>
      </c>
      <c r="C2789" s="9">
        <v>15.33</v>
      </c>
      <c r="D2789">
        <v>566</v>
      </c>
      <c r="E2789">
        <v>504.57240000000002</v>
      </c>
      <c r="F2789">
        <v>28446.052312</v>
      </c>
      <c r="G2789">
        <v>25361.278163999999</v>
      </c>
      <c r="H2789">
        <f>(1/(1-91/360*VLOOKUP($A2789,Tbills!$B$4:$C$974,2,1)/100))^((1)/91)-1</f>
        <v>6.9441778594026005E-7</v>
      </c>
      <c r="I2789">
        <f>I2788*$E2789/$E2788*(1-(I$1+I$5+IF(AND(WEEKDAY(A2789)&lt;&gt;1,WEEKDAY(A2789)&lt;&gt;7),IF(A2789&lt;J$2,J$1,J$3),0)))^($A2789-$A2788)</f>
        <v>285.01485272293166</v>
      </c>
      <c r="J2789">
        <f>VLOOKUP(A2789,'VIXY-IV'!A$1:E$2000,4,0)</f>
        <v>286.166</v>
      </c>
      <c r="K2789">
        <f>ROW()</f>
        <v>2789</v>
      </c>
      <c r="L2789">
        <f>B2789/C2789</f>
        <v>0.82191780821917804</v>
      </c>
    </row>
    <row r="2790" spans="1:12" x14ac:dyDescent="0.25">
      <c r="A2790" s="1">
        <v>42111</v>
      </c>
      <c r="B2790" s="9">
        <v>13.89</v>
      </c>
      <c r="C2790" s="9">
        <v>16.14</v>
      </c>
      <c r="D2790">
        <v>585.99040000000002</v>
      </c>
      <c r="E2790">
        <v>522.39290000000005</v>
      </c>
      <c r="F2790">
        <v>28862.003230999999</v>
      </c>
      <c r="G2790">
        <v>25732.104522000001</v>
      </c>
      <c r="H2790">
        <f>(1/(1-91/360*VLOOKUP($A2790,Tbills!$B$4:$C$974,2,1)/100))^((1)/91)-1</f>
        <v>6.9441778594026005E-7</v>
      </c>
      <c r="I2790">
        <f>I2789*$E2790/$E2789*(1-(I$1+I$5+IF(AND(WEEKDAY(A2790)&lt;&gt;1,WEEKDAY(A2790)&lt;&gt;7),IF(A2790&lt;J$2,J$1,J$3),0)))^($A2790-$A2789)</f>
        <v>295.07252542475374</v>
      </c>
      <c r="J2790">
        <f>VLOOKUP(A2790,'VIXY-IV'!A$1:E$2000,4,0)</f>
        <v>296.27800000000002</v>
      </c>
      <c r="K2790">
        <f>ROW()</f>
        <v>2790</v>
      </c>
      <c r="L2790">
        <f>B2790/C2790</f>
        <v>0.86059479553903351</v>
      </c>
    </row>
    <row r="2791" spans="1:12" x14ac:dyDescent="0.25">
      <c r="A2791" s="1">
        <v>42114</v>
      </c>
      <c r="B2791" s="9">
        <v>13.3</v>
      </c>
      <c r="C2791" s="9">
        <v>15.58</v>
      </c>
      <c r="D2791">
        <v>568.35889999999995</v>
      </c>
      <c r="E2791">
        <v>506.6739</v>
      </c>
      <c r="F2791">
        <v>28501.528587000001</v>
      </c>
      <c r="G2791">
        <v>25410.667430000001</v>
      </c>
      <c r="H2791">
        <f>(1/(1-91/360*VLOOKUP($A2791,Tbills!$B$4:$C$974,2,1)/100))^((1)/91)-1</f>
        <v>6.9441778594026005E-7</v>
      </c>
      <c r="I2791">
        <f>I2790*$E2791/$E2790*(1-(I$1+I$5+IF(AND(WEEKDAY(A2791)&lt;&gt;1,WEEKDAY(A2791)&lt;&gt;7),IF(A2791&lt;J$2,J$1,J$3),0)))^($A2791-$A2790)</f>
        <v>286.16898330250166</v>
      </c>
      <c r="J2791">
        <f>VLOOKUP(A2791,'VIXY-IV'!A$1:E$2000,4,0)</f>
        <v>287.35599999999999</v>
      </c>
      <c r="K2791">
        <f>ROW()</f>
        <v>2791</v>
      </c>
      <c r="L2791">
        <f>B2791/C2791</f>
        <v>0.85365853658536595</v>
      </c>
    </row>
    <row r="2792" spans="1:12" x14ac:dyDescent="0.25">
      <c r="A2792" s="1">
        <v>42115</v>
      </c>
      <c r="B2792" s="9">
        <v>13.25</v>
      </c>
      <c r="C2792" s="9">
        <v>15.52</v>
      </c>
      <c r="D2792">
        <v>566.51390000000004</v>
      </c>
      <c r="E2792">
        <v>505.02870000000001</v>
      </c>
      <c r="F2792">
        <v>28453.794083000001</v>
      </c>
      <c r="G2792">
        <v>25368.09187</v>
      </c>
      <c r="H2792">
        <f>(1/(1-91/360*VLOOKUP($A2792,Tbills!$B$4:$C$974,2,1)/100))^((1)/91)-1</f>
        <v>6.9441778594026005E-7</v>
      </c>
      <c r="I2792">
        <f>I2791*$E2792/$E2791*(1-(I$1+I$5+IF(AND(WEEKDAY(A2792)&lt;&gt;1,WEEKDAY(A2792)&lt;&gt;7),IF(A2792&lt;J$2,J$1,J$3),0)))^($A2792-$A2791)</f>
        <v>285.23157022853223</v>
      </c>
      <c r="J2792">
        <f>VLOOKUP(A2792,'VIXY-IV'!A$1:E$2000,4,0)</f>
        <v>286.43</v>
      </c>
      <c r="K2792">
        <f>ROW()</f>
        <v>2792</v>
      </c>
      <c r="L2792">
        <f>B2792/C2792</f>
        <v>0.85373711340206193</v>
      </c>
    </row>
    <row r="2793" spans="1:12" x14ac:dyDescent="0.25">
      <c r="A2793" s="1">
        <v>42116</v>
      </c>
      <c r="B2793" s="9">
        <v>12.71</v>
      </c>
      <c r="C2793" s="9">
        <v>15.46</v>
      </c>
      <c r="D2793">
        <v>559.15940000000001</v>
      </c>
      <c r="E2793">
        <v>498.47199999999998</v>
      </c>
      <c r="F2793">
        <v>28293.043292999999</v>
      </c>
      <c r="G2793">
        <v>25224.756256000001</v>
      </c>
      <c r="H2793">
        <f>(1/(1-91/360*VLOOKUP($A2793,Tbills!$B$4:$C$974,2,1)/100))^((1)/91)-1</f>
        <v>6.9441778594026005E-7</v>
      </c>
      <c r="I2793">
        <f>I2792*$E2793/$E2792*(1-(I$1+I$5+IF(AND(WEEKDAY(A2793)&lt;&gt;1,WEEKDAY(A2793)&lt;&gt;7),IF(A2793&lt;J$2,J$1,J$3),0)))^($A2793-$A2792)</f>
        <v>281.52035947020352</v>
      </c>
      <c r="J2793">
        <f>VLOOKUP(A2793,'VIXY-IV'!A$1:E$2000,4,0)</f>
        <v>282.71800000000002</v>
      </c>
      <c r="K2793">
        <f>ROW()</f>
        <v>2793</v>
      </c>
      <c r="L2793">
        <f>B2793/C2793</f>
        <v>0.82212160413971536</v>
      </c>
    </row>
    <row r="2794" spans="1:12" x14ac:dyDescent="0.25">
      <c r="A2794" s="1">
        <v>42117</v>
      </c>
      <c r="B2794" s="9">
        <v>12.48</v>
      </c>
      <c r="C2794" s="9">
        <v>15.17</v>
      </c>
      <c r="D2794">
        <v>552.27149999999995</v>
      </c>
      <c r="E2794">
        <v>492.3313</v>
      </c>
      <c r="F2794">
        <v>28121.561688999998</v>
      </c>
      <c r="G2794">
        <v>25071.853749000002</v>
      </c>
      <c r="H2794">
        <f>(1/(1-91/360*VLOOKUP($A2794,Tbills!$B$4:$C$974,2,1)/100))^((1)/91)-1</f>
        <v>6.9441778594026005E-7</v>
      </c>
      <c r="I2794">
        <f>I2793*$E2794/$E2793*(1-(I$1+I$5+IF(AND(WEEKDAY(A2794)&lt;&gt;1,WEEKDAY(A2794)&lt;&gt;7),IF(A2794&lt;J$2,J$1,J$3),0)))^($A2794-$A2793)</f>
        <v>278.04429816357191</v>
      </c>
      <c r="J2794">
        <f>VLOOKUP(A2794,'VIXY-IV'!A$1:E$2000,4,0)</f>
        <v>279.24400000000003</v>
      </c>
      <c r="K2794">
        <f>ROW()</f>
        <v>2794</v>
      </c>
      <c r="L2794">
        <f>B2794/C2794</f>
        <v>0.82267633487145686</v>
      </c>
    </row>
    <row r="2795" spans="1:12" x14ac:dyDescent="0.25">
      <c r="A2795" s="1">
        <v>42118</v>
      </c>
      <c r="B2795" s="9">
        <v>12.29</v>
      </c>
      <c r="C2795" s="9">
        <v>15.26</v>
      </c>
      <c r="D2795">
        <v>549.64390000000003</v>
      </c>
      <c r="E2795">
        <v>489.98860000000002</v>
      </c>
      <c r="F2795">
        <v>28121.581216999999</v>
      </c>
      <c r="G2795">
        <v>25071.853749000002</v>
      </c>
      <c r="H2795">
        <f>(1/(1-91/360*VLOOKUP($A2795,Tbills!$B$4:$C$974,2,1)/100))^((1)/91)-1</f>
        <v>6.9441778594026005E-7</v>
      </c>
      <c r="I2795">
        <f>I2794*$E2795/$E2794*(1-(I$1+I$5+IF(AND(WEEKDAY(A2795)&lt;&gt;1,WEEKDAY(A2795)&lt;&gt;7),IF(A2795&lt;J$2,J$1,J$3),0)))^($A2795-$A2794)</f>
        <v>276.71329692907636</v>
      </c>
      <c r="J2795">
        <f>VLOOKUP(A2795,'VIXY-IV'!A$1:E$2000,4,0)</f>
        <v>277.92599999999999</v>
      </c>
      <c r="K2795">
        <f>ROW()</f>
        <v>2795</v>
      </c>
      <c r="L2795">
        <f>B2795/C2795</f>
        <v>0.8053735255570118</v>
      </c>
    </row>
    <row r="2796" spans="1:12" x14ac:dyDescent="0.25">
      <c r="A2796" s="1">
        <v>42121</v>
      </c>
      <c r="B2796" s="9">
        <v>13.12</v>
      </c>
      <c r="C2796" s="9">
        <v>15.93</v>
      </c>
      <c r="D2796">
        <v>565.49350000000004</v>
      </c>
      <c r="E2796">
        <v>504.11700000000002</v>
      </c>
      <c r="F2796">
        <v>28397.813123</v>
      </c>
      <c r="G2796">
        <v>25318.076644000001</v>
      </c>
      <c r="H2796">
        <f>(1/(1-91/360*VLOOKUP($A2796,Tbills!$B$4:$C$974,2,1)/100))^((1)/91)-1</f>
        <v>5.5561859602093477E-7</v>
      </c>
      <c r="I2796">
        <f>I2795*$E2796/$E2795*(1-(I$1+I$5+IF(AND(WEEKDAY(A2796)&lt;&gt;1,WEEKDAY(A2796)&lt;&gt;7),IF(A2796&lt;J$2,J$1,J$3),0)))^($A2796-$A2795)</f>
        <v>284.66751832394777</v>
      </c>
      <c r="J2796">
        <f>VLOOKUP(A2796,'VIXY-IV'!A$1:E$2000,4,0)</f>
        <v>285.92599999999999</v>
      </c>
      <c r="K2796">
        <f>ROW()</f>
        <v>2796</v>
      </c>
      <c r="L2796">
        <f>B2796/C2796</f>
        <v>0.82360326428123032</v>
      </c>
    </row>
    <row r="2797" spans="1:12" x14ac:dyDescent="0.25">
      <c r="A2797" s="1">
        <v>42122</v>
      </c>
      <c r="B2797" s="9">
        <v>12.41</v>
      </c>
      <c r="C2797" s="9">
        <v>15.31</v>
      </c>
      <c r="D2797">
        <v>543.90430000000003</v>
      </c>
      <c r="E2797">
        <v>484.8707</v>
      </c>
      <c r="F2797">
        <v>27829.428252999998</v>
      </c>
      <c r="G2797">
        <v>24811.318919000001</v>
      </c>
      <c r="H2797">
        <f>(1/(1-91/360*VLOOKUP($A2797,Tbills!$B$4:$C$974,2,1)/100))^((1)/91)-1</f>
        <v>5.5561859602093477E-7</v>
      </c>
      <c r="I2797">
        <f>I2796*$E2797/$E2796*(1-(I$1+I$5+IF(AND(WEEKDAY(A2797)&lt;&gt;1,WEEKDAY(A2797)&lt;&gt;7),IF(A2797&lt;J$2,J$1,J$3),0)))^($A2797-$A2796)</f>
        <v>273.79153696270441</v>
      </c>
      <c r="J2797">
        <f>VLOOKUP(A2797,'VIXY-IV'!A$1:E$2000,4,0)</f>
        <v>274.99400000000003</v>
      </c>
      <c r="K2797">
        <f>ROW()</f>
        <v>2797</v>
      </c>
      <c r="L2797">
        <f>B2797/C2797</f>
        <v>0.81058131939908551</v>
      </c>
    </row>
    <row r="2798" spans="1:12" x14ac:dyDescent="0.25">
      <c r="A2798" s="1">
        <v>42123</v>
      </c>
      <c r="B2798" s="9">
        <v>13.39</v>
      </c>
      <c r="C2798" s="9">
        <v>15.97</v>
      </c>
      <c r="D2798">
        <v>564.10929999999996</v>
      </c>
      <c r="E2798">
        <v>502.88249999999999</v>
      </c>
      <c r="F2798">
        <v>28407.663911</v>
      </c>
      <c r="G2798">
        <v>25326.830970999999</v>
      </c>
      <c r="H2798">
        <f>(1/(1-91/360*VLOOKUP($A2798,Tbills!$B$4:$C$974,2,1)/100))^((1)/91)-1</f>
        <v>5.5561859602093477E-7</v>
      </c>
      <c r="I2798">
        <f>I2797*$E2798/$E2797*(1-(I$1+I$5+IF(AND(WEEKDAY(A2798)&lt;&gt;1,WEEKDAY(A2798)&lt;&gt;7),IF(A2798&lt;J$2,J$1,J$3),0)))^($A2798-$A2797)</f>
        <v>283.95407638792352</v>
      </c>
      <c r="J2798">
        <f>VLOOKUP(A2798,'VIXY-IV'!A$1:E$2000,4,0)</f>
        <v>285.21600000000001</v>
      </c>
      <c r="K2798">
        <f>ROW()</f>
        <v>2798</v>
      </c>
      <c r="L2798">
        <f>B2798/C2798</f>
        <v>0.83844708829054482</v>
      </c>
    </row>
    <row r="2799" spans="1:12" x14ac:dyDescent="0.25">
      <c r="A2799" s="1">
        <v>42124</v>
      </c>
      <c r="B2799" s="9">
        <v>14.55</v>
      </c>
      <c r="C2799" s="9">
        <v>16.48</v>
      </c>
      <c r="D2799">
        <v>575.5421</v>
      </c>
      <c r="E2799">
        <v>513.07410000000004</v>
      </c>
      <c r="F2799">
        <v>28525.282007999998</v>
      </c>
      <c r="G2799">
        <v>25431.679222999999</v>
      </c>
      <c r="H2799">
        <f>(1/(1-91/360*VLOOKUP($A2799,Tbills!$B$4:$C$974,2,1)/100))^((1)/91)-1</f>
        <v>5.5561859602093477E-7</v>
      </c>
      <c r="I2799">
        <f>I2798*$E2799/$E2798*(1-(I$1+I$5+IF(AND(WEEKDAY(A2799)&lt;&gt;1,WEEKDAY(A2799)&lt;&gt;7),IF(A2799&lt;J$2,J$1,J$3),0)))^($A2799-$A2798)</f>
        <v>289.70045908690287</v>
      </c>
      <c r="J2799">
        <f>VLOOKUP(A2799,'VIXY-IV'!A$1:E$2000,4,0)</f>
        <v>291.01600000000002</v>
      </c>
      <c r="K2799">
        <f>ROW()</f>
        <v>2799</v>
      </c>
      <c r="L2799">
        <f>B2799/C2799</f>
        <v>0.88288834951456308</v>
      </c>
    </row>
    <row r="2800" spans="1:12" x14ac:dyDescent="0.25">
      <c r="A2800" s="1">
        <v>42125</v>
      </c>
      <c r="B2800" s="9">
        <v>12.7</v>
      </c>
      <c r="C2800" s="9">
        <v>15.38</v>
      </c>
      <c r="D2800">
        <v>544.78089999999997</v>
      </c>
      <c r="E2800">
        <v>485.65129999999999</v>
      </c>
      <c r="F2800">
        <v>27892.444858999999</v>
      </c>
      <c r="G2800">
        <v>24867.459930000001</v>
      </c>
      <c r="H2800">
        <f>(1/(1-91/360*VLOOKUP($A2800,Tbills!$B$4:$C$974,2,1)/100))^((1)/91)-1</f>
        <v>5.5561859602093477E-7</v>
      </c>
      <c r="I2800">
        <f>I2799*$E2800/$E2799*(1-(I$1+I$5+IF(AND(WEEKDAY(A2800)&lt;&gt;1,WEEKDAY(A2800)&lt;&gt;7),IF(A2800&lt;J$2,J$1,J$3),0)))^($A2800-$A2799)</f>
        <v>274.20865177493124</v>
      </c>
      <c r="J2800">
        <f>VLOOKUP(A2800,'VIXY-IV'!A$1:E$2000,4,0)</f>
        <v>275.47199999999998</v>
      </c>
      <c r="K2800">
        <f>ROW()</f>
        <v>2800</v>
      </c>
      <c r="L2800">
        <f>B2800/C2800</f>
        <v>0.82574772431729515</v>
      </c>
    </row>
    <row r="2801" spans="1:12" x14ac:dyDescent="0.25">
      <c r="A2801" s="1">
        <v>42128</v>
      </c>
      <c r="B2801" s="9">
        <v>12.85</v>
      </c>
      <c r="C2801" s="9">
        <v>15.43</v>
      </c>
      <c r="D2801">
        <v>544.78179999999998</v>
      </c>
      <c r="E2801">
        <v>485.65129999999999</v>
      </c>
      <c r="F2801">
        <v>27866.749390000001</v>
      </c>
      <c r="G2801">
        <v>24844.509730000002</v>
      </c>
      <c r="H2801">
        <f>(1/(1-91/360*VLOOKUP($A2801,Tbills!$B$4:$C$974,2,1)/100))^((1)/91)-1</f>
        <v>4.1671128436782112E-7</v>
      </c>
      <c r="I2801">
        <f>I2800*$E2801/$E2800*(1-(I$1+I$5+IF(AND(WEEKDAY(A2801)&lt;&gt;1,WEEKDAY(A2801)&lt;&gt;7),IF(A2801&lt;J$2,J$1,J$3),0)))^($A2801-$A2800)</f>
        <v>274.18498787341019</v>
      </c>
      <c r="J2801">
        <f>VLOOKUP(A2801,'VIXY-IV'!A$1:E$2000,4,0)</f>
        <v>275.45800000000003</v>
      </c>
      <c r="K2801">
        <f>ROW()</f>
        <v>2801</v>
      </c>
      <c r="L2801">
        <f>B2801/C2801</f>
        <v>0.83279325988334407</v>
      </c>
    </row>
    <row r="2802" spans="1:12" x14ac:dyDescent="0.25">
      <c r="A2802" s="1">
        <v>42129</v>
      </c>
      <c r="B2802" s="9">
        <v>14.31</v>
      </c>
      <c r="C2802" s="9">
        <v>16.32</v>
      </c>
      <c r="D2802">
        <v>567.47680000000003</v>
      </c>
      <c r="E2802">
        <v>505.88279999999997</v>
      </c>
      <c r="F2802">
        <v>28246.334304</v>
      </c>
      <c r="G2802">
        <v>25182.917072</v>
      </c>
      <c r="H2802">
        <f>(1/(1-91/360*VLOOKUP($A2802,Tbills!$B$4:$C$974,2,1)/100))^((1)/91)-1</f>
        <v>4.1671128436782112E-7</v>
      </c>
      <c r="I2802">
        <f>I2801*$E2802/$E2801*(1-(I$1+I$5+IF(AND(WEEKDAY(A2802)&lt;&gt;1,WEEKDAY(A2802)&lt;&gt;7),IF(A2802&lt;J$2,J$1,J$3),0)))^($A2802-$A2801)</f>
        <v>285.59890445269752</v>
      </c>
      <c r="J2802">
        <f>VLOOKUP(A2802,'VIXY-IV'!A$1:E$2000,4,0)</f>
        <v>286.93400000000003</v>
      </c>
      <c r="K2802">
        <f>ROW()</f>
        <v>2802</v>
      </c>
      <c r="L2802">
        <f>B2802/C2802</f>
        <v>0.87683823529411764</v>
      </c>
    </row>
    <row r="2803" spans="1:12" x14ac:dyDescent="0.25">
      <c r="A2803" s="1">
        <v>42130</v>
      </c>
      <c r="B2803" s="9">
        <v>15.15</v>
      </c>
      <c r="C2803" s="9">
        <v>16.72</v>
      </c>
      <c r="D2803">
        <v>577.05020000000002</v>
      </c>
      <c r="E2803">
        <v>514.41690000000006</v>
      </c>
      <c r="F2803">
        <v>28400.515097</v>
      </c>
      <c r="G2803">
        <v>25320.365904999999</v>
      </c>
      <c r="H2803">
        <f>(1/(1-91/360*VLOOKUP($A2803,Tbills!$B$4:$C$974,2,1)/100))^((1)/91)-1</f>
        <v>4.1671128436782112E-7</v>
      </c>
      <c r="I2803">
        <f>I2802*$E2803/$E2802*(1-(I$1+I$5+IF(AND(WEEKDAY(A2803)&lt;&gt;1,WEEKDAY(A2803)&lt;&gt;7),IF(A2803&lt;J$2,J$1,J$3),0)))^($A2803-$A2802)</f>
        <v>290.40852287385371</v>
      </c>
      <c r="J2803">
        <f>VLOOKUP(A2803,'VIXY-IV'!A$1:E$2000,4,0)</f>
        <v>291.77999999999997</v>
      </c>
      <c r="K2803">
        <f>ROW()</f>
        <v>2803</v>
      </c>
      <c r="L2803">
        <f>B2803/C2803</f>
        <v>0.90610047846889963</v>
      </c>
    </row>
    <row r="2804" spans="1:12" x14ac:dyDescent="0.25">
      <c r="A2804" s="1">
        <v>42131</v>
      </c>
      <c r="B2804" s="9">
        <v>15.13</v>
      </c>
      <c r="C2804" s="9">
        <v>16.739999999999998</v>
      </c>
      <c r="D2804">
        <v>569.33989999999994</v>
      </c>
      <c r="E2804">
        <v>507.54329999999999</v>
      </c>
      <c r="F2804">
        <v>28211.570132000001</v>
      </c>
      <c r="G2804">
        <v>25151.902224000001</v>
      </c>
      <c r="H2804">
        <f>(1/(1-91/360*VLOOKUP($A2804,Tbills!$B$4:$C$974,2,1)/100))^((1)/91)-1</f>
        <v>4.1671128436782112E-7</v>
      </c>
      <c r="I2804">
        <f>I2803*$E2804/$E2803*(1-(I$1+I$5+IF(AND(WEEKDAY(A2804)&lt;&gt;1,WEEKDAY(A2804)&lt;&gt;7),IF(A2804&lt;J$2,J$1,J$3),0)))^($A2804-$A2803)</f>
        <v>286.51986340312601</v>
      </c>
      <c r="J2804">
        <f>VLOOKUP(A2804,'VIXY-IV'!A$1:E$2000,4,0)</f>
        <v>287.87200000000001</v>
      </c>
      <c r="K2804">
        <f>ROW()</f>
        <v>2804</v>
      </c>
      <c r="L2804">
        <f>B2804/C2804</f>
        <v>0.90382317801672651</v>
      </c>
    </row>
    <row r="2805" spans="1:12" x14ac:dyDescent="0.25">
      <c r="A2805" s="1">
        <v>42132</v>
      </c>
      <c r="B2805" s="9">
        <v>12.86</v>
      </c>
      <c r="C2805" s="9">
        <v>15.56</v>
      </c>
      <c r="D2805">
        <v>544.89300000000003</v>
      </c>
      <c r="E2805">
        <v>485.74970000000002</v>
      </c>
      <c r="F2805">
        <v>27805.781812000001</v>
      </c>
      <c r="G2805">
        <v>24790.112937000002</v>
      </c>
      <c r="H2805">
        <f>(1/(1-91/360*VLOOKUP($A2805,Tbills!$B$4:$C$974,2,1)/100))^((1)/91)-1</f>
        <v>4.1671128436782112E-7</v>
      </c>
      <c r="I2805">
        <f>I2804*$E2805/$E2804*(1-(I$1+I$5+IF(AND(WEEKDAY(A2805)&lt;&gt;1,WEEKDAY(A2805)&lt;&gt;7),IF(A2805&lt;J$2,J$1,J$3),0)))^($A2805-$A2804)</f>
        <v>274.20898664603408</v>
      </c>
      <c r="J2805">
        <f>VLOOKUP(A2805,'VIXY-IV'!A$1:E$2000,4,0)</f>
        <v>275.512</v>
      </c>
      <c r="K2805">
        <f>ROW()</f>
        <v>2805</v>
      </c>
      <c r="L2805">
        <f>B2805/C2805</f>
        <v>0.82647814910025696</v>
      </c>
    </row>
    <row r="2806" spans="1:12" x14ac:dyDescent="0.25">
      <c r="A2806" s="1">
        <v>42135</v>
      </c>
      <c r="B2806" s="9">
        <v>13.85</v>
      </c>
      <c r="C2806" s="9">
        <v>16.100000000000001</v>
      </c>
      <c r="D2806">
        <v>561.05529999999999</v>
      </c>
      <c r="E2806">
        <v>500.15710000000001</v>
      </c>
      <c r="F2806">
        <v>28254.296924999999</v>
      </c>
      <c r="G2806">
        <v>25189.953468</v>
      </c>
      <c r="H2806">
        <f>(1/(1-91/360*VLOOKUP($A2806,Tbills!$B$4:$C$974,2,1)/100))^((1)/91)-1</f>
        <v>5.5561859602093477E-7</v>
      </c>
      <c r="I2806">
        <f>I2805*$E2806/$E2805*(1-(I$1+I$5+IF(AND(WEEKDAY(A2806)&lt;&gt;1,WEEKDAY(A2806)&lt;&gt;7),IF(A2806&lt;J$2,J$1,J$3),0)))^($A2806-$A2805)</f>
        <v>282.31769545509883</v>
      </c>
      <c r="J2806">
        <f>VLOOKUP(A2806,'VIXY-IV'!A$1:E$2000,4,0)</f>
        <v>283.65800000000002</v>
      </c>
      <c r="K2806">
        <f>ROW()</f>
        <v>2806</v>
      </c>
      <c r="L2806">
        <f>B2806/C2806</f>
        <v>0.86024844720496885</v>
      </c>
    </row>
    <row r="2807" spans="1:12" x14ac:dyDescent="0.25">
      <c r="A2807" s="1">
        <v>42136</v>
      </c>
      <c r="B2807" s="9">
        <v>13.86</v>
      </c>
      <c r="C2807" s="9">
        <v>16.399999999999999</v>
      </c>
      <c r="D2807">
        <v>551.88379999999995</v>
      </c>
      <c r="E2807">
        <v>491.98079999999999</v>
      </c>
      <c r="F2807">
        <v>28068.937806999998</v>
      </c>
      <c r="G2807">
        <v>25024.683633000001</v>
      </c>
      <c r="H2807">
        <f>(1/(1-91/360*VLOOKUP($A2807,Tbills!$B$4:$C$974,2,1)/100))^((1)/91)-1</f>
        <v>5.5561859602093477E-7</v>
      </c>
      <c r="I2807">
        <f>I2806*$E2807/$E2806*(1-(I$1+I$5+IF(AND(WEEKDAY(A2807)&lt;&gt;1,WEEKDAY(A2807)&lt;&gt;7),IF(A2807&lt;J$2,J$1,J$3),0)))^($A2807-$A2806)</f>
        <v>277.69452849485879</v>
      </c>
      <c r="J2807">
        <f>VLOOKUP(A2807,'VIXY-IV'!A$1:E$2000,4,0)</f>
        <v>279.024</v>
      </c>
      <c r="K2807">
        <f>ROW()</f>
        <v>2807</v>
      </c>
      <c r="L2807">
        <f>B2807/C2807</f>
        <v>0.84512195121951228</v>
      </c>
    </row>
    <row r="2808" spans="1:12" x14ac:dyDescent="0.25">
      <c r="A2808" s="1">
        <v>42137</v>
      </c>
      <c r="B2808" s="9">
        <v>13.76</v>
      </c>
      <c r="C2808" s="9">
        <v>16.29</v>
      </c>
      <c r="D2808">
        <v>544.21180000000004</v>
      </c>
      <c r="E2808">
        <v>485.1413</v>
      </c>
      <c r="F2808">
        <v>27802.921366999999</v>
      </c>
      <c r="G2808">
        <v>24787.504456999999</v>
      </c>
      <c r="H2808">
        <f>(1/(1-91/360*VLOOKUP($A2808,Tbills!$B$4:$C$974,2,1)/100))^((1)/91)-1</f>
        <v>5.5561859602093477E-7</v>
      </c>
      <c r="I2808">
        <f>I2807*$E2808/$E2807*(1-(I$1+I$5+IF(AND(WEEKDAY(A2808)&lt;&gt;1,WEEKDAY(A2808)&lt;&gt;7),IF(A2808&lt;J$2,J$1,J$3),0)))^($A2808-$A2807)</f>
        <v>273.82615138402537</v>
      </c>
      <c r="J2808">
        <f>VLOOKUP(A2808,'VIXY-IV'!A$1:E$2000,4,0)</f>
        <v>275.11200000000002</v>
      </c>
      <c r="K2808">
        <f>ROW()</f>
        <v>2808</v>
      </c>
      <c r="L2808">
        <f>B2808/C2808</f>
        <v>0.84468999386126464</v>
      </c>
    </row>
    <row r="2809" spans="1:12" x14ac:dyDescent="0.25">
      <c r="A2809" s="1">
        <v>42138</v>
      </c>
      <c r="B2809" s="9">
        <v>12.74</v>
      </c>
      <c r="C2809" s="9">
        <v>15.91</v>
      </c>
      <c r="D2809">
        <v>532.12549999999999</v>
      </c>
      <c r="E2809">
        <v>474.36660000000001</v>
      </c>
      <c r="F2809">
        <v>27703.268279</v>
      </c>
      <c r="G2809">
        <v>24698.645655</v>
      </c>
      <c r="H2809">
        <f>(1/(1-91/360*VLOOKUP($A2809,Tbills!$B$4:$C$974,2,1)/100))^((1)/91)-1</f>
        <v>5.5561859602093477E-7</v>
      </c>
      <c r="I2809">
        <f>I2808*$E2809/$E2808*(1-(I$1+I$5+IF(AND(WEEKDAY(A2809)&lt;&gt;1,WEEKDAY(A2809)&lt;&gt;7),IF(A2809&lt;J$2,J$1,J$3),0)))^($A2809-$A2808)</f>
        <v>267.73693302750405</v>
      </c>
      <c r="J2809">
        <f>VLOOKUP(A2809,'VIXY-IV'!A$1:E$2000,4,0)</f>
        <v>269.01</v>
      </c>
      <c r="K2809">
        <f>ROW()</f>
        <v>2809</v>
      </c>
      <c r="L2809">
        <f>B2809/C2809</f>
        <v>0.80075424261470773</v>
      </c>
    </row>
    <row r="2810" spans="1:12" x14ac:dyDescent="0.25">
      <c r="A2810" s="1">
        <v>42139</v>
      </c>
      <c r="B2810" s="9">
        <v>12.38</v>
      </c>
      <c r="C2810" s="9">
        <v>15.57</v>
      </c>
      <c r="D2810">
        <v>528.87710000000004</v>
      </c>
      <c r="E2810">
        <v>471.47059999999999</v>
      </c>
      <c r="F2810">
        <v>27502.109855999999</v>
      </c>
      <c r="G2810">
        <v>24519.290615000002</v>
      </c>
      <c r="H2810">
        <f>(1/(1-91/360*VLOOKUP($A2810,Tbills!$B$4:$C$974,2,1)/100))^((1)/91)-1</f>
        <v>5.5561859602093477E-7</v>
      </c>
      <c r="I2810">
        <f>I2809*$E2810/$E2809*(1-(I$1+I$5+IF(AND(WEEKDAY(A2810)&lt;&gt;1,WEEKDAY(A2810)&lt;&gt;7),IF(A2810&lt;J$2,J$1,J$3),0)))^($A2810-$A2809)</f>
        <v>266.09474861848378</v>
      </c>
      <c r="J2810">
        <f>VLOOKUP(A2810,'VIXY-IV'!A$1:E$2000,4,0)</f>
        <v>267.37400000000002</v>
      </c>
      <c r="K2810">
        <f>ROW()</f>
        <v>2810</v>
      </c>
      <c r="L2810">
        <f>B2810/C2810</f>
        <v>0.79511881824020558</v>
      </c>
    </row>
    <row r="2811" spans="1:12" x14ac:dyDescent="0.25">
      <c r="A2811" s="1">
        <v>42142</v>
      </c>
      <c r="B2811" s="9">
        <v>12.73</v>
      </c>
      <c r="C2811" s="9">
        <v>15.23</v>
      </c>
      <c r="D2811">
        <v>510.37400000000002</v>
      </c>
      <c r="E2811">
        <v>454.9751</v>
      </c>
      <c r="F2811">
        <v>26939.024787999999</v>
      </c>
      <c r="G2811">
        <v>24017.235662999999</v>
      </c>
      <c r="H2811">
        <f>(1/(1-91/360*VLOOKUP($A2811,Tbills!$B$4:$C$974,2,1)/100))^((1)/91)-1</f>
        <v>4.1671128436782112E-7</v>
      </c>
      <c r="I2811">
        <f>I2810*$E2811/$E2810*(1-(I$1+I$5+IF(AND(WEEKDAY(A2811)&lt;&gt;1,WEEKDAY(A2811)&lt;&gt;7),IF(A2811&lt;J$2,J$1,J$3),0)))^($A2811-$A2810)</f>
        <v>256.76264216526602</v>
      </c>
      <c r="J2811">
        <f>VLOOKUP(A2811,'VIXY-IV'!A$1:E$2000,4,0)</f>
        <v>258.01</v>
      </c>
      <c r="K2811">
        <f>ROW()</f>
        <v>2811</v>
      </c>
      <c r="L2811">
        <f>B2811/C2811</f>
        <v>0.83585029546946821</v>
      </c>
    </row>
    <row r="2812" spans="1:12" x14ac:dyDescent="0.25">
      <c r="A2812" s="1">
        <v>42143</v>
      </c>
      <c r="B2812" s="9">
        <v>12.85</v>
      </c>
      <c r="C2812" s="9">
        <v>15.28</v>
      </c>
      <c r="D2812">
        <v>506.88200000000001</v>
      </c>
      <c r="E2812">
        <v>451.86200000000002</v>
      </c>
      <c r="F2812">
        <v>26759.676905</v>
      </c>
      <c r="G2812">
        <v>23857.329727</v>
      </c>
      <c r="H2812">
        <f>(1/(1-91/360*VLOOKUP($A2812,Tbills!$B$4:$C$974,2,1)/100))^((1)/91)-1</f>
        <v>4.1671128436782112E-7</v>
      </c>
      <c r="I2812">
        <f>I2811*$E2812/$E2811*(1-(I$1+I$5+IF(AND(WEEKDAY(A2812)&lt;&gt;1,WEEKDAY(A2812)&lt;&gt;7),IF(A2812&lt;J$2,J$1,J$3),0)))^($A2812-$A2811)</f>
        <v>254.99844588327252</v>
      </c>
      <c r="J2812">
        <f>VLOOKUP(A2812,'VIXY-IV'!A$1:E$2000,4,0)</f>
        <v>256.24200000000002</v>
      </c>
      <c r="K2812">
        <f>ROW()</f>
        <v>2812</v>
      </c>
      <c r="L2812">
        <f>B2812/C2812</f>
        <v>0.84096858638743455</v>
      </c>
    </row>
    <row r="2813" spans="1:12" x14ac:dyDescent="0.25">
      <c r="A2813" s="1">
        <v>42144</v>
      </c>
      <c r="B2813" s="9">
        <v>12.88</v>
      </c>
      <c r="C2813" s="9">
        <v>15.15</v>
      </c>
      <c r="D2813">
        <v>506.88220000000001</v>
      </c>
      <c r="E2813">
        <v>451.86200000000002</v>
      </c>
      <c r="F2813">
        <v>26836.035208000001</v>
      </c>
      <c r="G2813">
        <v>23925.396288</v>
      </c>
      <c r="H2813">
        <f>(1/(1-91/360*VLOOKUP($A2813,Tbills!$B$4:$C$974,2,1)/100))^((1)/91)-1</f>
        <v>4.1671128436782112E-7</v>
      </c>
      <c r="I2813">
        <f>I2812*$E2813/$E2812*(1-(I$1+I$5+IF(AND(WEEKDAY(A2813)&lt;&gt;1,WEEKDAY(A2813)&lt;&gt;7),IF(A2813&lt;J$2,J$1,J$3),0)))^($A2813-$A2812)</f>
        <v>254.99111031154163</v>
      </c>
      <c r="J2813">
        <f>VLOOKUP(A2813,'VIXY-IV'!A$1:E$2000,4,0)</f>
        <v>256.23200000000003</v>
      </c>
      <c r="K2813">
        <f>ROW()</f>
        <v>2813</v>
      </c>
      <c r="L2813">
        <f>B2813/C2813</f>
        <v>0.85016501650165022</v>
      </c>
    </row>
    <row r="2814" spans="1:12" x14ac:dyDescent="0.25">
      <c r="A2814" s="1">
        <v>42145</v>
      </c>
      <c r="B2814" s="9">
        <v>12.11</v>
      </c>
      <c r="C2814" s="9">
        <v>14.61</v>
      </c>
      <c r="D2814">
        <v>488.39190000000002</v>
      </c>
      <c r="E2814">
        <v>435.37849999999997</v>
      </c>
      <c r="F2814">
        <v>26367.715392999999</v>
      </c>
      <c r="G2814">
        <v>23507.860515</v>
      </c>
      <c r="H2814">
        <f>(1/(1-91/360*VLOOKUP($A2814,Tbills!$B$4:$C$974,2,1)/100))^((1)/91)-1</f>
        <v>4.1671128436782112E-7</v>
      </c>
      <c r="I2814">
        <f>I2813*$E2814/$E2813*(1-(I$1+I$5+IF(AND(WEEKDAY(A2814)&lt;&gt;1,WEEKDAY(A2814)&lt;&gt;7),IF(A2814&lt;J$2,J$1,J$3),0)))^($A2814-$A2813)</f>
        <v>245.68220709515666</v>
      </c>
      <c r="J2814">
        <f>VLOOKUP(A2814,'VIXY-IV'!A$1:E$2000,4,0)</f>
        <v>246.886</v>
      </c>
      <c r="K2814">
        <f>ROW()</f>
        <v>2814</v>
      </c>
      <c r="L2814">
        <f>B2814/C2814</f>
        <v>0.82888432580424365</v>
      </c>
    </row>
    <row r="2815" spans="1:12" x14ac:dyDescent="0.25">
      <c r="A2815" s="1">
        <v>42146</v>
      </c>
      <c r="B2815" s="9">
        <v>12.13</v>
      </c>
      <c r="C2815" s="9">
        <v>14.48</v>
      </c>
      <c r="D2815">
        <v>492.12740000000002</v>
      </c>
      <c r="E2815">
        <v>438.70839999999998</v>
      </c>
      <c r="F2815">
        <v>26661.116837000001</v>
      </c>
      <c r="G2815">
        <v>23769.429703999998</v>
      </c>
      <c r="H2815">
        <f>(1/(1-91/360*VLOOKUP($A2815,Tbills!$B$4:$C$974,2,1)/100))^((1)/91)-1</f>
        <v>4.1671128436782112E-7</v>
      </c>
      <c r="I2815">
        <f>I2814*$E2815/$E2814*(1-(I$1+I$5+IF(AND(WEEKDAY(A2815)&lt;&gt;1,WEEKDAY(A2815)&lt;&gt;7),IF(A2815&lt;J$2,J$1,J$3),0)))^($A2815-$A2814)</f>
        <v>247.55413365774515</v>
      </c>
      <c r="J2815">
        <f>VLOOKUP(A2815,'VIXY-IV'!A$1:E$2000,4,0)</f>
        <v>248.78</v>
      </c>
      <c r="K2815">
        <f>ROW()</f>
        <v>2815</v>
      </c>
      <c r="L2815">
        <f>B2815/C2815</f>
        <v>0.83770718232044206</v>
      </c>
    </row>
    <row r="2816" spans="1:12" x14ac:dyDescent="0.25">
      <c r="A2816" s="1">
        <v>42150</v>
      </c>
      <c r="B2816" s="9">
        <v>14.06</v>
      </c>
      <c r="C2816" s="9">
        <v>15.48</v>
      </c>
      <c r="D2816">
        <v>507.61919999999998</v>
      </c>
      <c r="E2816">
        <v>452.5179</v>
      </c>
      <c r="F2816">
        <v>26754.622386999999</v>
      </c>
      <c r="G2816">
        <v>23852.753944</v>
      </c>
      <c r="H2816">
        <f>(1/(1-91/360*VLOOKUP($A2816,Tbills!$B$4:$C$974,2,1)/100))^((1)/91)-1</f>
        <v>4.1671128436782112E-7</v>
      </c>
      <c r="I2816">
        <f>I2815*$E2816/$E2815*(1-(I$1+I$5+IF(AND(WEEKDAY(A2816)&lt;&gt;1,WEEKDAY(A2816)&lt;&gt;7),IF(A2816&lt;J$2,J$1,J$3),0)))^($A2816-$A2815)</f>
        <v>255.31716961592127</v>
      </c>
      <c r="J2816">
        <f>VLOOKUP(A2816,'VIXY-IV'!A$1:E$2000,4,0)</f>
        <v>256.596</v>
      </c>
      <c r="K2816">
        <f>ROW()</f>
        <v>2816</v>
      </c>
      <c r="L2816">
        <f>B2816/C2816</f>
        <v>0.90826873385012918</v>
      </c>
    </row>
    <row r="2817" spans="1:12" x14ac:dyDescent="0.25">
      <c r="A2817" s="1">
        <v>42151</v>
      </c>
      <c r="B2817" s="9">
        <v>13.27</v>
      </c>
      <c r="C2817" s="9">
        <v>14.99</v>
      </c>
      <c r="D2817">
        <v>494.91899999999998</v>
      </c>
      <c r="E2817">
        <v>441.1961</v>
      </c>
      <c r="F2817">
        <v>26557.226745</v>
      </c>
      <c r="G2817">
        <v>23676.758352000001</v>
      </c>
      <c r="H2817">
        <f>(1/(1-91/360*VLOOKUP($A2817,Tbills!$B$4:$C$974,2,1)/100))^((1)/91)-1</f>
        <v>4.1671128436782112E-7</v>
      </c>
      <c r="I2817">
        <f>I2816*$E2817/$E2816*(1-(I$1+I$5+IF(AND(WEEKDAY(A2817)&lt;&gt;1,WEEKDAY(A2817)&lt;&gt;7),IF(A2817&lt;J$2,J$1,J$3),0)))^($A2817-$A2816)</f>
        <v>248.92208468818737</v>
      </c>
      <c r="J2817">
        <f>VLOOKUP(A2817,'VIXY-IV'!A$1:E$2000,4,0)</f>
        <v>250.172</v>
      </c>
      <c r="K2817">
        <f>ROW()</f>
        <v>2817</v>
      </c>
      <c r="L2817">
        <f>B2817/C2817</f>
        <v>0.88525683789192788</v>
      </c>
    </row>
    <row r="2818" spans="1:12" x14ac:dyDescent="0.25">
      <c r="A2818" s="1">
        <v>42152</v>
      </c>
      <c r="B2818" s="9">
        <v>13.31</v>
      </c>
      <c r="C2818" s="9">
        <v>15.01</v>
      </c>
      <c r="D2818">
        <v>494.12869999999998</v>
      </c>
      <c r="E2818">
        <v>440.4914</v>
      </c>
      <c r="F2818">
        <v>26607.869957999999</v>
      </c>
      <c r="G2818">
        <v>23721.898798999999</v>
      </c>
      <c r="H2818">
        <f>(1/(1-91/360*VLOOKUP($A2818,Tbills!$B$4:$C$974,2,1)/100))^((1)/91)-1</f>
        <v>4.1671128436782112E-7</v>
      </c>
      <c r="I2818">
        <f>I2817*$E2818/$E2817*(1-(I$1+I$5+IF(AND(WEEKDAY(A2818)&lt;&gt;1,WEEKDAY(A2818)&lt;&gt;7),IF(A2818&lt;J$2,J$1,J$3),0)))^($A2818-$A2817)</f>
        <v>248.51734481923805</v>
      </c>
      <c r="J2818">
        <f>VLOOKUP(A2818,'VIXY-IV'!A$1:E$2000,4,0)</f>
        <v>249.76599999999999</v>
      </c>
      <c r="K2818">
        <f>ROW()</f>
        <v>2818</v>
      </c>
      <c r="L2818">
        <f>B2818/C2818</f>
        <v>0.88674217188540982</v>
      </c>
    </row>
    <row r="2819" spans="1:12" x14ac:dyDescent="0.25">
      <c r="A2819" s="1">
        <v>42153</v>
      </c>
      <c r="B2819" s="9">
        <v>13.84</v>
      </c>
      <c r="C2819" s="9">
        <v>15.38</v>
      </c>
      <c r="D2819">
        <v>498.58879999999999</v>
      </c>
      <c r="E2819">
        <v>444.46719999999999</v>
      </c>
      <c r="F2819">
        <v>26683.749512999999</v>
      </c>
      <c r="G2819">
        <v>23789.538338999999</v>
      </c>
      <c r="H2819">
        <f>(1/(1-91/360*VLOOKUP($A2819,Tbills!$B$4:$C$974,2,1)/100))^((1)/91)-1</f>
        <v>4.1671128436782112E-7</v>
      </c>
      <c r="I2819">
        <f>I2818*$E2819/$E2818*(1-(I$1+I$5+IF(AND(WEEKDAY(A2819)&lt;&gt;1,WEEKDAY(A2819)&lt;&gt;7),IF(A2819&lt;J$2,J$1,J$3),0)))^($A2819-$A2818)</f>
        <v>250.75320619165055</v>
      </c>
      <c r="J2819">
        <f>VLOOKUP(A2819,'VIXY-IV'!A$1:E$2000,4,0)</f>
        <v>252.018</v>
      </c>
      <c r="K2819">
        <f>ROW()</f>
        <v>2819</v>
      </c>
      <c r="L2819">
        <f>B2819/C2819</f>
        <v>0.89986996098829641</v>
      </c>
    </row>
    <row r="2820" spans="1:12" x14ac:dyDescent="0.25">
      <c r="A2820" s="1">
        <v>42156</v>
      </c>
      <c r="B2820" s="9">
        <v>13.97</v>
      </c>
      <c r="C2820" s="9">
        <v>15.41</v>
      </c>
      <c r="D2820">
        <v>496.93490000000003</v>
      </c>
      <c r="E2820">
        <v>442.99220000000003</v>
      </c>
      <c r="F2820">
        <v>26557.467691000002</v>
      </c>
      <c r="G2820">
        <v>23676.923737000001</v>
      </c>
      <c r="H2820">
        <f>(1/(1-91/360*VLOOKUP($A2820,Tbills!$B$4:$C$974,2,1)/100))^((1)/91)-1</f>
        <v>2.7780574796132385E-7</v>
      </c>
      <c r="I2820">
        <f>I2819*$E2820/$E2819*(1-(I$1+I$5+IF(AND(WEEKDAY(A2820)&lt;&gt;1,WEEKDAY(A2820)&lt;&gt;7),IF(A2820&lt;J$2,J$1,J$3),0)))^($A2820-$A2819)</f>
        <v>249.89949368489079</v>
      </c>
      <c r="J2820">
        <f>VLOOKUP(A2820,'VIXY-IV'!A$1:E$2000,4,0)</f>
        <v>251.166</v>
      </c>
      <c r="K2820">
        <f>ROW()</f>
        <v>2820</v>
      </c>
      <c r="L2820">
        <f>B2820/C2820</f>
        <v>0.90655418559377032</v>
      </c>
    </row>
    <row r="2821" spans="1:12" x14ac:dyDescent="0.25">
      <c r="A2821" s="1">
        <v>42157</v>
      </c>
      <c r="B2821" s="9">
        <v>14.24</v>
      </c>
      <c r="C2821" s="9">
        <v>15.71</v>
      </c>
      <c r="D2821">
        <v>506.12709999999998</v>
      </c>
      <c r="E2821">
        <v>451.18650000000002</v>
      </c>
      <c r="F2821">
        <v>26950.633709000002</v>
      </c>
      <c r="G2821">
        <v>24027.438600000001</v>
      </c>
      <c r="H2821">
        <f>(1/(1-91/360*VLOOKUP($A2821,Tbills!$B$4:$C$974,2,1)/100))^((1)/91)-1</f>
        <v>2.7780574796132385E-7</v>
      </c>
      <c r="I2821">
        <f>I2820*$E2821/$E2820*(1-(I$1+I$5+IF(AND(WEEKDAY(A2821)&lt;&gt;1,WEEKDAY(A2821)&lt;&gt;7),IF(A2821&lt;J$2,J$1,J$3),0)))^($A2821-$A2820)</f>
        <v>254.51471691272573</v>
      </c>
      <c r="J2821">
        <f>VLOOKUP(A2821,'VIXY-IV'!A$1:E$2000,4,0)</f>
        <v>255.81399999999999</v>
      </c>
      <c r="K2821">
        <f>ROW()</f>
        <v>2821</v>
      </c>
      <c r="L2821">
        <f>B2821/C2821</f>
        <v>0.90642902609802667</v>
      </c>
    </row>
    <row r="2822" spans="1:12" x14ac:dyDescent="0.25">
      <c r="A2822" s="1">
        <v>42158</v>
      </c>
      <c r="B2822" s="9">
        <v>13.66</v>
      </c>
      <c r="C2822" s="9">
        <v>15.36</v>
      </c>
      <c r="D2822">
        <v>492.0478</v>
      </c>
      <c r="E2822">
        <v>438.6354</v>
      </c>
      <c r="F2822">
        <v>26621.562288000001</v>
      </c>
      <c r="G2822">
        <v>23734.053169999999</v>
      </c>
      <c r="H2822">
        <f>(1/(1-91/360*VLOOKUP($A2822,Tbills!$B$4:$C$974,2,1)/100))^((1)/91)-1</f>
        <v>2.7780574796132385E-7</v>
      </c>
      <c r="I2822">
        <f>I2821*$E2822/$E2821*(1-(I$1+I$5+IF(AND(WEEKDAY(A2822)&lt;&gt;1,WEEKDAY(A2822)&lt;&gt;7),IF(A2822&lt;J$2,J$1,J$3),0)))^($A2822-$A2821)</f>
        <v>247.42751195190178</v>
      </c>
      <c r="J2822">
        <f>VLOOKUP(A2822,'VIXY-IV'!A$1:E$2000,4,0)</f>
        <v>248.70599999999999</v>
      </c>
      <c r="K2822">
        <f>ROW()</f>
        <v>2822</v>
      </c>
      <c r="L2822">
        <f>B2822/C2822</f>
        <v>0.88932291666666674</v>
      </c>
    </row>
    <row r="2823" spans="1:12" x14ac:dyDescent="0.25">
      <c r="A2823" s="1">
        <v>42159</v>
      </c>
      <c r="B2823" s="9">
        <v>14.71</v>
      </c>
      <c r="C2823" s="9">
        <v>16.28</v>
      </c>
      <c r="D2823">
        <v>508.2131</v>
      </c>
      <c r="E2823">
        <v>453.04579999999999</v>
      </c>
      <c r="F2823">
        <v>27023.189509</v>
      </c>
      <c r="G2823">
        <v>24092.111280000001</v>
      </c>
      <c r="H2823">
        <f>(1/(1-91/360*VLOOKUP($A2823,Tbills!$B$4:$C$974,2,1)/100))^((1)/91)-1</f>
        <v>2.7780574796132385E-7</v>
      </c>
      <c r="I2823">
        <f>I2822*$E2823/$E2822*(1-(I$1+I$5+IF(AND(WEEKDAY(A2823)&lt;&gt;1,WEEKDAY(A2823)&lt;&gt;7),IF(A2823&lt;J$2,J$1,J$3),0)))^($A2823-$A2822)</f>
        <v>255.54884629682871</v>
      </c>
      <c r="J2823">
        <f>VLOOKUP(A2823,'VIXY-IV'!A$1:E$2000,4,0)</f>
        <v>256.858</v>
      </c>
      <c r="K2823">
        <f>ROW()</f>
        <v>2823</v>
      </c>
      <c r="L2823">
        <f>B2823/C2823</f>
        <v>0.90356265356265353</v>
      </c>
    </row>
    <row r="2824" spans="1:12" x14ac:dyDescent="0.25">
      <c r="A2824" s="1">
        <v>42160</v>
      </c>
      <c r="B2824" s="9">
        <v>14.21</v>
      </c>
      <c r="C2824" s="9">
        <v>15.96</v>
      </c>
      <c r="D2824">
        <v>502.90199999999999</v>
      </c>
      <c r="E2824">
        <v>448.31110000000001</v>
      </c>
      <c r="F2824">
        <v>27062.922396000002</v>
      </c>
      <c r="G2824">
        <v>24127.527835000001</v>
      </c>
      <c r="H2824">
        <f>(1/(1-91/360*VLOOKUP($A2824,Tbills!$B$4:$C$974,2,1)/100))^((1)/91)-1</f>
        <v>2.7780574796132385E-7</v>
      </c>
      <c r="I2824">
        <f>I2823*$E2824/$E2823*(1-(I$1+I$5+IF(AND(WEEKDAY(A2824)&lt;&gt;1,WEEKDAY(A2824)&lt;&gt;7),IF(A2824&lt;J$2,J$1,J$3),0)))^($A2824-$A2823)</f>
        <v>252.87087678668482</v>
      </c>
      <c r="J2824">
        <f>VLOOKUP(A2824,'VIXY-IV'!A$1:E$2000,4,0)</f>
        <v>254.16200000000001</v>
      </c>
      <c r="K2824">
        <f>ROW()</f>
        <v>2824</v>
      </c>
      <c r="L2824">
        <f>B2824/C2824</f>
        <v>0.89035087719298245</v>
      </c>
    </row>
    <row r="2825" spans="1:12" x14ac:dyDescent="0.25">
      <c r="A2825" s="1">
        <v>42163</v>
      </c>
      <c r="B2825" s="9">
        <v>15.29</v>
      </c>
      <c r="C2825" s="9">
        <v>16.600000000000001</v>
      </c>
      <c r="D2825">
        <v>515.0154</v>
      </c>
      <c r="E2825">
        <v>459.10919999999999</v>
      </c>
      <c r="F2825">
        <v>27273.273404</v>
      </c>
      <c r="G2825">
        <v>24315.042898</v>
      </c>
      <c r="H2825">
        <f>(1/(1-91/360*VLOOKUP($A2825,Tbills!$B$4:$C$974,2,1)/100))^((1)/91)-1</f>
        <v>4.1671128436782112E-7</v>
      </c>
      <c r="I2825">
        <f>I2824*$E2825/$E2824*(1-(I$1+I$5+IF(AND(WEEKDAY(A2825)&lt;&gt;1,WEEKDAY(A2825)&lt;&gt;7),IF(A2825&lt;J$2,J$1,J$3),0)))^($A2825-$A2824)</f>
        <v>258.93922110263185</v>
      </c>
      <c r="J2825">
        <f>VLOOKUP(A2825,'VIXY-IV'!A$1:E$2000,4,0)</f>
        <v>260.27600000000001</v>
      </c>
      <c r="K2825">
        <f>ROW()</f>
        <v>2825</v>
      </c>
      <c r="L2825">
        <f>B2825/C2825</f>
        <v>0.92108433734939743</v>
      </c>
    </row>
    <row r="2826" spans="1:12" x14ac:dyDescent="0.25">
      <c r="A2826" s="1">
        <v>42164</v>
      </c>
      <c r="B2826" s="9">
        <v>14.47</v>
      </c>
      <c r="C2826" s="9">
        <v>16.25</v>
      </c>
      <c r="D2826">
        <v>505.9624</v>
      </c>
      <c r="E2826">
        <v>451.03870000000001</v>
      </c>
      <c r="F2826">
        <v>27190.027774999999</v>
      </c>
      <c r="G2826">
        <v>24240.816480000001</v>
      </c>
      <c r="H2826">
        <f>(1/(1-91/360*VLOOKUP($A2826,Tbills!$B$4:$C$974,2,1)/100))^((1)/91)-1</f>
        <v>4.1671128436782112E-7</v>
      </c>
      <c r="I2826">
        <f>I2825*$E2826/$E2825*(1-(I$1+I$5+IF(AND(WEEKDAY(A2826)&lt;&gt;1,WEEKDAY(A2826)&lt;&gt;7),IF(A2826&lt;J$2,J$1,J$3),0)))^($A2826-$A2825)</f>
        <v>254.38011241445267</v>
      </c>
      <c r="J2826">
        <f>VLOOKUP(A2826,'VIXY-IV'!A$1:E$2000,4,0)</f>
        <v>255.69399999999999</v>
      </c>
      <c r="K2826">
        <f>ROW()</f>
        <v>2826</v>
      </c>
      <c r="L2826">
        <f>B2826/C2826</f>
        <v>0.89046153846153853</v>
      </c>
    </row>
    <row r="2827" spans="1:12" x14ac:dyDescent="0.25">
      <c r="A2827" s="1">
        <v>42165</v>
      </c>
      <c r="B2827" s="9">
        <v>13.22</v>
      </c>
      <c r="C2827" s="9">
        <v>15.33</v>
      </c>
      <c r="D2827">
        <v>483.10480000000001</v>
      </c>
      <c r="E2827">
        <v>430.66219999999998</v>
      </c>
      <c r="F2827">
        <v>26524.662009</v>
      </c>
      <c r="G2827">
        <v>23647.610608999999</v>
      </c>
      <c r="H2827">
        <f>(1/(1-91/360*VLOOKUP($A2827,Tbills!$B$4:$C$974,2,1)/100))^((1)/91)-1</f>
        <v>4.1671128436782112E-7</v>
      </c>
      <c r="I2827">
        <f>I2826*$E2827/$E2826*(1-(I$1+I$5+IF(AND(WEEKDAY(A2827)&lt;&gt;1,WEEKDAY(A2827)&lt;&gt;7),IF(A2827&lt;J$2,J$1,J$3),0)))^($A2827-$A2826)</f>
        <v>242.88103738254591</v>
      </c>
      <c r="J2827">
        <f>VLOOKUP(A2827,'VIXY-IV'!A$1:E$2000,4,0)</f>
        <v>244.15600000000001</v>
      </c>
      <c r="K2827">
        <f>ROW()</f>
        <v>2827</v>
      </c>
      <c r="L2827">
        <f>B2827/C2827</f>
        <v>0.86236138290932818</v>
      </c>
    </row>
    <row r="2828" spans="1:12" x14ac:dyDescent="0.25">
      <c r="A2828" s="1">
        <v>42166</v>
      </c>
      <c r="B2828" s="9">
        <v>12.85</v>
      </c>
      <c r="C2828" s="9">
        <v>15.1</v>
      </c>
      <c r="D2828">
        <v>473.16930000000002</v>
      </c>
      <c r="E2828">
        <v>421.80500000000001</v>
      </c>
      <c r="F2828">
        <v>26338.738668999998</v>
      </c>
      <c r="G2828">
        <v>23481.843968000001</v>
      </c>
      <c r="H2828">
        <f>(1/(1-91/360*VLOOKUP($A2828,Tbills!$B$4:$C$974,2,1)/100))^((1)/91)-1</f>
        <v>4.1671128436782112E-7</v>
      </c>
      <c r="I2828">
        <f>I2827*$E2828/$E2827*(1-(I$1+I$5+IF(AND(WEEKDAY(A2828)&lt;&gt;1,WEEKDAY(A2828)&lt;&gt;7),IF(A2828&lt;J$2,J$1,J$3),0)))^($A2828-$A2827)</f>
        <v>237.87898920861065</v>
      </c>
      <c r="J2828">
        <f>VLOOKUP(A2828,'VIXY-IV'!A$1:E$2000,4,0)</f>
        <v>239.14</v>
      </c>
      <c r="K2828">
        <f>ROW()</f>
        <v>2828</v>
      </c>
      <c r="L2828">
        <f>B2828/C2828</f>
        <v>0.85099337748344372</v>
      </c>
    </row>
    <row r="2829" spans="1:12" x14ac:dyDescent="0.25">
      <c r="A2829" s="1">
        <v>42167</v>
      </c>
      <c r="B2829" s="9">
        <v>13.78</v>
      </c>
      <c r="C2829" s="9">
        <v>15.61</v>
      </c>
      <c r="D2829">
        <v>483.25830000000002</v>
      </c>
      <c r="E2829">
        <v>430.79860000000002</v>
      </c>
      <c r="F2829">
        <v>26517.866501</v>
      </c>
      <c r="G2829">
        <v>23641.532483999999</v>
      </c>
      <c r="H2829">
        <f>(1/(1-91/360*VLOOKUP($A2829,Tbills!$B$4:$C$974,2,1)/100))^((1)/91)-1</f>
        <v>4.1671128436782112E-7</v>
      </c>
      <c r="I2829">
        <f>I2828*$E2829/$E2828*(1-(I$1+I$5+IF(AND(WEEKDAY(A2829)&lt;&gt;1,WEEKDAY(A2829)&lt;&gt;7),IF(A2829&lt;J$2,J$1,J$3),0)))^($A2829-$A2828)</f>
        <v>242.94398483915361</v>
      </c>
      <c r="J2829">
        <f>VLOOKUP(A2829,'VIXY-IV'!A$1:E$2000,4,0)</f>
        <v>244.23599999999999</v>
      </c>
      <c r="K2829">
        <f>ROW()</f>
        <v>2829</v>
      </c>
      <c r="L2829">
        <f>B2829/C2829</f>
        <v>0.88276745675848811</v>
      </c>
    </row>
    <row r="2830" spans="1:12" x14ac:dyDescent="0.25">
      <c r="A2830" s="1">
        <v>42170</v>
      </c>
      <c r="B2830" s="9">
        <v>15.39</v>
      </c>
      <c r="C2830" s="9">
        <v>16.62</v>
      </c>
      <c r="D2830">
        <v>505.93959999999998</v>
      </c>
      <c r="E2830">
        <v>451.01729999999998</v>
      </c>
      <c r="F2830">
        <v>26973.051662999998</v>
      </c>
      <c r="G2830">
        <v>24047.315168000001</v>
      </c>
      <c r="H2830">
        <f>(1/(1-91/360*VLOOKUP($A2830,Tbills!$B$4:$C$974,2,1)/100))^((1)/91)-1</f>
        <v>2.7780574796132385E-7</v>
      </c>
      <c r="I2830">
        <f>I2829*$E2830/$E2829*(1-(I$1+I$5+IF(AND(WEEKDAY(A2830)&lt;&gt;1,WEEKDAY(A2830)&lt;&gt;7),IF(A2830&lt;J$2,J$1,J$3),0)))^($A2830-$A2829)</f>
        <v>254.32414162184529</v>
      </c>
      <c r="J2830">
        <f>VLOOKUP(A2830,'VIXY-IV'!A$1:E$2000,4,0)</f>
        <v>255.64400000000001</v>
      </c>
      <c r="K2830">
        <f>ROW()</f>
        <v>2830</v>
      </c>
      <c r="L2830">
        <f>B2830/C2830</f>
        <v>0.92599277978339345</v>
      </c>
    </row>
    <row r="2831" spans="1:12" x14ac:dyDescent="0.25">
      <c r="A2831" s="1">
        <v>42171</v>
      </c>
      <c r="B2831" s="9">
        <v>14.81</v>
      </c>
      <c r="C2831" s="9">
        <v>16.2</v>
      </c>
      <c r="D2831">
        <v>493.78750000000002</v>
      </c>
      <c r="E2831">
        <v>440.18430000000001</v>
      </c>
      <c r="F2831">
        <v>26722.073704999999</v>
      </c>
      <c r="G2831">
        <v>23823.553824999999</v>
      </c>
      <c r="H2831">
        <f>(1/(1-91/360*VLOOKUP($A2831,Tbills!$B$4:$C$974,2,1)/100))^((1)/91)-1</f>
        <v>2.7780574796132385E-7</v>
      </c>
      <c r="I2831">
        <f>I2830*$E2831/$E2830*(1-(I$1+I$5+IF(AND(WEEKDAY(A2831)&lt;&gt;1,WEEKDAY(A2831)&lt;&gt;7),IF(A2831&lt;J$2,J$1,J$3),0)))^($A2831-$A2830)</f>
        <v>248.20838089361465</v>
      </c>
      <c r="J2831">
        <f>VLOOKUP(A2831,'VIXY-IV'!A$1:E$2000,4,0)</f>
        <v>249.488</v>
      </c>
      <c r="K2831">
        <f>ROW()</f>
        <v>2831</v>
      </c>
      <c r="L2831">
        <f>B2831/C2831</f>
        <v>0.91419753086419764</v>
      </c>
    </row>
    <row r="2832" spans="1:12" x14ac:dyDescent="0.25">
      <c r="A2832" s="1">
        <v>42172</v>
      </c>
      <c r="B2832" s="9">
        <v>14.5</v>
      </c>
      <c r="C2832" s="9">
        <v>16.22</v>
      </c>
      <c r="D2832">
        <v>492.99880000000002</v>
      </c>
      <c r="E2832">
        <v>439.48110000000003</v>
      </c>
      <c r="F2832">
        <v>26697.142188999998</v>
      </c>
      <c r="G2832">
        <v>23801.31999</v>
      </c>
      <c r="H2832">
        <f>(1/(1-91/360*VLOOKUP($A2832,Tbills!$B$4:$C$974,2,1)/100))^((1)/91)-1</f>
        <v>2.7780574796132385E-7</v>
      </c>
      <c r="I2832">
        <f>I2831*$E2832/$E2831*(1-(I$1+I$5+IF(AND(WEEKDAY(A2832)&lt;&gt;1,WEEKDAY(A2832)&lt;&gt;7),IF(A2832&lt;J$2,J$1,J$3),0)))^($A2832-$A2831)</f>
        <v>247.80473602383003</v>
      </c>
      <c r="J2832">
        <f>VLOOKUP(A2832,'VIXY-IV'!A$1:E$2000,4,0)</f>
        <v>249.09399999999999</v>
      </c>
      <c r="K2832">
        <f>ROW()</f>
        <v>2832</v>
      </c>
      <c r="L2832">
        <f>B2832/C2832</f>
        <v>0.89395807644882863</v>
      </c>
    </row>
    <row r="2833" spans="1:12" x14ac:dyDescent="0.25">
      <c r="A2833" s="1">
        <v>42173</v>
      </c>
      <c r="B2833" s="9">
        <v>13.19</v>
      </c>
      <c r="C2833" s="9">
        <v>15.44</v>
      </c>
      <c r="D2833">
        <v>472.79349999999999</v>
      </c>
      <c r="E2833">
        <v>421.46910000000003</v>
      </c>
      <c r="F2833">
        <v>26274.621340000002</v>
      </c>
      <c r="G2833">
        <v>23424.623100000001</v>
      </c>
      <c r="H2833">
        <f>(1/(1-91/360*VLOOKUP($A2833,Tbills!$B$4:$C$974,2,1)/100))^((1)/91)-1</f>
        <v>2.7780574796132385E-7</v>
      </c>
      <c r="I2833">
        <f>I2832*$E2833/$E2832*(1-(I$1+I$5+IF(AND(WEEKDAY(A2833)&lt;&gt;1,WEEKDAY(A2833)&lt;&gt;7),IF(A2833&lt;J$2,J$1,J$3),0)))^($A2833-$A2832)</f>
        <v>237.64169738058575</v>
      </c>
      <c r="J2833">
        <f>VLOOKUP(A2833,'VIXY-IV'!A$1:E$2000,4,0)</f>
        <v>238.88200000000001</v>
      </c>
      <c r="K2833">
        <f>ROW()</f>
        <v>2833</v>
      </c>
      <c r="L2833">
        <f>B2833/C2833</f>
        <v>0.85427461139896377</v>
      </c>
    </row>
    <row r="2834" spans="1:12" x14ac:dyDescent="0.25">
      <c r="A2834" s="1">
        <v>42174</v>
      </c>
      <c r="B2834" s="9">
        <v>13.96</v>
      </c>
      <c r="C2834" s="9">
        <v>15.91</v>
      </c>
      <c r="D2834">
        <v>486.7955</v>
      </c>
      <c r="E2834">
        <v>433.95100000000002</v>
      </c>
      <c r="F2834">
        <v>26569.173222000001</v>
      </c>
      <c r="G2834">
        <v>23687.218542999999</v>
      </c>
      <c r="H2834">
        <f>(1/(1-91/360*VLOOKUP($A2834,Tbills!$B$4:$C$974,2,1)/100))^((1)/91)-1</f>
        <v>2.7780574796132385E-7</v>
      </c>
      <c r="I2834">
        <f>I2833*$E2834/$E2833*(1-(I$1+I$5+IF(AND(WEEKDAY(A2834)&lt;&gt;1,WEEKDAY(A2834)&lt;&gt;7),IF(A2834&lt;J$2,J$1,J$3),0)))^($A2834-$A2833)</f>
        <v>244.67246973660639</v>
      </c>
      <c r="J2834">
        <f>VLOOKUP(A2834,'VIXY-IV'!A$1:E$2000,4,0)</f>
        <v>245.95599999999999</v>
      </c>
      <c r="K2834">
        <f>ROW()</f>
        <v>2834</v>
      </c>
      <c r="L2834">
        <f>B2834/C2834</f>
        <v>0.87743557510999381</v>
      </c>
    </row>
    <row r="2835" spans="1:12" x14ac:dyDescent="0.25">
      <c r="A2835" s="1">
        <v>42177</v>
      </c>
      <c r="B2835" s="9">
        <v>12.74</v>
      </c>
      <c r="C2835" s="9">
        <v>14.99</v>
      </c>
      <c r="D2835">
        <v>459.18599999999998</v>
      </c>
      <c r="E2835">
        <v>409.3383</v>
      </c>
      <c r="F2835">
        <v>25854.218198999999</v>
      </c>
      <c r="G2835">
        <v>23049.794855</v>
      </c>
      <c r="H2835">
        <f>(1/(1-91/360*VLOOKUP($A2835,Tbills!$B$4:$C$974,2,1)/100))^((1)/91)-1</f>
        <v>2.7780574796132385E-7</v>
      </c>
      <c r="I2835">
        <f>I2834*$E2835/$E2834*(1-(I$1+I$5+IF(AND(WEEKDAY(A2835)&lt;&gt;1,WEEKDAY(A2835)&lt;&gt;7),IF(A2835&lt;J$2,J$1,J$3),0)))^($A2835-$A2834)</f>
        <v>230.77529411427631</v>
      </c>
      <c r="J2835">
        <f>VLOOKUP(A2835,'VIXY-IV'!A$1:E$2000,4,0)</f>
        <v>231.99</v>
      </c>
      <c r="K2835">
        <f>ROW()</f>
        <v>2835</v>
      </c>
      <c r="L2835">
        <f>B2835/C2835</f>
        <v>0.84989993328885927</v>
      </c>
    </row>
    <row r="2836" spans="1:12" x14ac:dyDescent="0.25">
      <c r="A2836" s="1">
        <v>42178</v>
      </c>
      <c r="B2836" s="9">
        <v>12.11</v>
      </c>
      <c r="C2836" s="9">
        <v>14.54</v>
      </c>
      <c r="D2836">
        <v>445.91030000000001</v>
      </c>
      <c r="E2836">
        <v>397.50369999999998</v>
      </c>
      <c r="F2836">
        <v>25614.067685000002</v>
      </c>
      <c r="G2836">
        <v>22835.687215000002</v>
      </c>
      <c r="H2836">
        <f>(1/(1-91/360*VLOOKUP($A2836,Tbills!$B$4:$C$974,2,1)/100))^((1)/91)-1</f>
        <v>2.7780574796132385E-7</v>
      </c>
      <c r="I2836">
        <f>I2835*$E2836/$E2835*(1-(I$1+I$5+IF(AND(WEEKDAY(A2836)&lt;&gt;1,WEEKDAY(A2836)&lt;&gt;7),IF(A2836&lt;J$2,J$1,J$3),0)))^($A2836-$A2835)</f>
        <v>224.09677851979166</v>
      </c>
      <c r="J2836">
        <f>VLOOKUP(A2836,'VIXY-IV'!A$1:E$2000,4,0)</f>
        <v>225.28</v>
      </c>
      <c r="K2836">
        <f>ROW()</f>
        <v>2836</v>
      </c>
      <c r="L2836">
        <f>B2836/C2836</f>
        <v>0.83287482806052271</v>
      </c>
    </row>
    <row r="2837" spans="1:12" x14ac:dyDescent="0.25">
      <c r="A2837" s="1">
        <v>42179</v>
      </c>
      <c r="B2837" s="9">
        <v>13.26</v>
      </c>
      <c r="C2837" s="9">
        <v>15.18</v>
      </c>
      <c r="D2837">
        <v>460.50170000000003</v>
      </c>
      <c r="E2837">
        <v>410.51100000000002</v>
      </c>
      <c r="F2837">
        <v>25824.500813999999</v>
      </c>
      <c r="G2837">
        <v>23023.288132999998</v>
      </c>
      <c r="H2837">
        <f>(1/(1-91/360*VLOOKUP($A2837,Tbills!$B$4:$C$974,2,1)/100))^((1)/91)-1</f>
        <v>2.7780574796132385E-7</v>
      </c>
      <c r="I2837">
        <f>I2836*$E2837/$E2836*(1-(I$1+I$5+IF(AND(WEEKDAY(A2837)&lt;&gt;1,WEEKDAY(A2837)&lt;&gt;7),IF(A2837&lt;J$2,J$1,J$3),0)))^($A2837-$A2836)</f>
        <v>231.42311942921935</v>
      </c>
      <c r="J2837">
        <f>VLOOKUP(A2837,'VIXY-IV'!A$1:E$2000,4,0)</f>
        <v>232.648</v>
      </c>
      <c r="K2837">
        <f>ROW()</f>
        <v>2837</v>
      </c>
      <c r="L2837">
        <f>B2837/C2837</f>
        <v>0.87351778656126478</v>
      </c>
    </row>
    <row r="2838" spans="1:12" x14ac:dyDescent="0.25">
      <c r="A2838" s="1">
        <v>42180</v>
      </c>
      <c r="B2838" s="9">
        <v>14.01</v>
      </c>
      <c r="C2838" s="9">
        <v>15.52</v>
      </c>
      <c r="D2838">
        <v>461.66570000000002</v>
      </c>
      <c r="E2838">
        <v>411.54849999999999</v>
      </c>
      <c r="F2838">
        <v>25790.418283999999</v>
      </c>
      <c r="G2838">
        <v>22992.896176999999</v>
      </c>
      <c r="H2838">
        <f>(1/(1-91/360*VLOOKUP($A2838,Tbills!$B$4:$C$974,2,1)/100))^((1)/91)-1</f>
        <v>2.7780574796132385E-7</v>
      </c>
      <c r="I2838">
        <f>I2837*$E2838/$E2837*(1-(I$1+I$5+IF(AND(WEEKDAY(A2838)&lt;&gt;1,WEEKDAY(A2838)&lt;&gt;7),IF(A2838&lt;J$2,J$1,J$3),0)))^($A2838-$A2837)</f>
        <v>232.00132964215277</v>
      </c>
      <c r="J2838">
        <f>VLOOKUP(A2838,'VIXY-IV'!A$1:E$2000,4,0)</f>
        <v>233.23400000000001</v>
      </c>
      <c r="K2838">
        <f>ROW()</f>
        <v>2838</v>
      </c>
      <c r="L2838">
        <f>B2838/C2838</f>
        <v>0.90270618556701032</v>
      </c>
    </row>
    <row r="2839" spans="1:12" x14ac:dyDescent="0.25">
      <c r="A2839" s="1">
        <v>42181</v>
      </c>
      <c r="B2839" s="9">
        <v>14.02</v>
      </c>
      <c r="C2839" s="9">
        <v>15.46</v>
      </c>
      <c r="D2839">
        <v>458.11950000000002</v>
      </c>
      <c r="E2839">
        <v>408.38720000000001</v>
      </c>
      <c r="F2839">
        <v>25587.123764</v>
      </c>
      <c r="G2839">
        <v>22811.646905000001</v>
      </c>
      <c r="H2839">
        <f>(1/(1-91/360*VLOOKUP($A2839,Tbills!$B$4:$C$974,2,1)/100))^((1)/91)-1</f>
        <v>2.7780574796132385E-7</v>
      </c>
      <c r="I2839">
        <f>I2838*$E2839/$E2838*(1-(I$1+I$5+IF(AND(WEEKDAY(A2839)&lt;&gt;1,WEEKDAY(A2839)&lt;&gt;7),IF(A2839&lt;J$2,J$1,J$3),0)))^($A2839-$A2838)</f>
        <v>230.21259420999192</v>
      </c>
      <c r="J2839">
        <f>VLOOKUP(A2839,'VIXY-IV'!A$1:E$2000,4,0)</f>
        <v>231.44399999999999</v>
      </c>
      <c r="K2839">
        <f>ROW()</f>
        <v>2839</v>
      </c>
      <c r="L2839">
        <f>B2839/C2839</f>
        <v>0.90685640362225084</v>
      </c>
    </row>
    <row r="2840" spans="1:12" x14ac:dyDescent="0.25">
      <c r="A2840" s="1">
        <v>42184</v>
      </c>
      <c r="B2840" s="9">
        <v>18.850000000000001</v>
      </c>
      <c r="C2840" s="9">
        <v>18.72</v>
      </c>
      <c r="D2840">
        <v>536.83100000000002</v>
      </c>
      <c r="E2840">
        <v>478.55369999999999</v>
      </c>
      <c r="F2840">
        <v>27030.415567</v>
      </c>
      <c r="G2840">
        <v>24098.363491</v>
      </c>
      <c r="H2840">
        <f>(1/(1-91/360*VLOOKUP($A2840,Tbills!$B$4:$C$974,2,1)/100))^((1)/91)-1</f>
        <v>4.1671128436782112E-7</v>
      </c>
      <c r="I2840">
        <f>I2839*$E2840/$E2839*(1-(I$1+I$5+IF(AND(WEEKDAY(A2840)&lt;&gt;1,WEEKDAY(A2840)&lt;&gt;7),IF(A2840&lt;J$2,J$1,J$3),0)))^($A2840-$A2839)</f>
        <v>269.74298233642651</v>
      </c>
      <c r="J2840">
        <f>VLOOKUP(A2840,'VIXY-IV'!A$1:E$2000,4,0)</f>
        <v>271.14400000000001</v>
      </c>
      <c r="K2840">
        <f>ROW()</f>
        <v>2840</v>
      </c>
      <c r="L2840">
        <f>B2840/C2840</f>
        <v>1.0069444444444446</v>
      </c>
    </row>
    <row r="2841" spans="1:12" x14ac:dyDescent="0.25">
      <c r="A2841" s="1">
        <v>42185</v>
      </c>
      <c r="B2841" s="9">
        <v>18.23</v>
      </c>
      <c r="C2841" s="9">
        <v>18.47</v>
      </c>
      <c r="D2841">
        <v>535.28809999999999</v>
      </c>
      <c r="E2841">
        <v>477.17809999999997</v>
      </c>
      <c r="F2841">
        <v>26953.161751</v>
      </c>
      <c r="G2841">
        <v>24029.479533999998</v>
      </c>
      <c r="H2841">
        <f>(1/(1-91/360*VLOOKUP($A2841,Tbills!$B$4:$C$974,2,1)/100))^((1)/91)-1</f>
        <v>4.1671128436782112E-7</v>
      </c>
      <c r="I2841">
        <f>I2840*$E2841/$E2840*(1-(I$1+I$5+IF(AND(WEEKDAY(A2841)&lt;&gt;1,WEEKDAY(A2841)&lt;&gt;7),IF(A2841&lt;J$2,J$1,J$3),0)))^($A2841-$A2840)</f>
        <v>268.95987018089875</v>
      </c>
      <c r="J2841">
        <f>VLOOKUP(A2841,'VIXY-IV'!A$1:E$2000,4,0)</f>
        <v>270.36200000000002</v>
      </c>
      <c r="K2841">
        <f>ROW()</f>
        <v>2841</v>
      </c>
      <c r="L2841">
        <f>B2841/C2841</f>
        <v>0.98700595560368176</v>
      </c>
    </row>
    <row r="2842" spans="1:12" x14ac:dyDescent="0.25">
      <c r="A2842" s="1">
        <v>42186</v>
      </c>
      <c r="B2842" s="9">
        <v>16.09</v>
      </c>
      <c r="C2842" s="9">
        <v>16.79</v>
      </c>
      <c r="D2842">
        <v>494.65629999999999</v>
      </c>
      <c r="E2842">
        <v>440.95699999999999</v>
      </c>
      <c r="F2842">
        <v>25680.573551000001</v>
      </c>
      <c r="G2842">
        <v>22894.922397999999</v>
      </c>
      <c r="H2842">
        <f>(1/(1-91/360*VLOOKUP($A2842,Tbills!$B$4:$C$974,2,1)/100))^((1)/91)-1</f>
        <v>4.1671128436782112E-7</v>
      </c>
      <c r="I2842">
        <f>I2841*$E2842/$E2841*(1-(I$1+I$5+IF(AND(WEEKDAY(A2842)&lt;&gt;1,WEEKDAY(A2842)&lt;&gt;7),IF(A2842&lt;J$2,J$1,J$3),0)))^($A2842-$A2841)</f>
        <v>248.53681613235966</v>
      </c>
      <c r="J2842">
        <f>VLOOKUP(A2842,'VIXY-IV'!A$1:E$2000,4,0)</f>
        <v>249.84200000000001</v>
      </c>
      <c r="K2842">
        <f>ROW()</f>
        <v>2842</v>
      </c>
      <c r="L2842">
        <f>B2842/C2842</f>
        <v>0.95830851697438957</v>
      </c>
    </row>
    <row r="2843" spans="1:12" x14ac:dyDescent="0.25">
      <c r="A2843" s="1">
        <v>42187</v>
      </c>
      <c r="B2843" s="9">
        <v>16.79</v>
      </c>
      <c r="C2843" s="9">
        <v>17.68</v>
      </c>
      <c r="D2843">
        <v>523.37599999999998</v>
      </c>
      <c r="E2843">
        <v>466.55869999999999</v>
      </c>
      <c r="F2843">
        <v>26432.082828999999</v>
      </c>
      <c r="G2843">
        <v>23564.903602999999</v>
      </c>
      <c r="H2843">
        <f>(1/(1-91/360*VLOOKUP($A2843,Tbills!$B$4:$C$974,2,1)/100))^((1)/91)-1</f>
        <v>4.1671128436782112E-7</v>
      </c>
      <c r="I2843">
        <f>I2842*$E2843/$E2842*(1-(I$1+I$5+IF(AND(WEEKDAY(A2843)&lt;&gt;1,WEEKDAY(A2843)&lt;&gt;7),IF(A2843&lt;J$2,J$1,J$3),0)))^($A2843-$A2842)</f>
        <v>262.95915040954026</v>
      </c>
      <c r="J2843">
        <f>VLOOKUP(A2843,'VIXY-IV'!A$1:E$2000,4,0)</f>
        <v>264.35599999999999</v>
      </c>
      <c r="K2843">
        <f>ROW()</f>
        <v>2843</v>
      </c>
      <c r="L2843">
        <f>B2843/C2843</f>
        <v>0.94966063348416285</v>
      </c>
    </row>
    <row r="2844" spans="1:12" x14ac:dyDescent="0.25">
      <c r="A2844" s="1">
        <v>42191</v>
      </c>
      <c r="B2844" s="9">
        <v>17.010000000000002</v>
      </c>
      <c r="C2844" s="9">
        <v>18.04</v>
      </c>
      <c r="D2844">
        <v>533.39729999999997</v>
      </c>
      <c r="E2844">
        <v>475.49130000000002</v>
      </c>
      <c r="F2844">
        <v>26888.596928999999</v>
      </c>
      <c r="G2844">
        <v>23971.858764000001</v>
      </c>
      <c r="H2844">
        <f>(1/(1-91/360*VLOOKUP($A2844,Tbills!$B$4:$C$974,2,1)/100))^((1)/91)-1</f>
        <v>4.1671128436782112E-7</v>
      </c>
      <c r="I2844">
        <f>I2843*$E2844/$E2843*(1-(I$1+I$5+IF(AND(WEEKDAY(A2844)&lt;&gt;1,WEEKDAY(A2844)&lt;&gt;7),IF(A2844&lt;J$2,J$1,J$3),0)))^($A2844-$A2843)</f>
        <v>267.96285511613218</v>
      </c>
      <c r="J2844">
        <f>VLOOKUP(A2844,'VIXY-IV'!A$1:E$2000,4,0)</f>
        <v>269.392</v>
      </c>
      <c r="K2844">
        <f>ROW()</f>
        <v>2844</v>
      </c>
      <c r="L2844">
        <f>B2844/C2844</f>
        <v>0.94290465631929055</v>
      </c>
    </row>
    <row r="2845" spans="1:12" x14ac:dyDescent="0.25">
      <c r="A2845" s="1">
        <v>42192</v>
      </c>
      <c r="B2845" s="9">
        <v>16.09</v>
      </c>
      <c r="C2845" s="9">
        <v>17.02</v>
      </c>
      <c r="D2845">
        <v>508.9975</v>
      </c>
      <c r="E2845">
        <v>453.74020000000002</v>
      </c>
      <c r="F2845">
        <v>26293.184379999999</v>
      </c>
      <c r="G2845">
        <v>23441.023549000001</v>
      </c>
      <c r="H2845">
        <f>(1/(1-91/360*VLOOKUP($A2845,Tbills!$B$4:$C$974,2,1)/100))^((1)/91)-1</f>
        <v>4.1671128436782112E-7</v>
      </c>
      <c r="I2845">
        <f>I2844*$E2845/$E2844*(1-(I$1+I$5+IF(AND(WEEKDAY(A2845)&lt;&gt;1,WEEKDAY(A2845)&lt;&gt;7),IF(A2845&lt;J$2,J$1,J$3),0)))^($A2845-$A2844)</f>
        <v>255.69767902659029</v>
      </c>
      <c r="J2845">
        <f>VLOOKUP(A2845,'VIXY-IV'!A$1:E$2000,4,0)</f>
        <v>257.06599999999997</v>
      </c>
      <c r="K2845">
        <f>ROW()</f>
        <v>2845</v>
      </c>
      <c r="L2845">
        <f>B2845/C2845</f>
        <v>0.94535840188014097</v>
      </c>
    </row>
    <row r="2846" spans="1:12" x14ac:dyDescent="0.25">
      <c r="A2846" s="1">
        <v>42193</v>
      </c>
      <c r="B2846" s="9">
        <v>19.66</v>
      </c>
      <c r="C2846" s="9">
        <v>19.25</v>
      </c>
      <c r="D2846">
        <v>562.88699999999994</v>
      </c>
      <c r="E2846">
        <v>501.7792</v>
      </c>
      <c r="F2846">
        <v>27350.754690000002</v>
      </c>
      <c r="G2846">
        <v>24383.863842999999</v>
      </c>
      <c r="H2846">
        <f>(1/(1-91/360*VLOOKUP($A2846,Tbills!$B$4:$C$974,2,1)/100))^((1)/91)-1</f>
        <v>4.1671128436782112E-7</v>
      </c>
      <c r="I2846">
        <f>I2845*$E2846/$E2845*(1-(I$1+I$5+IF(AND(WEEKDAY(A2846)&lt;&gt;1,WEEKDAY(A2846)&lt;&gt;7),IF(A2846&lt;J$2,J$1,J$3),0)))^($A2846-$A2845)</f>
        <v>282.76111725003227</v>
      </c>
      <c r="J2846">
        <f>VLOOKUP(A2846,'VIXY-IV'!A$1:E$2000,4,0)</f>
        <v>284.29399999999998</v>
      </c>
      <c r="K2846">
        <f>ROW()</f>
        <v>2846</v>
      </c>
      <c r="L2846">
        <f>B2846/C2846</f>
        <v>1.0212987012987014</v>
      </c>
    </row>
    <row r="2847" spans="1:12" x14ac:dyDescent="0.25">
      <c r="A2847" s="1">
        <v>42194</v>
      </c>
      <c r="B2847" s="9">
        <v>19.97</v>
      </c>
      <c r="C2847" s="9">
        <v>19.78</v>
      </c>
      <c r="D2847">
        <v>577.13750000000005</v>
      </c>
      <c r="E2847">
        <v>514.48249999999996</v>
      </c>
      <c r="F2847">
        <v>27843.406046</v>
      </c>
      <c r="G2847">
        <v>24823.064363000001</v>
      </c>
      <c r="H2847">
        <f>(1/(1-91/360*VLOOKUP($A2847,Tbills!$B$4:$C$974,2,1)/100))^((1)/91)-1</f>
        <v>4.1671128436782112E-7</v>
      </c>
      <c r="I2847">
        <f>I2846*$E2847/$E2846*(1-(I$1+I$5+IF(AND(WEEKDAY(A2847)&lt;&gt;1,WEEKDAY(A2847)&lt;&gt;7),IF(A2847&lt;J$2,J$1,J$3),0)))^($A2847-$A2846)</f>
        <v>289.91130279958065</v>
      </c>
      <c r="J2847">
        <f>VLOOKUP(A2847,'VIXY-IV'!A$1:E$2000,4,0)</f>
        <v>291.48599999999999</v>
      </c>
      <c r="K2847">
        <f>ROW()</f>
        <v>2847</v>
      </c>
      <c r="L2847">
        <f>B2847/C2847</f>
        <v>1.0096056622851364</v>
      </c>
    </row>
    <row r="2848" spans="1:12" x14ac:dyDescent="0.25">
      <c r="A2848" s="1">
        <v>42195</v>
      </c>
      <c r="B2848" s="9">
        <v>16.829999999999998</v>
      </c>
      <c r="C2848" s="9">
        <v>17.73</v>
      </c>
      <c r="D2848">
        <v>525.25440000000003</v>
      </c>
      <c r="E2848">
        <v>468.23169999999999</v>
      </c>
      <c r="F2848">
        <v>26866.744009999999</v>
      </c>
      <c r="G2848">
        <v>23952.336386999999</v>
      </c>
      <c r="H2848">
        <f>(1/(1-91/360*VLOOKUP($A2848,Tbills!$B$4:$C$974,2,1)/100))^((1)/91)-1</f>
        <v>4.1671128436782112E-7</v>
      </c>
      <c r="I2848">
        <f>I2847*$E2848/$E2847*(1-(I$1+I$5+IF(AND(WEEKDAY(A2848)&lt;&gt;1,WEEKDAY(A2848)&lt;&gt;7),IF(A2848&lt;J$2,J$1,J$3),0)))^($A2848-$A2847)</f>
        <v>263.84134960249048</v>
      </c>
      <c r="J2848">
        <f>VLOOKUP(A2848,'VIXY-IV'!A$1:E$2000,4,0)</f>
        <v>265.27600000000001</v>
      </c>
      <c r="K2848">
        <f>ROW()</f>
        <v>2848</v>
      </c>
      <c r="L2848">
        <f>B2848/C2848</f>
        <v>0.94923857868020289</v>
      </c>
    </row>
    <row r="2849" spans="1:12" x14ac:dyDescent="0.25">
      <c r="A2849" s="1">
        <v>42198</v>
      </c>
      <c r="B2849" s="9">
        <v>13.9</v>
      </c>
      <c r="C2849" s="9">
        <v>15.94</v>
      </c>
      <c r="D2849">
        <v>469.70179999999999</v>
      </c>
      <c r="E2849">
        <v>418.70940000000002</v>
      </c>
      <c r="F2849">
        <v>25445.723285</v>
      </c>
      <c r="G2849">
        <v>22685.432927999998</v>
      </c>
      <c r="H2849">
        <f>(1/(1-91/360*VLOOKUP($A2849,Tbills!$B$4:$C$974,2,1)/100))^((1)/91)-1</f>
        <v>4.1671128436782112E-7</v>
      </c>
      <c r="I2849">
        <f>I2848*$E2849/$E2848*(1-(I$1+I$5+IF(AND(WEEKDAY(A2849)&lt;&gt;1,WEEKDAY(A2849)&lt;&gt;7),IF(A2849&lt;J$2,J$1,J$3),0)))^($A2849-$A2848)</f>
        <v>235.91593542886611</v>
      </c>
      <c r="J2849">
        <f>VLOOKUP(A2849,'VIXY-IV'!A$1:E$2000,4,0)</f>
        <v>237.31800000000001</v>
      </c>
      <c r="K2849">
        <f>ROW()</f>
        <v>2849</v>
      </c>
      <c r="L2849">
        <f>B2849/C2849</f>
        <v>0.87202007528230874</v>
      </c>
    </row>
    <row r="2850" spans="1:12" x14ac:dyDescent="0.25">
      <c r="A2850" s="1">
        <v>42199</v>
      </c>
      <c r="B2850" s="9">
        <v>13.37</v>
      </c>
      <c r="C2850" s="9">
        <v>15.46</v>
      </c>
      <c r="D2850">
        <v>466.63200000000001</v>
      </c>
      <c r="E2850">
        <v>415.97269999999997</v>
      </c>
      <c r="F2850">
        <v>25593.245328000001</v>
      </c>
      <c r="G2850">
        <v>22816.942684000001</v>
      </c>
      <c r="H2850">
        <f>(1/(1-91/360*VLOOKUP($A2850,Tbills!$B$4:$C$974,2,1)/100))^((1)/91)-1</f>
        <v>4.1671128436782112E-7</v>
      </c>
      <c r="I2850">
        <f>I2849*$E2850/$E2849*(1-(I$1+I$5+IF(AND(WEEKDAY(A2850)&lt;&gt;1,WEEKDAY(A2850)&lt;&gt;7),IF(A2850&lt;J$2,J$1,J$3),0)))^($A2850-$A2849)</f>
        <v>234.36723795444064</v>
      </c>
      <c r="J2850">
        <f>VLOOKUP(A2850,'VIXY-IV'!A$1:E$2000,4,0)</f>
        <v>235.75399999999999</v>
      </c>
      <c r="K2850">
        <f>ROW()</f>
        <v>2850</v>
      </c>
      <c r="L2850">
        <f>B2850/C2850</f>
        <v>0.86481241914618356</v>
      </c>
    </row>
    <row r="2851" spans="1:12" x14ac:dyDescent="0.25">
      <c r="A2851" s="1">
        <v>42200</v>
      </c>
      <c r="B2851" s="9">
        <v>13.23</v>
      </c>
      <c r="C2851" s="9">
        <v>15.6</v>
      </c>
      <c r="D2851">
        <v>460.54930000000002</v>
      </c>
      <c r="E2851">
        <v>410.55020000000002</v>
      </c>
      <c r="F2851">
        <v>25379.3478</v>
      </c>
      <c r="G2851">
        <v>22626.238812</v>
      </c>
      <c r="H2851">
        <f>(1/(1-91/360*VLOOKUP($A2851,Tbills!$B$4:$C$974,2,1)/100))^((1)/91)-1</f>
        <v>4.1671128436782112E-7</v>
      </c>
      <c r="I2851">
        <f>I2850*$E2851/$E2850*(1-(I$1+I$5+IF(AND(WEEKDAY(A2851)&lt;&gt;1,WEEKDAY(A2851)&lt;&gt;7),IF(A2851&lt;J$2,J$1,J$3),0)))^($A2851-$A2850)</f>
        <v>231.30544013333517</v>
      </c>
      <c r="J2851">
        <f>VLOOKUP(A2851,'VIXY-IV'!A$1:E$2000,4,0)</f>
        <v>232.666</v>
      </c>
      <c r="K2851">
        <f>ROW()</f>
        <v>2851</v>
      </c>
      <c r="L2851">
        <f>B2851/C2851</f>
        <v>0.84807692307692317</v>
      </c>
    </row>
    <row r="2852" spans="1:12" x14ac:dyDescent="0.25">
      <c r="A2852" s="1">
        <v>42201</v>
      </c>
      <c r="B2852" s="9">
        <v>12.11</v>
      </c>
      <c r="C2852" s="9">
        <v>14.73</v>
      </c>
      <c r="D2852">
        <v>433.0104</v>
      </c>
      <c r="E2852">
        <v>386.0009</v>
      </c>
      <c r="F2852">
        <v>24864.000145000002</v>
      </c>
      <c r="G2852">
        <v>22166.785776000001</v>
      </c>
      <c r="H2852">
        <f>(1/(1-91/360*VLOOKUP($A2852,Tbills!$B$4:$C$974,2,1)/100))^((1)/91)-1</f>
        <v>4.1671128436782112E-7</v>
      </c>
      <c r="I2852">
        <f>I2851*$E2852/$E2851*(1-(I$1+I$5+IF(AND(WEEKDAY(A2852)&lt;&gt;1,WEEKDAY(A2852)&lt;&gt;7),IF(A2852&lt;J$2,J$1,J$3),0)))^($A2852-$A2851)</f>
        <v>217.46802125396385</v>
      </c>
      <c r="J2852">
        <f>VLOOKUP(A2852,'VIXY-IV'!A$1:E$2000,4,0)</f>
        <v>218.726</v>
      </c>
      <c r="K2852">
        <f>ROW()</f>
        <v>2852</v>
      </c>
      <c r="L2852">
        <f>B2852/C2852</f>
        <v>0.82213170400543101</v>
      </c>
    </row>
    <row r="2853" spans="1:12" x14ac:dyDescent="0.25">
      <c r="A2853" s="1">
        <v>42202</v>
      </c>
      <c r="B2853" s="9">
        <v>11.95</v>
      </c>
      <c r="C2853" s="9">
        <v>14.61</v>
      </c>
      <c r="D2853">
        <v>431.6841</v>
      </c>
      <c r="E2853">
        <v>384.8184</v>
      </c>
      <c r="F2853">
        <v>24859.414005999999</v>
      </c>
      <c r="G2853">
        <v>22162.687898</v>
      </c>
      <c r="H2853">
        <f>(1/(1-91/360*VLOOKUP($A2853,Tbills!$B$4:$C$974,2,1)/100))^((1)/91)-1</f>
        <v>4.1671128436782112E-7</v>
      </c>
      <c r="I2853">
        <f>I2852*$E2853/$E2852*(1-(I$1+I$5+IF(AND(WEEKDAY(A2853)&lt;&gt;1,WEEKDAY(A2853)&lt;&gt;7),IF(A2853&lt;J$2,J$1,J$3),0)))^($A2853-$A2852)</f>
        <v>216.79557895689464</v>
      </c>
      <c r="J2853">
        <f>VLOOKUP(A2853,'VIXY-IV'!A$1:E$2000,4,0)</f>
        <v>218.048</v>
      </c>
      <c r="K2853">
        <f>ROW()</f>
        <v>2853</v>
      </c>
      <c r="L2853">
        <f>B2853/C2853</f>
        <v>0.81793292265571527</v>
      </c>
    </row>
    <row r="2854" spans="1:12" x14ac:dyDescent="0.25">
      <c r="A2854" s="1">
        <v>42205</v>
      </c>
      <c r="B2854" s="9">
        <v>12.25</v>
      </c>
      <c r="C2854" s="9">
        <v>14.85</v>
      </c>
      <c r="D2854">
        <v>425.14400000000001</v>
      </c>
      <c r="E2854">
        <v>378.98779999999999</v>
      </c>
      <c r="F2854">
        <v>24648.244643999999</v>
      </c>
      <c r="G2854">
        <v>21974.398286</v>
      </c>
      <c r="H2854">
        <f>(1/(1-91/360*VLOOKUP($A2854,Tbills!$B$4:$C$974,2,1)/100))^((1)/91)-1</f>
        <v>8.3332864653229421E-7</v>
      </c>
      <c r="I2854">
        <f>I2853*$E2854/$E2853*(1-(I$1+I$5+IF(AND(WEEKDAY(A2854)&lt;&gt;1,WEEKDAY(A2854)&lt;&gt;7),IF(A2854&lt;J$2,J$1,J$3),0)))^($A2854-$A2853)</f>
        <v>213.49236147108482</v>
      </c>
      <c r="J2854">
        <f>VLOOKUP(A2854,'VIXY-IV'!A$1:E$2000,4,0)</f>
        <v>214.72800000000001</v>
      </c>
      <c r="K2854">
        <f>ROW()</f>
        <v>2854</v>
      </c>
      <c r="L2854">
        <f>B2854/C2854</f>
        <v>0.82491582491582494</v>
      </c>
    </row>
    <row r="2855" spans="1:12" x14ac:dyDescent="0.25">
      <c r="A2855" s="1">
        <v>42206</v>
      </c>
      <c r="B2855" s="9">
        <v>12.22</v>
      </c>
      <c r="C2855" s="9">
        <v>14.75</v>
      </c>
      <c r="D2855">
        <v>424.95659999999998</v>
      </c>
      <c r="E2855">
        <v>378.82049999999998</v>
      </c>
      <c r="F2855">
        <v>24758.324737999999</v>
      </c>
      <c r="G2855">
        <v>22072.518558</v>
      </c>
      <c r="H2855">
        <f>(1/(1-91/360*VLOOKUP($A2855,Tbills!$B$4:$C$974,2,1)/100))^((1)/91)-1</f>
        <v>8.3332864653229421E-7</v>
      </c>
      <c r="I2855">
        <f>I2854*$E2855/$E2854*(1-(I$1+I$5+IF(AND(WEEKDAY(A2855)&lt;&gt;1,WEEKDAY(A2855)&lt;&gt;7),IF(A2855&lt;J$2,J$1,J$3),0)))^($A2855-$A2854)</f>
        <v>213.39197876400422</v>
      </c>
      <c r="J2855">
        <f>VLOOKUP(A2855,'VIXY-IV'!A$1:E$2000,4,0)</f>
        <v>214.64</v>
      </c>
      <c r="K2855">
        <f>ROW()</f>
        <v>2855</v>
      </c>
      <c r="L2855">
        <f>B2855/C2855</f>
        <v>0.82847457627118648</v>
      </c>
    </row>
    <row r="2856" spans="1:12" x14ac:dyDescent="0.25">
      <c r="A2856" s="1">
        <v>42207</v>
      </c>
      <c r="B2856" s="9">
        <v>12.12</v>
      </c>
      <c r="C2856" s="9">
        <v>14.81</v>
      </c>
      <c r="D2856">
        <v>423.4633</v>
      </c>
      <c r="E2856">
        <v>377.48899999999998</v>
      </c>
      <c r="F2856">
        <v>24892.702336999999</v>
      </c>
      <c r="G2856">
        <v>22192.300356</v>
      </c>
      <c r="H2856">
        <f>(1/(1-91/360*VLOOKUP($A2856,Tbills!$B$4:$C$974,2,1)/100))^((1)/91)-1</f>
        <v>8.3332864653229421E-7</v>
      </c>
      <c r="I2856">
        <f>I2855*$E2856/$E2855*(1-(I$1+I$5+IF(AND(WEEKDAY(A2856)&lt;&gt;1,WEEKDAY(A2856)&lt;&gt;7),IF(A2856&lt;J$2,J$1,J$3),0)))^($A2856-$A2855)</f>
        <v>212.63581931277886</v>
      </c>
      <c r="J2856">
        <f>VLOOKUP(A2856,'VIXY-IV'!A$1:E$2000,4,0)</f>
        <v>213.88</v>
      </c>
      <c r="K2856">
        <f>ROW()</f>
        <v>2856</v>
      </c>
      <c r="L2856">
        <f>B2856/C2856</f>
        <v>0.81836596893990543</v>
      </c>
    </row>
    <row r="2857" spans="1:12" x14ac:dyDescent="0.25">
      <c r="A2857" s="1">
        <v>42208</v>
      </c>
      <c r="B2857" s="9">
        <v>12.64</v>
      </c>
      <c r="C2857" s="9">
        <v>14.92</v>
      </c>
      <c r="D2857">
        <v>426.43900000000002</v>
      </c>
      <c r="E2857">
        <v>380.1413</v>
      </c>
      <c r="F2857">
        <v>24929.319232000002</v>
      </c>
      <c r="G2857">
        <v>22224.926496</v>
      </c>
      <c r="H2857">
        <f>(1/(1-91/360*VLOOKUP($A2857,Tbills!$B$4:$C$974,2,1)/100))^((1)/91)-1</f>
        <v>8.3332864653229421E-7</v>
      </c>
      <c r="I2857">
        <f>I2856*$E2857/$E2856*(1-(I$1+I$5+IF(AND(WEEKDAY(A2857)&lt;&gt;1,WEEKDAY(A2857)&lt;&gt;7),IF(A2857&lt;J$2,J$1,J$3),0)))^($A2857-$A2856)</f>
        <v>214.12367376503349</v>
      </c>
      <c r="J2857">
        <f>VLOOKUP(A2857,'VIXY-IV'!A$1:E$2000,4,0)</f>
        <v>215.38399999999999</v>
      </c>
      <c r="K2857">
        <f>ROW()</f>
        <v>2857</v>
      </c>
      <c r="L2857">
        <f>B2857/C2857</f>
        <v>0.84718498659517427</v>
      </c>
    </row>
    <row r="2858" spans="1:12" x14ac:dyDescent="0.25">
      <c r="A2858" s="1">
        <v>42209</v>
      </c>
      <c r="B2858" s="9">
        <v>13.74</v>
      </c>
      <c r="C2858" s="9">
        <v>15.65</v>
      </c>
      <c r="D2858">
        <v>444.22</v>
      </c>
      <c r="E2858">
        <v>395.99149999999997</v>
      </c>
      <c r="F2858">
        <v>25196.152678999999</v>
      </c>
      <c r="G2858">
        <v>22462.794686000001</v>
      </c>
      <c r="H2858">
        <f>(1/(1-91/360*VLOOKUP($A2858,Tbills!$B$4:$C$974,2,1)/100))^((1)/91)-1</f>
        <v>8.3332864653229421E-7</v>
      </c>
      <c r="I2858">
        <f>I2857*$E2858/$E2857*(1-(I$1+I$5+IF(AND(WEEKDAY(A2858)&lt;&gt;1,WEEKDAY(A2858)&lt;&gt;7),IF(A2858&lt;J$2,J$1,J$3),0)))^($A2858-$A2857)</f>
        <v>223.04526122818956</v>
      </c>
      <c r="J2858">
        <f>VLOOKUP(A2858,'VIXY-IV'!A$1:E$2000,4,0)</f>
        <v>224.36</v>
      </c>
      <c r="K2858">
        <f>ROW()</f>
        <v>2858</v>
      </c>
      <c r="L2858">
        <f>B2858/C2858</f>
        <v>0.87795527156549524</v>
      </c>
    </row>
    <row r="2859" spans="1:12" x14ac:dyDescent="0.25">
      <c r="A2859" s="1">
        <v>42212</v>
      </c>
      <c r="B2859" s="9">
        <v>15.6</v>
      </c>
      <c r="C2859" s="9">
        <v>16.78</v>
      </c>
      <c r="D2859">
        <v>468.52249999999998</v>
      </c>
      <c r="E2859">
        <v>417.65449999999998</v>
      </c>
      <c r="F2859">
        <v>25494.945801000002</v>
      </c>
      <c r="G2859">
        <v>22729.117633000002</v>
      </c>
      <c r="H2859">
        <f>(1/(1-91/360*VLOOKUP($A2859,Tbills!$B$4:$C$974,2,1)/100))^((1)/91)-1</f>
        <v>1.3889898424768177E-6</v>
      </c>
      <c r="I2859">
        <f>I2858*$E2859/$E2858*(1-(I$1+I$5+IF(AND(WEEKDAY(A2859)&lt;&gt;1,WEEKDAY(A2859)&lt;&gt;7),IF(A2859&lt;J$2,J$1,J$3),0)))^($A2859-$A2858)</f>
        <v>235.22681120383811</v>
      </c>
      <c r="J2859">
        <f>VLOOKUP(A2859,'VIXY-IV'!A$1:E$2000,4,0)</f>
        <v>236.596</v>
      </c>
      <c r="K2859">
        <f>ROW()</f>
        <v>2859</v>
      </c>
      <c r="L2859">
        <f>B2859/C2859</f>
        <v>0.92967818831942783</v>
      </c>
    </row>
    <row r="2860" spans="1:12" x14ac:dyDescent="0.25">
      <c r="A2860" s="1">
        <v>42213</v>
      </c>
      <c r="B2860" s="9">
        <v>13.44</v>
      </c>
      <c r="C2860" s="9">
        <v>15.43</v>
      </c>
      <c r="D2860">
        <v>430.4751</v>
      </c>
      <c r="E2860">
        <v>383.7373</v>
      </c>
      <c r="F2860">
        <v>24889.695028999999</v>
      </c>
      <c r="G2860">
        <v>22189.496133000001</v>
      </c>
      <c r="H2860">
        <f>(1/(1-91/360*VLOOKUP($A2860,Tbills!$B$4:$C$974,2,1)/100))^((1)/91)-1</f>
        <v>1.3889898424768177E-6</v>
      </c>
      <c r="I2860">
        <f>I2859*$E2860/$E2859*(1-(I$1+I$5+IF(AND(WEEKDAY(A2860)&lt;&gt;1,WEEKDAY(A2860)&lt;&gt;7),IF(A2860&lt;J$2,J$1,J$3),0)))^($A2860-$A2859)</f>
        <v>216.11811855472902</v>
      </c>
      <c r="J2860">
        <f>VLOOKUP(A2860,'VIXY-IV'!A$1:E$2000,4,0)</f>
        <v>217.38</v>
      </c>
      <c r="K2860">
        <f>ROW()</f>
        <v>2860</v>
      </c>
      <c r="L2860">
        <f>B2860/C2860</f>
        <v>0.87103046014257934</v>
      </c>
    </row>
    <row r="2861" spans="1:12" x14ac:dyDescent="0.25">
      <c r="A2861" s="1">
        <v>42214</v>
      </c>
      <c r="B2861" s="9">
        <v>12.5</v>
      </c>
      <c r="C2861" s="9">
        <v>14.92</v>
      </c>
      <c r="D2861">
        <v>423.12970000000001</v>
      </c>
      <c r="E2861">
        <v>377.18889999999999</v>
      </c>
      <c r="F2861">
        <v>24932.21384</v>
      </c>
      <c r="G2861">
        <v>22227.371401</v>
      </c>
      <c r="H2861">
        <f>(1/(1-91/360*VLOOKUP($A2861,Tbills!$B$4:$C$974,2,1)/100))^((1)/91)-1</f>
        <v>1.3889898424768177E-6</v>
      </c>
      <c r="I2861">
        <f>I2860*$E2861/$E2860*(1-(I$1+I$5+IF(AND(WEEKDAY(A2861)&lt;&gt;1,WEEKDAY(A2861)&lt;&gt;7),IF(A2861&lt;J$2,J$1,J$3),0)))^($A2861-$A2860)</f>
        <v>212.42399523818696</v>
      </c>
      <c r="J2861">
        <f>VLOOKUP(A2861,'VIXY-IV'!A$1:E$2000,4,0)</f>
        <v>213.65799999999999</v>
      </c>
      <c r="K2861">
        <f>ROW()</f>
        <v>2861</v>
      </c>
      <c r="L2861">
        <f>B2861/C2861</f>
        <v>0.83780160857908847</v>
      </c>
    </row>
    <row r="2862" spans="1:12" x14ac:dyDescent="0.25">
      <c r="A2862" s="1">
        <v>42215</v>
      </c>
      <c r="B2862" s="9">
        <v>12.13</v>
      </c>
      <c r="C2862" s="9">
        <v>14.71</v>
      </c>
      <c r="D2862">
        <v>419.62009999999998</v>
      </c>
      <c r="E2862">
        <v>374.0598</v>
      </c>
      <c r="F2862">
        <v>24883.756368999999</v>
      </c>
      <c r="G2862">
        <v>22184.140103999998</v>
      </c>
      <c r="H2862">
        <f>(1/(1-91/360*VLOOKUP($A2862,Tbills!$B$4:$C$974,2,1)/100))^((1)/91)-1</f>
        <v>1.3889898424768177E-6</v>
      </c>
      <c r="I2862">
        <f>I2861*$E2862/$E2861*(1-(I$1+I$5+IF(AND(WEEKDAY(A2862)&lt;&gt;1,WEEKDAY(A2862)&lt;&gt;7),IF(A2862&lt;J$2,J$1,J$3),0)))^($A2862-$A2861)</f>
        <v>210.6556989327479</v>
      </c>
      <c r="J2862">
        <f>VLOOKUP(A2862,'VIXY-IV'!A$1:E$2000,4,0)</f>
        <v>211.88200000000001</v>
      </c>
      <c r="K2862">
        <f>ROW()</f>
        <v>2862</v>
      </c>
      <c r="L2862">
        <f>B2862/C2862</f>
        <v>0.82460910944935417</v>
      </c>
    </row>
    <row r="2863" spans="1:12" x14ac:dyDescent="0.25">
      <c r="A2863" s="1">
        <v>42216</v>
      </c>
      <c r="B2863" s="9">
        <v>12.12</v>
      </c>
      <c r="C2863" s="9">
        <v>14.9</v>
      </c>
      <c r="D2863">
        <v>420.5668</v>
      </c>
      <c r="E2863">
        <v>374.90320000000003</v>
      </c>
      <c r="F2863">
        <v>24851.705513000001</v>
      </c>
      <c r="G2863">
        <v>22155.535603</v>
      </c>
      <c r="H2863">
        <f>(1/(1-91/360*VLOOKUP($A2863,Tbills!$B$4:$C$974,2,1)/100))^((1)/91)-1</f>
        <v>1.3889898424768177E-6</v>
      </c>
      <c r="I2863">
        <f>I2862*$E2863/$E2862*(1-(I$1+I$5+IF(AND(WEEKDAY(A2863)&lt;&gt;1,WEEKDAY(A2863)&lt;&gt;7),IF(A2863&lt;J$2,J$1,J$3),0)))^($A2863-$A2862)</f>
        <v>211.12459486505725</v>
      </c>
      <c r="J2863">
        <f>VLOOKUP(A2863,'VIXY-IV'!A$1:E$2000,4,0)</f>
        <v>212.37200000000001</v>
      </c>
      <c r="K2863">
        <f>ROW()</f>
        <v>2863</v>
      </c>
      <c r="L2863">
        <f>B2863/C2863</f>
        <v>0.81342281879194622</v>
      </c>
    </row>
    <row r="2864" spans="1:12" x14ac:dyDescent="0.25">
      <c r="A2864" s="1">
        <v>42219</v>
      </c>
      <c r="B2864" s="9">
        <v>12.56</v>
      </c>
      <c r="C2864" s="9">
        <v>14.84</v>
      </c>
      <c r="D2864">
        <v>416.51209999999998</v>
      </c>
      <c r="E2864">
        <v>371.28719999999998</v>
      </c>
      <c r="F2864">
        <v>24564.016839</v>
      </c>
      <c r="G2864">
        <v>21898.966048999999</v>
      </c>
      <c r="H2864">
        <f>(1/(1-91/360*VLOOKUP($A2864,Tbills!$B$4:$C$974,2,1)/100))^((1)/91)-1</f>
        <v>2.0834963745386403E-6</v>
      </c>
      <c r="I2864">
        <f>I2863*$E2864/$E2863*(1-(I$1+I$5+IF(AND(WEEKDAY(A2864)&lt;&gt;1,WEEKDAY(A2864)&lt;&gt;7),IF(A2864&lt;J$2,J$1,J$3),0)))^($A2864-$A2863)</f>
        <v>209.07022104243896</v>
      </c>
      <c r="J2864">
        <f>VLOOKUP(A2864,'VIXY-IV'!A$1:E$2000,4,0)</f>
        <v>210.31800000000001</v>
      </c>
      <c r="K2864">
        <f>ROW()</f>
        <v>2864</v>
      </c>
      <c r="L2864">
        <f>B2864/C2864</f>
        <v>0.84636118598382748</v>
      </c>
    </row>
    <row r="2865" spans="1:12" x14ac:dyDescent="0.25">
      <c r="A2865" s="1">
        <v>42220</v>
      </c>
      <c r="B2865" s="9">
        <v>13</v>
      </c>
      <c r="C2865" s="9">
        <v>15.13</v>
      </c>
      <c r="D2865">
        <v>421.77800000000002</v>
      </c>
      <c r="E2865">
        <v>375.98050000000001</v>
      </c>
      <c r="F2865">
        <v>24708.974223000001</v>
      </c>
      <c r="G2865">
        <v>22028.150785999998</v>
      </c>
      <c r="H2865">
        <f>(1/(1-91/360*VLOOKUP($A2865,Tbills!$B$4:$C$974,2,1)/100))^((1)/91)-1</f>
        <v>2.0834963745386403E-6</v>
      </c>
      <c r="I2865">
        <f>I2864*$E2865/$E2864*(1-(I$1+I$5+IF(AND(WEEKDAY(A2865)&lt;&gt;1,WEEKDAY(A2865)&lt;&gt;7),IF(A2865&lt;J$2,J$1,J$3),0)))^($A2865-$A2864)</f>
        <v>211.7069076573836</v>
      </c>
      <c r="J2865">
        <f>VLOOKUP(A2865,'VIXY-IV'!A$1:E$2000,4,0)</f>
        <v>212.97399999999999</v>
      </c>
      <c r="K2865">
        <f>ROW()</f>
        <v>2865</v>
      </c>
      <c r="L2865">
        <f>B2865/C2865</f>
        <v>0.85922009253139453</v>
      </c>
    </row>
    <row r="2866" spans="1:12" x14ac:dyDescent="0.25">
      <c r="A2866" s="1">
        <v>42221</v>
      </c>
      <c r="B2866" s="9">
        <v>12.51</v>
      </c>
      <c r="C2866" s="9">
        <v>14.88</v>
      </c>
      <c r="D2866">
        <v>418.18619999999999</v>
      </c>
      <c r="E2866">
        <v>372.77789999999999</v>
      </c>
      <c r="F2866">
        <v>24636.671460000001</v>
      </c>
      <c r="G2866">
        <v>21963.646683999999</v>
      </c>
      <c r="H2866">
        <f>(1/(1-91/360*VLOOKUP($A2866,Tbills!$B$4:$C$974,2,1)/100))^((1)/91)-1</f>
        <v>2.0834963745386403E-6</v>
      </c>
      <c r="I2866">
        <f>I2865*$E2866/$E2865*(1-(I$1+I$5+IF(AND(WEEKDAY(A2866)&lt;&gt;1,WEEKDAY(A2866)&lt;&gt;7),IF(A2866&lt;J$2,J$1,J$3),0)))^($A2866-$A2865)</f>
        <v>209.89755096481437</v>
      </c>
      <c r="J2866">
        <f>VLOOKUP(A2866,'VIXY-IV'!A$1:E$2000,4,0)</f>
        <v>211.15600000000001</v>
      </c>
      <c r="K2866">
        <f>ROW()</f>
        <v>2866</v>
      </c>
      <c r="L2866">
        <f>B2866/C2866</f>
        <v>0.84072580645161288</v>
      </c>
    </row>
    <row r="2867" spans="1:12" x14ac:dyDescent="0.25">
      <c r="A2867" s="1">
        <v>42222</v>
      </c>
      <c r="B2867" s="9">
        <v>13.77</v>
      </c>
      <c r="C2867" s="9">
        <v>15.55</v>
      </c>
      <c r="D2867">
        <v>429.20519999999999</v>
      </c>
      <c r="E2867">
        <v>382.59960000000001</v>
      </c>
      <c r="F2867">
        <v>24818.583242000001</v>
      </c>
      <c r="G2867">
        <v>22125.775675000001</v>
      </c>
      <c r="H2867">
        <f>(1/(1-91/360*VLOOKUP($A2867,Tbills!$B$4:$C$974,2,1)/100))^((1)/91)-1</f>
        <v>2.0834963745386403E-6</v>
      </c>
      <c r="I2867">
        <f>I2866*$E2867/$E2866*(1-(I$1+I$5+IF(AND(WEEKDAY(A2867)&lt;&gt;1,WEEKDAY(A2867)&lt;&gt;7),IF(A2867&lt;J$2,J$1,J$3),0)))^($A2867-$A2866)</f>
        <v>215.42159244641417</v>
      </c>
      <c r="J2867">
        <f>VLOOKUP(A2867,'VIXY-IV'!A$1:E$2000,4,0)</f>
        <v>216.726</v>
      </c>
      <c r="K2867">
        <f>ROW()</f>
        <v>2867</v>
      </c>
      <c r="L2867">
        <f>B2867/C2867</f>
        <v>0.88553054662379416</v>
      </c>
    </row>
    <row r="2868" spans="1:12" x14ac:dyDescent="0.25">
      <c r="A2868" s="1">
        <v>42223</v>
      </c>
      <c r="B2868" s="9">
        <v>13.39</v>
      </c>
      <c r="C2868" s="9">
        <v>15.42</v>
      </c>
      <c r="D2868">
        <v>423.50049999999999</v>
      </c>
      <c r="E2868">
        <v>377.51350000000002</v>
      </c>
      <c r="F2868">
        <v>24568.45247</v>
      </c>
      <c r="G2868">
        <v>21902.737905000002</v>
      </c>
      <c r="H2868">
        <f>(1/(1-91/360*VLOOKUP($A2868,Tbills!$B$4:$C$974,2,1)/100))^((1)/91)-1</f>
        <v>2.0834963745386403E-6</v>
      </c>
      <c r="I2868">
        <f>I2867*$E2868/$E2867*(1-(I$1+I$5+IF(AND(WEEKDAY(A2868)&lt;&gt;1,WEEKDAY(A2868)&lt;&gt;7),IF(A2868&lt;J$2,J$1,J$3),0)))^($A2868-$A2867)</f>
        <v>212.55176394955595</v>
      </c>
      <c r="J2868">
        <f>VLOOKUP(A2868,'VIXY-IV'!A$1:E$2000,4,0)</f>
        <v>213.84800000000001</v>
      </c>
      <c r="K2868">
        <f>ROW()</f>
        <v>2868</v>
      </c>
      <c r="L2868">
        <f>B2868/C2868</f>
        <v>0.86835278858625164</v>
      </c>
    </row>
    <row r="2869" spans="1:12" x14ac:dyDescent="0.25">
      <c r="A2869" s="1">
        <v>42226</v>
      </c>
      <c r="B2869" s="9">
        <v>12.23</v>
      </c>
      <c r="C2869" s="9">
        <v>14.99</v>
      </c>
      <c r="D2869">
        <v>410.06659999999999</v>
      </c>
      <c r="E2869">
        <v>365.536</v>
      </c>
      <c r="F2869">
        <v>24404.047611999998</v>
      </c>
      <c r="G2869">
        <v>21756.034322</v>
      </c>
      <c r="H2869">
        <f>(1/(1-91/360*VLOOKUP($A2869,Tbills!$B$4:$C$974,2,1)/100))^((1)/91)-1</f>
        <v>3.4727525028976913E-6</v>
      </c>
      <c r="I2869">
        <f>I2868*$E2869/$E2868*(1-(I$1+I$5+IF(AND(WEEKDAY(A2869)&lt;&gt;1,WEEKDAY(A2869)&lt;&gt;7),IF(A2869&lt;J$2,J$1,J$3),0)))^($A2869-$A2868)</f>
        <v>205.79030039261588</v>
      </c>
      <c r="J2869">
        <f>VLOOKUP(A2869,'VIXY-IV'!A$1:E$2000,4,0)</f>
        <v>207.066</v>
      </c>
      <c r="K2869">
        <f>ROW()</f>
        <v>2869</v>
      </c>
      <c r="L2869">
        <f>B2869/C2869</f>
        <v>0.81587725150100066</v>
      </c>
    </row>
    <row r="2870" spans="1:12" x14ac:dyDescent="0.25">
      <c r="A2870" s="1">
        <v>42227</v>
      </c>
      <c r="B2870" s="9">
        <v>13.71</v>
      </c>
      <c r="C2870" s="9">
        <v>15.94</v>
      </c>
      <c r="D2870">
        <v>429.60169999999999</v>
      </c>
      <c r="E2870">
        <v>382.94850000000002</v>
      </c>
      <c r="F2870">
        <v>24838.333935999999</v>
      </c>
      <c r="G2870">
        <v>22143.121928</v>
      </c>
      <c r="H2870">
        <f>(1/(1-91/360*VLOOKUP($A2870,Tbills!$B$4:$C$974,2,1)/100))^((1)/91)-1</f>
        <v>3.4727525028976913E-6</v>
      </c>
      <c r="I2870">
        <f>I2869*$E2870/$E2869*(1-(I$1+I$5+IF(AND(WEEKDAY(A2870)&lt;&gt;1,WEEKDAY(A2870)&lt;&gt;7),IF(A2870&lt;J$2,J$1,J$3),0)))^($A2870-$A2869)</f>
        <v>215.5870278077079</v>
      </c>
      <c r="J2870">
        <f>VLOOKUP(A2870,'VIXY-IV'!A$1:E$2000,4,0)</f>
        <v>216.928</v>
      </c>
      <c r="K2870">
        <f>ROW()</f>
        <v>2870</v>
      </c>
      <c r="L2870">
        <f>B2870/C2870</f>
        <v>0.86010037641154335</v>
      </c>
    </row>
    <row r="2871" spans="1:12" x14ac:dyDescent="0.25">
      <c r="A2871" s="1">
        <v>42228</v>
      </c>
      <c r="B2871" s="9">
        <v>13.61</v>
      </c>
      <c r="C2871" s="9">
        <v>15.87</v>
      </c>
      <c r="D2871">
        <v>424.3125</v>
      </c>
      <c r="E2871">
        <v>378.23239999999998</v>
      </c>
      <c r="F2871">
        <v>24700.662372999999</v>
      </c>
      <c r="G2871">
        <v>22020.312233000001</v>
      </c>
      <c r="H2871">
        <f>(1/(1-91/360*VLOOKUP($A2871,Tbills!$B$4:$C$974,2,1)/100))^((1)/91)-1</f>
        <v>3.4727525028976913E-6</v>
      </c>
      <c r="I2871">
        <f>I2870*$E2871/$E2870*(1-(I$1+I$5+IF(AND(WEEKDAY(A2871)&lt;&gt;1,WEEKDAY(A2871)&lt;&gt;7),IF(A2871&lt;J$2,J$1,J$3),0)))^($A2871-$A2870)</f>
        <v>212.92589788924505</v>
      </c>
      <c r="J2871">
        <f>VLOOKUP(A2871,'VIXY-IV'!A$1:E$2000,4,0)</f>
        <v>214.238</v>
      </c>
      <c r="K2871">
        <f>ROW()</f>
        <v>2871</v>
      </c>
      <c r="L2871">
        <f>B2871/C2871</f>
        <v>0.85759294265910524</v>
      </c>
    </row>
    <row r="2872" spans="1:12" x14ac:dyDescent="0.25">
      <c r="A2872" s="1">
        <v>42229</v>
      </c>
      <c r="B2872" s="9">
        <v>13.49</v>
      </c>
      <c r="C2872" s="9">
        <v>15.75</v>
      </c>
      <c r="D2872">
        <v>418.96960000000001</v>
      </c>
      <c r="E2872">
        <v>373.46850000000001</v>
      </c>
      <c r="F2872">
        <v>24612.215312</v>
      </c>
      <c r="G2872">
        <v>21941.386383000001</v>
      </c>
      <c r="H2872">
        <f>(1/(1-91/360*VLOOKUP($A2872,Tbills!$B$4:$C$974,2,1)/100))^((1)/91)-1</f>
        <v>3.4727525028976913E-6</v>
      </c>
      <c r="I2872">
        <f>I2871*$E2872/$E2871*(1-(I$1+I$5+IF(AND(WEEKDAY(A2872)&lt;&gt;1,WEEKDAY(A2872)&lt;&gt;7),IF(A2872&lt;J$2,J$1,J$3),0)))^($A2872-$A2871)</f>
        <v>210.23801266657833</v>
      </c>
      <c r="J2872">
        <f>VLOOKUP(A2872,'VIXY-IV'!A$1:E$2000,4,0)</f>
        <v>211.53800000000001</v>
      </c>
      <c r="K2872">
        <f>ROW()</f>
        <v>2872</v>
      </c>
      <c r="L2872">
        <f>B2872/C2872</f>
        <v>0.85650793650793655</v>
      </c>
    </row>
    <row r="2873" spans="1:12" x14ac:dyDescent="0.25">
      <c r="A2873" s="1">
        <v>42230</v>
      </c>
      <c r="B2873" s="9">
        <v>12.83</v>
      </c>
      <c r="C2873" s="9">
        <v>15.51</v>
      </c>
      <c r="D2873">
        <v>420.58359999999999</v>
      </c>
      <c r="E2873">
        <v>374.90589999999997</v>
      </c>
      <c r="F2873">
        <v>24472.506173000002</v>
      </c>
      <c r="G2873">
        <v>21816.761780000001</v>
      </c>
      <c r="H2873">
        <f>(1/(1-91/360*VLOOKUP($A2873,Tbills!$B$4:$C$974,2,1)/100))^((1)/91)-1</f>
        <v>3.4727525028976913E-6</v>
      </c>
      <c r="I2873">
        <f>I2872*$E2873/$E2872*(1-(I$1+I$5+IF(AND(WEEKDAY(A2873)&lt;&gt;1,WEEKDAY(A2873)&lt;&gt;7),IF(A2873&lt;J$2,J$1,J$3),0)))^($A2873-$A2872)</f>
        <v>211.04110237817932</v>
      </c>
      <c r="J2873">
        <f>VLOOKUP(A2873,'VIXY-IV'!A$1:E$2000,4,0)</f>
        <v>212.35599999999999</v>
      </c>
      <c r="K2873">
        <f>ROW()</f>
        <v>2873</v>
      </c>
      <c r="L2873">
        <f>B2873/C2873</f>
        <v>0.82720825274016763</v>
      </c>
    </row>
    <row r="2874" spans="1:12" x14ac:dyDescent="0.25">
      <c r="A2874" s="1">
        <v>42233</v>
      </c>
      <c r="B2874" s="9">
        <v>13.02</v>
      </c>
      <c r="C2874" s="9">
        <v>15.21</v>
      </c>
      <c r="D2874">
        <v>416.81279999999998</v>
      </c>
      <c r="E2874">
        <v>371.54070000000002</v>
      </c>
      <c r="F2874">
        <v>24489.467546</v>
      </c>
      <c r="G2874">
        <v>21831.655220000001</v>
      </c>
      <c r="H2874">
        <f>(1/(1-91/360*VLOOKUP($A2874,Tbills!$B$4:$C$974,2,1)/100))^((1)/91)-1</f>
        <v>2.9170946955758836E-6</v>
      </c>
      <c r="I2874">
        <f>I2873*$E2874/$E2873*(1-(I$1+I$5+IF(AND(WEEKDAY(A2874)&lt;&gt;1,WEEKDAY(A2874)&lt;&gt;7),IF(A2874&lt;J$2,J$1,J$3),0)))^($A2874-$A2873)</f>
        <v>209.12872317997218</v>
      </c>
      <c r="J2874">
        <f>VLOOKUP(A2874,'VIXY-IV'!A$1:E$2000,4,0)</f>
        <v>210.43799999999999</v>
      </c>
      <c r="K2874">
        <f>ROW()</f>
        <v>2874</v>
      </c>
      <c r="L2874">
        <f>B2874/C2874</f>
        <v>0.8560157790927021</v>
      </c>
    </row>
    <row r="2875" spans="1:12" x14ac:dyDescent="0.25">
      <c r="A2875" s="1">
        <v>42234</v>
      </c>
      <c r="B2875" s="9">
        <v>13.79</v>
      </c>
      <c r="C2875" s="9">
        <v>15.61</v>
      </c>
      <c r="D2875">
        <v>421.40969999999999</v>
      </c>
      <c r="E2875">
        <v>375.63720000000001</v>
      </c>
      <c r="F2875">
        <v>24742.167426</v>
      </c>
      <c r="G2875">
        <v>22056.866203000001</v>
      </c>
      <c r="H2875">
        <f>(1/(1-91/360*VLOOKUP($A2875,Tbills!$B$4:$C$974,2,1)/100))^((1)/91)-1</f>
        <v>2.9170946955758836E-6</v>
      </c>
      <c r="I2875">
        <f>I2874*$E2875/$E2874*(1-(I$1+I$5+IF(AND(WEEKDAY(A2875)&lt;&gt;1,WEEKDAY(A2875)&lt;&gt;7),IF(A2875&lt;J$2,J$1,J$3),0)))^($A2875-$A2874)</f>
        <v>211.42843346522571</v>
      </c>
      <c r="J2875">
        <f>VLOOKUP(A2875,'VIXY-IV'!A$1:E$2000,4,0)</f>
        <v>212.75</v>
      </c>
      <c r="K2875">
        <f>ROW()</f>
        <v>2875</v>
      </c>
      <c r="L2875">
        <f>B2875/C2875</f>
        <v>0.88340807174887892</v>
      </c>
    </row>
    <row r="2876" spans="1:12" x14ac:dyDescent="0.25">
      <c r="A2876" s="1">
        <v>42235</v>
      </c>
      <c r="B2876" s="9">
        <v>15.25</v>
      </c>
      <c r="C2876" s="9">
        <v>16.5</v>
      </c>
      <c r="D2876">
        <v>436.68439999999998</v>
      </c>
      <c r="E2876">
        <v>389.25170000000003</v>
      </c>
      <c r="F2876">
        <v>25004.061479</v>
      </c>
      <c r="G2876">
        <v>22290.272195000001</v>
      </c>
      <c r="H2876">
        <f>(1/(1-91/360*VLOOKUP($A2876,Tbills!$B$4:$C$974,2,1)/100))^((1)/91)-1</f>
        <v>2.9170946955758836E-6</v>
      </c>
      <c r="I2876">
        <f>I2875*$E2876/$E2875*(1-(I$1+I$5+IF(AND(WEEKDAY(A2876)&lt;&gt;1,WEEKDAY(A2876)&lt;&gt;7),IF(A2876&lt;J$2,J$1,J$3),0)))^($A2876-$A2875)</f>
        <v>219.0850896895474</v>
      </c>
      <c r="J2876">
        <f>VLOOKUP(A2876,'VIXY-IV'!A$1:E$2000,4,0)</f>
        <v>220.428</v>
      </c>
      <c r="K2876">
        <f>ROW()</f>
        <v>2876</v>
      </c>
      <c r="L2876">
        <f>B2876/C2876</f>
        <v>0.9242424242424242</v>
      </c>
    </row>
    <row r="2877" spans="1:12" x14ac:dyDescent="0.25">
      <c r="A2877" s="1">
        <v>42236</v>
      </c>
      <c r="B2877" s="9">
        <v>19.14</v>
      </c>
      <c r="C2877" s="9">
        <v>18.829999999999998</v>
      </c>
      <c r="D2877">
        <v>480.15350000000001</v>
      </c>
      <c r="E2877">
        <v>427.99810000000002</v>
      </c>
      <c r="F2877">
        <v>25784.866203000001</v>
      </c>
      <c r="G2877">
        <v>22986.268083999999</v>
      </c>
      <c r="H2877">
        <f>(1/(1-91/360*VLOOKUP($A2877,Tbills!$B$4:$C$974,2,1)/100))^((1)/91)-1</f>
        <v>2.9170946955758836E-6</v>
      </c>
      <c r="I2877">
        <f>I2876*$E2877/$E2876*(1-(I$1+I$5+IF(AND(WEEKDAY(A2877)&lt;&gt;1,WEEKDAY(A2877)&lt;&gt;7),IF(A2877&lt;J$2,J$1,J$3),0)))^($A2877-$A2876)</f>
        <v>240.88605056773878</v>
      </c>
      <c r="J2877">
        <f>VLOOKUP(A2877,'VIXY-IV'!A$1:E$2000,4,0)</f>
        <v>242.376</v>
      </c>
      <c r="K2877">
        <f>ROW()</f>
        <v>2877</v>
      </c>
      <c r="L2877">
        <f>B2877/C2877</f>
        <v>1.0164630908125334</v>
      </c>
    </row>
    <row r="2878" spans="1:12" x14ac:dyDescent="0.25">
      <c r="A2878" s="1">
        <v>42237</v>
      </c>
      <c r="B2878" s="9">
        <v>28.03</v>
      </c>
      <c r="C2878" s="9">
        <v>23.47</v>
      </c>
      <c r="D2878">
        <v>547.80010000000004</v>
      </c>
      <c r="E2878">
        <v>488.2955</v>
      </c>
      <c r="F2878">
        <v>26629.834639000001</v>
      </c>
      <c r="G2878">
        <v>23739.459583</v>
      </c>
      <c r="H2878">
        <f>(1/(1-91/360*VLOOKUP($A2878,Tbills!$B$4:$C$974,2,1)/100))^((1)/91)-1</f>
        <v>2.9170946955758836E-6</v>
      </c>
      <c r="I2878">
        <f>I2877*$E2878/$E2877*(1-(I$1+I$5+IF(AND(WEEKDAY(A2878)&lt;&gt;1,WEEKDAY(A2878)&lt;&gt;7),IF(A2878&lt;J$2,J$1,J$3),0)))^($A2878-$A2877)</f>
        <v>274.81474990924016</v>
      </c>
      <c r="J2878">
        <f>VLOOKUP(A2878,'VIXY-IV'!A$1:E$2000,4,0)</f>
        <v>276.51799999999997</v>
      </c>
      <c r="K2878">
        <f>ROW()</f>
        <v>2878</v>
      </c>
      <c r="L2878">
        <f>B2878/C2878</f>
        <v>1.1942905837239031</v>
      </c>
    </row>
    <row r="2879" spans="1:12" x14ac:dyDescent="0.25">
      <c r="A2879" s="1">
        <v>42240</v>
      </c>
      <c r="B2879" s="9">
        <v>40.74</v>
      </c>
      <c r="C2879" s="9">
        <v>31.14</v>
      </c>
      <c r="D2879">
        <v>687.17909999999995</v>
      </c>
      <c r="E2879">
        <v>612.53020000000004</v>
      </c>
      <c r="F2879">
        <v>29384.275300000001</v>
      </c>
      <c r="G2879">
        <v>26194.728317000001</v>
      </c>
      <c r="H2879">
        <f>(1/(1-91/360*VLOOKUP($A2879,Tbills!$B$4:$C$974,2,1)/100))^((1)/91)-1</f>
        <v>1.4042665306135405E-6</v>
      </c>
      <c r="I2879">
        <f>I2878*$E2879/$E2878*(1-(I$1+I$5+IF(AND(WEEKDAY(A2879)&lt;&gt;1,WEEKDAY(A2879)&lt;&gt;7),IF(A2879&lt;J$2,J$1,J$3),0)))^($A2879-$A2878)</f>
        <v>344.70480852633108</v>
      </c>
      <c r="J2879">
        <f>VLOOKUP(A2879,'VIXY-IV'!A$1:E$2000,4,0)</f>
        <v>346.66399999999999</v>
      </c>
      <c r="K2879">
        <f>ROW()</f>
        <v>2879</v>
      </c>
      <c r="L2879">
        <f>B2879/C2879</f>
        <v>1.3082851637764934</v>
      </c>
    </row>
    <row r="2880" spans="1:12" x14ac:dyDescent="0.25">
      <c r="A2880" s="1">
        <v>42241</v>
      </c>
      <c r="B2880" s="9">
        <v>36.020000000000003</v>
      </c>
      <c r="C2880" s="9">
        <v>29.58</v>
      </c>
      <c r="D2880">
        <v>691.89</v>
      </c>
      <c r="E2880">
        <v>616.72850000000005</v>
      </c>
      <c r="F2880">
        <v>29617.222802</v>
      </c>
      <c r="G2880">
        <v>26402.353503999999</v>
      </c>
      <c r="H2880">
        <f>(1/(1-91/360*VLOOKUP($A2880,Tbills!$B$4:$C$974,2,1)/100))^((1)/91)-1</f>
        <v>1.4042665306135405E-6</v>
      </c>
      <c r="I2880">
        <f>I2879*$E2880/$E2879*(1-(I$1+I$5+IF(AND(WEEKDAY(A2880)&lt;&gt;1,WEEKDAY(A2880)&lt;&gt;7),IF(A2880&lt;J$2,J$1,J$3),0)))^($A2880-$A2879)</f>
        <v>347.05744128733278</v>
      </c>
      <c r="J2880">
        <f>VLOOKUP(A2880,'VIXY-IV'!A$1:E$2000,4,0)</f>
        <v>349.05799999999999</v>
      </c>
      <c r="K2880">
        <f>ROW()</f>
        <v>2880</v>
      </c>
      <c r="L2880">
        <f>B2880/C2880</f>
        <v>1.217714672075727</v>
      </c>
    </row>
    <row r="2881" spans="1:12" x14ac:dyDescent="0.25">
      <c r="A2881" s="1">
        <v>42242</v>
      </c>
      <c r="B2881" s="9">
        <v>30.32</v>
      </c>
      <c r="C2881" s="9">
        <v>25.65</v>
      </c>
      <c r="D2881">
        <v>650.76700000000005</v>
      </c>
      <c r="E2881">
        <v>580.07190000000003</v>
      </c>
      <c r="F2881">
        <v>28668.818942999998</v>
      </c>
      <c r="G2881">
        <v>25556.859239000001</v>
      </c>
      <c r="H2881">
        <f>(1/(1-91/360*VLOOKUP($A2881,Tbills!$B$4:$C$974,2,1)/100))^((1)/91)-1</f>
        <v>1.4042665306135405E-6</v>
      </c>
      <c r="I2881">
        <f>I2880*$E2881/$E2880*(1-(I$1+I$5+IF(AND(WEEKDAY(A2881)&lt;&gt;1,WEEKDAY(A2881)&lt;&gt;7),IF(A2881&lt;J$2,J$1,J$3),0)))^($A2881-$A2880)</f>
        <v>326.41993685909824</v>
      </c>
      <c r="J2881">
        <f>VLOOKUP(A2881,'VIXY-IV'!A$1:E$2000,4,0)</f>
        <v>328.30399999999997</v>
      </c>
      <c r="K2881">
        <f>ROW()</f>
        <v>2881</v>
      </c>
      <c r="L2881">
        <f>B2881/C2881</f>
        <v>1.1820662768031189</v>
      </c>
    </row>
    <row r="2882" spans="1:12" x14ac:dyDescent="0.25">
      <c r="A2882" s="1">
        <v>42243</v>
      </c>
      <c r="B2882" s="9">
        <v>26.1</v>
      </c>
      <c r="C2882" s="9">
        <v>24.86</v>
      </c>
      <c r="D2882">
        <v>660.14380000000006</v>
      </c>
      <c r="E2882">
        <v>588.42920000000004</v>
      </c>
      <c r="F2882">
        <v>28980.388582</v>
      </c>
      <c r="G2882">
        <v>25834.572545999999</v>
      </c>
      <c r="H2882">
        <f>(1/(1-91/360*VLOOKUP($A2882,Tbills!$B$4:$C$974,2,1)/100))^((1)/91)-1</f>
        <v>1.4042665306135405E-6</v>
      </c>
      <c r="I2882">
        <f>I2881*$E2882/$E2881*(1-(I$1+I$5+IF(AND(WEEKDAY(A2882)&lt;&gt;1,WEEKDAY(A2882)&lt;&gt;7),IF(A2882&lt;J$2,J$1,J$3),0)))^($A2882-$A2881)</f>
        <v>331.1132583119479</v>
      </c>
      <c r="J2882">
        <f>VLOOKUP(A2882,'VIXY-IV'!A$1:E$2000,4,0)</f>
        <v>333.06200000000001</v>
      </c>
      <c r="K2882">
        <f>ROW()</f>
        <v>2882</v>
      </c>
      <c r="L2882">
        <f>B2882/C2882</f>
        <v>1.0498793242156075</v>
      </c>
    </row>
    <row r="2883" spans="1:12" x14ac:dyDescent="0.25">
      <c r="A2883" s="1">
        <v>42244</v>
      </c>
      <c r="B2883" s="9">
        <v>26.05</v>
      </c>
      <c r="C2883" s="9">
        <v>25.34</v>
      </c>
      <c r="D2883">
        <v>668.04190000000006</v>
      </c>
      <c r="E2883">
        <v>595.46849999999995</v>
      </c>
      <c r="F2883">
        <v>30135.15077</v>
      </c>
      <c r="G2883">
        <v>26863.949225</v>
      </c>
      <c r="H2883">
        <f>(1/(1-91/360*VLOOKUP($A2883,Tbills!$B$4:$C$974,2,1)/100))^((1)/91)-1</f>
        <v>1.4042665306135405E-6</v>
      </c>
      <c r="I2883">
        <f>I2882*$E2883/$E2882*(1-(I$1+I$5+IF(AND(WEEKDAY(A2883)&lt;&gt;1,WEEKDAY(A2883)&lt;&gt;7),IF(A2883&lt;J$2,J$1,J$3),0)))^($A2883-$A2882)</f>
        <v>335.06468291326877</v>
      </c>
      <c r="J2883">
        <f>VLOOKUP(A2883,'VIXY-IV'!A$1:E$2000,4,0)</f>
        <v>337.02199999999999</v>
      </c>
      <c r="K2883">
        <f>ROW()</f>
        <v>2883</v>
      </c>
      <c r="L2883">
        <f>B2883/C2883</f>
        <v>1.0280189423835833</v>
      </c>
    </row>
    <row r="2884" spans="1:12" x14ac:dyDescent="0.25">
      <c r="A2884" s="1">
        <v>42247</v>
      </c>
      <c r="B2884" s="9">
        <v>28.43</v>
      </c>
      <c r="C2884" s="9">
        <v>26.53</v>
      </c>
      <c r="D2884">
        <v>719.84079999999994</v>
      </c>
      <c r="E2884">
        <v>641.6377</v>
      </c>
      <c r="F2884">
        <v>31639.819947</v>
      </c>
      <c r="G2884">
        <v>28205.171846000001</v>
      </c>
      <c r="H2884">
        <f>(1/(1-91/360*VLOOKUP($A2884,Tbills!$B$4:$C$974,2,1)/100))^((1)/91)-1</f>
        <v>2.639221485134513E-6</v>
      </c>
      <c r="I2884">
        <f>I2883*$E2884/$E2883*(1-(I$1+I$5+IF(AND(WEEKDAY(A2884)&lt;&gt;1,WEEKDAY(A2884)&lt;&gt;7),IF(A2884&lt;J$2,J$1,J$3),0)))^($A2884-$A2883)</f>
        <v>361.01251214211351</v>
      </c>
      <c r="J2884">
        <f>VLOOKUP(A2884,'VIXY-IV'!A$1:E$2000,4,0)</f>
        <v>363.31400000000002</v>
      </c>
      <c r="K2884">
        <f>ROW()</f>
        <v>2884</v>
      </c>
      <c r="L2884">
        <f>B2884/C2884</f>
        <v>1.0716170373162457</v>
      </c>
    </row>
    <row r="2885" spans="1:12" x14ac:dyDescent="0.25">
      <c r="A2885" s="1">
        <v>42248</v>
      </c>
      <c r="B2885" s="9">
        <v>31.4</v>
      </c>
      <c r="C2885" s="9">
        <v>29.53</v>
      </c>
      <c r="D2885">
        <v>802.57339999999999</v>
      </c>
      <c r="E2885">
        <v>715.38059999999996</v>
      </c>
      <c r="F2885">
        <v>34067.112168</v>
      </c>
      <c r="G2885">
        <v>30368.895883000001</v>
      </c>
      <c r="H2885">
        <f>(1/(1-91/360*VLOOKUP($A2885,Tbills!$B$4:$C$974,2,1)/100))^((1)/91)-1</f>
        <v>2.639221485134513E-6</v>
      </c>
      <c r="I2885">
        <f>I2884*$E2885/$E2884*(1-(I$1+I$5+IF(AND(WEEKDAY(A2885)&lt;&gt;1,WEEKDAY(A2885)&lt;&gt;7),IF(A2885&lt;J$2,J$1,J$3),0)))^($A2885-$A2884)</f>
        <v>402.49180823961439</v>
      </c>
      <c r="J2885">
        <f>VLOOKUP(A2885,'VIXY-IV'!A$1:E$2000,4,0)</f>
        <v>405.04</v>
      </c>
      <c r="K2885">
        <f>ROW()</f>
        <v>2885</v>
      </c>
      <c r="L2885">
        <f>B2885/C2885</f>
        <v>1.0633254317643075</v>
      </c>
    </row>
    <row r="2886" spans="1:12" x14ac:dyDescent="0.25">
      <c r="A2886" s="1">
        <v>42249</v>
      </c>
      <c r="B2886" s="9">
        <v>26.09</v>
      </c>
      <c r="C2886" s="9">
        <v>26.19</v>
      </c>
      <c r="D2886">
        <v>721.29160000000002</v>
      </c>
      <c r="E2886">
        <v>642.92750000000001</v>
      </c>
      <c r="F2886">
        <v>32641.9931</v>
      </c>
      <c r="G2886">
        <v>29098.403014</v>
      </c>
      <c r="H2886">
        <f>(1/(1-91/360*VLOOKUP($A2886,Tbills!$B$4:$C$974,2,1)/100))^((1)/91)-1</f>
        <v>2.639221485134513E-6</v>
      </c>
      <c r="I2886">
        <f>I2885*$E2886/$E2885*(1-(I$1+I$5+IF(AND(WEEKDAY(A2886)&lt;&gt;1,WEEKDAY(A2886)&lt;&gt;7),IF(A2886&lt;J$2,J$1,J$3),0)))^($A2886-$A2885)</f>
        <v>361.71739614644719</v>
      </c>
      <c r="J2886">
        <f>VLOOKUP(A2886,'VIXY-IV'!A$1:E$2000,4,0)</f>
        <v>364.05200000000002</v>
      </c>
      <c r="K2886">
        <f>ROW()</f>
        <v>2886</v>
      </c>
      <c r="L2886">
        <f>B2886/C2886</f>
        <v>0.99618174875906829</v>
      </c>
    </row>
    <row r="2887" spans="1:12" x14ac:dyDescent="0.25">
      <c r="A2887" s="1">
        <v>42250</v>
      </c>
      <c r="B2887" s="9">
        <v>25.61</v>
      </c>
      <c r="C2887" s="9">
        <v>26.2</v>
      </c>
      <c r="D2887">
        <v>717.00030000000004</v>
      </c>
      <c r="E2887">
        <v>639.10080000000005</v>
      </c>
      <c r="F2887">
        <v>32897.879573999999</v>
      </c>
      <c r="G2887">
        <v>29326.433849000001</v>
      </c>
      <c r="H2887">
        <f>(1/(1-91/360*VLOOKUP($A2887,Tbills!$B$4:$C$974,2,1)/100))^((1)/91)-1</f>
        <v>2.639221485134513E-6</v>
      </c>
      <c r="I2887">
        <f>I2886*$E2887/$E2886*(1-(I$1+I$5+IF(AND(WEEKDAY(A2887)&lt;&gt;1,WEEKDAY(A2887)&lt;&gt;7),IF(A2887&lt;J$2,J$1,J$3),0)))^($A2887-$A2886)</f>
        <v>359.55411309001954</v>
      </c>
      <c r="J2887">
        <f>VLOOKUP(A2887,'VIXY-IV'!A$1:E$2000,4,0)</f>
        <v>361.84199999999998</v>
      </c>
      <c r="K2887">
        <f>ROW()</f>
        <v>2887</v>
      </c>
      <c r="L2887">
        <f>B2887/C2887</f>
        <v>0.97748091603053433</v>
      </c>
    </row>
    <row r="2888" spans="1:12" x14ac:dyDescent="0.25">
      <c r="A2888" s="1">
        <v>42251</v>
      </c>
      <c r="B2888" s="9">
        <v>27.8</v>
      </c>
      <c r="C2888" s="9">
        <v>28.07</v>
      </c>
      <c r="D2888">
        <v>777.94820000000004</v>
      </c>
      <c r="E2888">
        <v>693.42520000000002</v>
      </c>
      <c r="F2888">
        <v>33983.999398</v>
      </c>
      <c r="G2888">
        <v>30294.565392</v>
      </c>
      <c r="H2888">
        <f>(1/(1-91/360*VLOOKUP($A2888,Tbills!$B$4:$C$974,2,1)/100))^((1)/91)-1</f>
        <v>2.639221485134513E-6</v>
      </c>
      <c r="I2888">
        <f>I2887*$E2888/$E2887*(1-(I$1+I$5+IF(AND(WEEKDAY(A2888)&lt;&gt;1,WEEKDAY(A2888)&lt;&gt;7),IF(A2888&lt;J$2,J$1,J$3),0)))^($A2888-$A2887)</f>
        <v>390.10545824601513</v>
      </c>
      <c r="J2888">
        <f>VLOOKUP(A2888,'VIXY-IV'!A$1:E$2000,4,0)</f>
        <v>392.66399999999999</v>
      </c>
      <c r="K2888">
        <f>ROW()</f>
        <v>2888</v>
      </c>
      <c r="L2888">
        <f>B2888/C2888</f>
        <v>0.99038118988243673</v>
      </c>
    </row>
    <row r="2889" spans="1:12" x14ac:dyDescent="0.25">
      <c r="A2889" s="1">
        <v>42255</v>
      </c>
      <c r="B2889" s="9">
        <v>24.9</v>
      </c>
      <c r="C2889" s="9">
        <v>25.69</v>
      </c>
      <c r="D2889">
        <v>702.20609999999999</v>
      </c>
      <c r="E2889">
        <v>625.90499999999997</v>
      </c>
      <c r="F2889">
        <v>32458.291292000002</v>
      </c>
      <c r="G2889">
        <v>28934.174223000002</v>
      </c>
      <c r="H2889">
        <f>(1/(1-91/360*VLOOKUP($A2889,Tbills!$B$4:$C$974,2,1)/100))^((1)/91)-1</f>
        <v>2.0834963745386403E-6</v>
      </c>
      <c r="I2889">
        <f>I2888*$E2889/$E2888*(1-(I$1+I$5+IF(AND(WEEKDAY(A2889)&lt;&gt;1,WEEKDAY(A2889)&lt;&gt;7),IF(A2889&lt;J$2,J$1,J$3),0)))^($A2889-$A2888)</f>
        <v>352.07959258169291</v>
      </c>
      <c r="J2889">
        <f>VLOOKUP(A2889,'VIXY-IV'!A$1:E$2000,4,0)</f>
        <v>354.37200000000001</v>
      </c>
      <c r="K2889">
        <f>ROW()</f>
        <v>2889</v>
      </c>
      <c r="L2889">
        <f>B2889/C2889</f>
        <v>0.9692487349163097</v>
      </c>
    </row>
    <row r="2890" spans="1:12" x14ac:dyDescent="0.25">
      <c r="A2890" s="1">
        <v>42256</v>
      </c>
      <c r="B2890" s="9">
        <v>26.23</v>
      </c>
      <c r="C2890" s="9">
        <v>26.31</v>
      </c>
      <c r="D2890">
        <v>725.60540000000003</v>
      </c>
      <c r="E2890">
        <v>646.7604</v>
      </c>
      <c r="F2890">
        <v>32850.129184999998</v>
      </c>
      <c r="G2890">
        <v>29283.408538</v>
      </c>
      <c r="H2890">
        <f>(1/(1-91/360*VLOOKUP($A2890,Tbills!$B$4:$C$974,2,1)/100))^((1)/91)-1</f>
        <v>2.0834963745386403E-6</v>
      </c>
      <c r="I2890">
        <f>I2889*$E2890/$E2889*(1-(I$1+I$5+IF(AND(WEEKDAY(A2890)&lt;&gt;1,WEEKDAY(A2890)&lt;&gt;7),IF(A2890&lt;J$2,J$1,J$3),0)))^($A2890-$A2889)</f>
        <v>363.80055685062143</v>
      </c>
      <c r="J2890">
        <f>VLOOKUP(A2890,'VIXY-IV'!A$1:E$2000,4,0)</f>
        <v>366.166</v>
      </c>
      <c r="K2890">
        <f>ROW()</f>
        <v>2890</v>
      </c>
      <c r="L2890">
        <f>B2890/C2890</f>
        <v>0.99695933105283174</v>
      </c>
    </row>
    <row r="2891" spans="1:12" x14ac:dyDescent="0.25">
      <c r="A2891" s="1">
        <v>42257</v>
      </c>
      <c r="B2891" s="9">
        <v>24.37</v>
      </c>
      <c r="C2891" s="9">
        <v>25.65</v>
      </c>
      <c r="D2891">
        <v>698.78589999999997</v>
      </c>
      <c r="E2891">
        <v>622.85379999999998</v>
      </c>
      <c r="F2891">
        <v>32325.568713000001</v>
      </c>
      <c r="G2891">
        <v>28815.741493000001</v>
      </c>
      <c r="H2891">
        <f>(1/(1-91/360*VLOOKUP($A2891,Tbills!$B$4:$C$974,2,1)/100))^((1)/91)-1</f>
        <v>2.0834963745386403E-6</v>
      </c>
      <c r="I2891">
        <f>I2890*$E2891/$E2890*(1-(I$1+I$5+IF(AND(WEEKDAY(A2891)&lt;&gt;1,WEEKDAY(A2891)&lt;&gt;7),IF(A2891&lt;J$2,J$1,J$3),0)))^($A2891-$A2890)</f>
        <v>350.34309584028728</v>
      </c>
      <c r="J2891">
        <f>VLOOKUP(A2891,'VIXY-IV'!A$1:E$2000,4,0)</f>
        <v>352.63600000000002</v>
      </c>
      <c r="K2891">
        <f>ROW()</f>
        <v>2891</v>
      </c>
      <c r="L2891">
        <f>B2891/C2891</f>
        <v>0.95009746588693966</v>
      </c>
    </row>
    <row r="2892" spans="1:12" x14ac:dyDescent="0.25">
      <c r="A2892" s="1">
        <v>42258</v>
      </c>
      <c r="B2892" s="9">
        <v>23.2</v>
      </c>
      <c r="C2892" s="9">
        <v>24.68</v>
      </c>
      <c r="D2892">
        <v>683.34889999999996</v>
      </c>
      <c r="E2892">
        <v>609.09289999999999</v>
      </c>
      <c r="F2892">
        <v>32150.370567999998</v>
      </c>
      <c r="G2892">
        <v>28659.505874999999</v>
      </c>
      <c r="H2892">
        <f>(1/(1-91/360*VLOOKUP($A2892,Tbills!$B$4:$C$974,2,1)/100))^((1)/91)-1</f>
        <v>2.0834963745386403E-6</v>
      </c>
      <c r="I2892">
        <f>I2891*$E2892/$E2891*(1-(I$1+I$5+IF(AND(WEEKDAY(A2892)&lt;&gt;1,WEEKDAY(A2892)&lt;&gt;7),IF(A2892&lt;J$2,J$1,J$3),0)))^($A2892-$A2891)</f>
        <v>342.59300269336512</v>
      </c>
      <c r="J2892">
        <f>VLOOKUP(A2892,'VIXY-IV'!A$1:E$2000,4,0)</f>
        <v>344.822</v>
      </c>
      <c r="K2892">
        <f>ROW()</f>
        <v>2892</v>
      </c>
      <c r="L2892">
        <f>B2892/C2892</f>
        <v>0.94003241491085898</v>
      </c>
    </row>
    <row r="2893" spans="1:12" x14ac:dyDescent="0.25">
      <c r="A2893" s="1">
        <v>42261</v>
      </c>
      <c r="B2893" s="9">
        <v>24.25</v>
      </c>
      <c r="C2893" s="9">
        <v>23.7</v>
      </c>
      <c r="D2893">
        <v>681.79060000000004</v>
      </c>
      <c r="E2893">
        <v>607.70010000000002</v>
      </c>
      <c r="F2893">
        <v>32038.329883999999</v>
      </c>
      <c r="G2893">
        <v>28559.451354000001</v>
      </c>
      <c r="H2893">
        <f>(1/(1-91/360*VLOOKUP($A2893,Tbills!$B$4:$C$974,2,1)/100))^((1)/91)-1</f>
        <v>1.5279095799680675E-6</v>
      </c>
      <c r="I2893">
        <f>I2892*$E2893/$E2892*(1-(I$1+I$5+IF(AND(WEEKDAY(A2893)&lt;&gt;1,WEEKDAY(A2893)&lt;&gt;7),IF(A2893&lt;J$2,J$1,J$3),0)))^($A2893-$A2892)</f>
        <v>341.78010464842839</v>
      </c>
      <c r="J2893">
        <f>VLOOKUP(A2893,'VIXY-IV'!A$1:E$2000,4,0)</f>
        <v>344.00200000000001</v>
      </c>
      <c r="K2893">
        <f>ROW()</f>
        <v>2893</v>
      </c>
      <c r="L2893">
        <f>B2893/C2893</f>
        <v>1.0232067510548524</v>
      </c>
    </row>
    <row r="2894" spans="1:12" x14ac:dyDescent="0.25">
      <c r="A2894" s="1">
        <v>42262</v>
      </c>
      <c r="B2894" s="9">
        <v>22.54</v>
      </c>
      <c r="C2894" s="9">
        <v>23.12</v>
      </c>
      <c r="D2894">
        <v>610.94709999999998</v>
      </c>
      <c r="E2894">
        <v>544.55430000000001</v>
      </c>
      <c r="F2894">
        <v>30013.343409000001</v>
      </c>
      <c r="G2894">
        <v>26754.304177000002</v>
      </c>
      <c r="H2894">
        <f>(1/(1-91/360*VLOOKUP($A2894,Tbills!$B$4:$C$974,2,1)/100))^((1)/91)-1</f>
        <v>1.5279095799680675E-6</v>
      </c>
      <c r="I2894">
        <f>I2893*$E2894/$E2893*(1-(I$1+I$5+IF(AND(WEEKDAY(A2894)&lt;&gt;1,WEEKDAY(A2894)&lt;&gt;7),IF(A2894&lt;J$2,J$1,J$3),0)))^($A2894-$A2893)</f>
        <v>306.25710209084286</v>
      </c>
      <c r="J2894">
        <f>VLOOKUP(A2894,'VIXY-IV'!A$1:E$2000,4,0)</f>
        <v>308.22800000000001</v>
      </c>
      <c r="K2894">
        <f>ROW()</f>
        <v>2894</v>
      </c>
      <c r="L2894">
        <f>B2894/C2894</f>
        <v>0.97491349480968847</v>
      </c>
    </row>
    <row r="2895" spans="1:12" x14ac:dyDescent="0.25">
      <c r="A2895" s="1">
        <v>42263</v>
      </c>
      <c r="B2895" s="9">
        <v>21.35</v>
      </c>
      <c r="C2895" s="9">
        <v>22.33</v>
      </c>
      <c r="D2895">
        <v>567.57600000000002</v>
      </c>
      <c r="E2895">
        <v>505.8956</v>
      </c>
      <c r="F2895">
        <v>28213.77262</v>
      </c>
      <c r="G2895">
        <v>25150.101322999999</v>
      </c>
      <c r="H2895">
        <f>(1/(1-91/360*VLOOKUP($A2895,Tbills!$B$4:$C$974,2,1)/100))^((1)/91)-1</f>
        <v>1.5279095799680675E-6</v>
      </c>
      <c r="I2895">
        <f>I2894*$E2895/$E2894*(1-(I$1+I$5+IF(AND(WEEKDAY(A2895)&lt;&gt;1,WEEKDAY(A2895)&lt;&gt;7),IF(A2895&lt;J$2,J$1,J$3),0)))^($A2895-$A2894)</f>
        <v>284.5072812896064</v>
      </c>
      <c r="J2895">
        <f>VLOOKUP(A2895,'VIXY-IV'!A$1:E$2000,4,0)</f>
        <v>286.33199999999999</v>
      </c>
      <c r="K2895">
        <f>ROW()</f>
        <v>2895</v>
      </c>
      <c r="L2895">
        <f>B2895/C2895</f>
        <v>0.95611285266457691</v>
      </c>
    </row>
    <row r="2896" spans="1:12" x14ac:dyDescent="0.25">
      <c r="A2896" s="1">
        <v>42264</v>
      </c>
      <c r="B2896" s="9">
        <v>21.14</v>
      </c>
      <c r="C2896" s="9">
        <v>21.14</v>
      </c>
      <c r="D2896">
        <v>610.17650000000003</v>
      </c>
      <c r="E2896">
        <v>543.86569999999995</v>
      </c>
      <c r="F2896">
        <v>28979.701979000001</v>
      </c>
      <c r="G2896">
        <v>25832.821676</v>
      </c>
      <c r="H2896">
        <f>(1/(1-91/360*VLOOKUP($A2896,Tbills!$B$4:$C$974,2,1)/100))^((1)/91)-1</f>
        <v>1.5279095799680675E-6</v>
      </c>
      <c r="I2896">
        <f>I2895*$E2896/$E2895*(1-(I$1+I$5+IF(AND(WEEKDAY(A2896)&lt;&gt;1,WEEKDAY(A2896)&lt;&gt;7),IF(A2896&lt;J$2,J$1,J$3),0)))^($A2896-$A2895)</f>
        <v>305.85223601224624</v>
      </c>
      <c r="J2896">
        <f>VLOOKUP(A2896,'VIXY-IV'!A$1:E$2000,4,0)</f>
        <v>307.8</v>
      </c>
      <c r="K2896">
        <f>ROW()</f>
        <v>2896</v>
      </c>
      <c r="L2896">
        <f>B2896/C2896</f>
        <v>1</v>
      </c>
    </row>
    <row r="2897" spans="1:12" x14ac:dyDescent="0.25">
      <c r="A2897" s="1">
        <v>42265</v>
      </c>
      <c r="B2897" s="9">
        <v>22.28</v>
      </c>
      <c r="C2897" s="9">
        <v>23.2</v>
      </c>
      <c r="D2897">
        <v>642.60530000000006</v>
      </c>
      <c r="E2897">
        <v>572.76949999999999</v>
      </c>
      <c r="F2897">
        <v>30063.338405999999</v>
      </c>
      <c r="G2897">
        <v>26798.747508</v>
      </c>
      <c r="H2897">
        <f>(1/(1-91/360*VLOOKUP($A2897,Tbills!$B$4:$C$974,2,1)/100))^((1)/91)-1</f>
        <v>1.5279095799680675E-6</v>
      </c>
      <c r="I2897">
        <f>I2896*$E2897/$E2896*(1-(I$1+I$5+IF(AND(WEEKDAY(A2897)&lt;&gt;1,WEEKDAY(A2897)&lt;&gt;7),IF(A2897&lt;J$2,J$1,J$3),0)))^($A2897-$A2896)</f>
        <v>322.09751927448593</v>
      </c>
      <c r="J2897">
        <f>VLOOKUP(A2897,'VIXY-IV'!A$1:E$2000,4,0)</f>
        <v>324.142</v>
      </c>
      <c r="K2897">
        <f>ROW()</f>
        <v>2897</v>
      </c>
      <c r="L2897">
        <f>B2897/C2897</f>
        <v>0.96034482758620698</v>
      </c>
    </row>
    <row r="2898" spans="1:12" x14ac:dyDescent="0.25">
      <c r="A2898" s="1">
        <v>42268</v>
      </c>
      <c r="B2898" s="9">
        <v>20.14</v>
      </c>
      <c r="C2898" s="9">
        <v>21.59</v>
      </c>
      <c r="D2898">
        <v>589.72410000000002</v>
      </c>
      <c r="E2898">
        <v>525.63260000000002</v>
      </c>
      <c r="F2898">
        <v>28949.896585999999</v>
      </c>
      <c r="G2898">
        <v>25806.091977</v>
      </c>
      <c r="H2898">
        <f>(1/(1-91/360*VLOOKUP($A2898,Tbills!$B$4:$C$974,2,1)/100))^((1)/91)-1</f>
        <v>1.3890198635735374E-7</v>
      </c>
      <c r="I2898">
        <f>I2897*$E2898/$E2897*(1-(I$1+I$5+IF(AND(WEEKDAY(A2898)&lt;&gt;1,WEEKDAY(A2898)&lt;&gt;7),IF(A2898&lt;J$2,J$1,J$3),0)))^($A2898-$A2897)</f>
        <v>295.56452583534269</v>
      </c>
      <c r="J2898">
        <f>VLOOKUP(A2898,'VIXY-IV'!A$1:E$2000,4,0)</f>
        <v>297.55599999999998</v>
      </c>
      <c r="K2898">
        <f>ROW()</f>
        <v>2898</v>
      </c>
      <c r="L2898">
        <f>B2898/C2898</f>
        <v>0.93283927744326078</v>
      </c>
    </row>
    <row r="2899" spans="1:12" x14ac:dyDescent="0.25">
      <c r="A2899" s="1">
        <v>42269</v>
      </c>
      <c r="B2899" s="9">
        <v>22.44</v>
      </c>
      <c r="C2899" s="9">
        <v>23.28</v>
      </c>
      <c r="D2899">
        <v>648.7595</v>
      </c>
      <c r="E2899">
        <v>578.25189999999998</v>
      </c>
      <c r="F2899">
        <v>30120.739763000001</v>
      </c>
      <c r="G2899">
        <v>26849.784234999999</v>
      </c>
      <c r="H2899">
        <f>(1/(1-91/360*VLOOKUP($A2899,Tbills!$B$4:$C$974,2,1)/100))^((1)/91)-1</f>
        <v>1.3890198635735374E-7</v>
      </c>
      <c r="I2899">
        <f>I2898*$E2899/$E2898*(1-(I$1+I$5+IF(AND(WEEKDAY(A2899)&lt;&gt;1,WEEKDAY(A2899)&lt;&gt;7),IF(A2899&lt;J$2,J$1,J$3),0)))^($A2899-$A2898)</f>
        <v>325.14313614929659</v>
      </c>
      <c r="J2899">
        <f>VLOOKUP(A2899,'VIXY-IV'!A$1:E$2000,4,0)</f>
        <v>327.34800000000001</v>
      </c>
      <c r="K2899">
        <f>ROW()</f>
        <v>2899</v>
      </c>
      <c r="L2899">
        <f>B2899/C2899</f>
        <v>0.96391752577319589</v>
      </c>
    </row>
    <row r="2900" spans="1:12" x14ac:dyDescent="0.25">
      <c r="A2900" s="1">
        <v>42270</v>
      </c>
      <c r="B2900" s="9">
        <v>22.13</v>
      </c>
      <c r="C2900" s="9">
        <v>22.88</v>
      </c>
      <c r="D2900">
        <v>630.47619999999995</v>
      </c>
      <c r="E2900">
        <v>561.9556</v>
      </c>
      <c r="F2900">
        <v>29640.911083999999</v>
      </c>
      <c r="G2900">
        <v>26422.058722999998</v>
      </c>
      <c r="H2900">
        <f>(1/(1-91/360*VLOOKUP($A2900,Tbills!$B$4:$C$974,2,1)/100))^((1)/91)-1</f>
        <v>1.3890198635735374E-7</v>
      </c>
      <c r="I2900">
        <f>I2899*$E2900/$E2899*(1-(I$1+I$5+IF(AND(WEEKDAY(A2900)&lt;&gt;1,WEEKDAY(A2900)&lt;&gt;7),IF(A2900&lt;J$2,J$1,J$3),0)))^($A2900-$A2899)</f>
        <v>315.9708596664945</v>
      </c>
      <c r="J2900">
        <f>VLOOKUP(A2900,'VIXY-IV'!A$1:E$2000,4,0)</f>
        <v>318.11599999999999</v>
      </c>
      <c r="K2900">
        <f>ROW()</f>
        <v>2900</v>
      </c>
      <c r="L2900">
        <f>B2900/C2900</f>
        <v>0.96722027972027969</v>
      </c>
    </row>
    <row r="2901" spans="1:12" x14ac:dyDescent="0.25">
      <c r="A2901" s="1">
        <v>42271</v>
      </c>
      <c r="B2901" s="9">
        <v>23.47</v>
      </c>
      <c r="C2901" s="9">
        <v>23.46</v>
      </c>
      <c r="D2901">
        <v>651.17520000000002</v>
      </c>
      <c r="E2901">
        <v>580.4049</v>
      </c>
      <c r="F2901">
        <v>30308.686364000001</v>
      </c>
      <c r="G2901">
        <v>27017.313330000001</v>
      </c>
      <c r="H2901">
        <f>(1/(1-91/360*VLOOKUP($A2901,Tbills!$B$4:$C$974,2,1)/100))^((1)/91)-1</f>
        <v>1.3890198635735374E-7</v>
      </c>
      <c r="I2901">
        <f>I2900*$E2901/$E2900*(1-(I$1+I$5+IF(AND(WEEKDAY(A2901)&lt;&gt;1,WEEKDAY(A2901)&lt;&gt;7),IF(A2901&lt;J$2,J$1,J$3),0)))^($A2901-$A2900)</f>
        <v>326.3349623620195</v>
      </c>
      <c r="J2901">
        <f>VLOOKUP(A2901,'VIXY-IV'!A$1:E$2000,4,0)</f>
        <v>328.55399999999997</v>
      </c>
      <c r="K2901">
        <f>ROW()</f>
        <v>2901</v>
      </c>
      <c r="L2901">
        <f>B2901/C2901</f>
        <v>1.0004262574595055</v>
      </c>
    </row>
    <row r="2902" spans="1:12" x14ac:dyDescent="0.25">
      <c r="A2902" s="1">
        <v>42272</v>
      </c>
      <c r="B2902" s="9">
        <v>23.62</v>
      </c>
      <c r="C2902" s="9">
        <v>24.4</v>
      </c>
      <c r="D2902">
        <v>665.11249999999995</v>
      </c>
      <c r="E2902">
        <v>592.82740000000001</v>
      </c>
      <c r="F2902">
        <v>30756.108789999998</v>
      </c>
      <c r="G2902">
        <v>27416.144146999999</v>
      </c>
      <c r="H2902">
        <f>(1/(1-91/360*VLOOKUP($A2902,Tbills!$B$4:$C$974,2,1)/100))^((1)/91)-1</f>
        <v>1.3890198635735374E-7</v>
      </c>
      <c r="I2902">
        <f>I2901*$E2902/$E2901*(1-(I$1+I$5+IF(AND(WEEKDAY(A2902)&lt;&gt;1,WEEKDAY(A2902)&lt;&gt;7),IF(A2902&lt;J$2,J$1,J$3),0)))^($A2902-$A2901)</f>
        <v>333.30997372638222</v>
      </c>
      <c r="J2902">
        <f>VLOOKUP(A2902,'VIXY-IV'!A$1:E$2000,4,0)</f>
        <v>335.572</v>
      </c>
      <c r="K2902">
        <f>ROW()</f>
        <v>2902</v>
      </c>
      <c r="L2902">
        <f>B2902/C2902</f>
        <v>0.96803278688524597</v>
      </c>
    </row>
    <row r="2903" spans="1:12" x14ac:dyDescent="0.25">
      <c r="A2903" s="1">
        <v>42275</v>
      </c>
      <c r="B2903" s="9">
        <v>27.63</v>
      </c>
      <c r="C2903" s="9">
        <v>26.38</v>
      </c>
      <c r="D2903">
        <v>711.00329999999997</v>
      </c>
      <c r="E2903">
        <v>633.73050000000001</v>
      </c>
      <c r="F2903">
        <v>31595.49999</v>
      </c>
      <c r="G2903">
        <v>28164.370097999999</v>
      </c>
      <c r="H2903">
        <f>(1/(1-91/360*VLOOKUP($A2903,Tbills!$B$4:$C$974,2,1)/100))^((1)/91)-1</f>
        <v>4.1671128436782112E-7</v>
      </c>
      <c r="I2903">
        <f>I2902*$E2903/$E2902*(1-(I$1+I$5+IF(AND(WEEKDAY(A2903)&lt;&gt;1,WEEKDAY(A2903)&lt;&gt;7),IF(A2903&lt;J$2,J$1,J$3),0)))^($A2903-$A2902)</f>
        <v>356.27649380437174</v>
      </c>
      <c r="J2903">
        <f>VLOOKUP(A2903,'VIXY-IV'!A$1:E$2000,4,0)</f>
        <v>358.73399999999998</v>
      </c>
      <c r="K2903">
        <f>ROW()</f>
        <v>2903</v>
      </c>
      <c r="L2903">
        <f>B2903/C2903</f>
        <v>1.0473843821076574</v>
      </c>
    </row>
    <row r="2904" spans="1:12" x14ac:dyDescent="0.25">
      <c r="A2904" s="1">
        <v>42276</v>
      </c>
      <c r="B2904" s="9">
        <v>26.83</v>
      </c>
      <c r="C2904" s="9">
        <v>26</v>
      </c>
      <c r="D2904">
        <v>706.60299999999995</v>
      </c>
      <c r="E2904">
        <v>629.80809999999997</v>
      </c>
      <c r="F2904">
        <v>31825.051297000002</v>
      </c>
      <c r="G2904">
        <v>28368.981424000001</v>
      </c>
      <c r="H2904">
        <f>(1/(1-91/360*VLOOKUP($A2904,Tbills!$B$4:$C$974,2,1)/100))^((1)/91)-1</f>
        <v>4.1671128436782112E-7</v>
      </c>
      <c r="I2904">
        <f>I2903*$E2904/$E2903*(1-(I$1+I$5+IF(AND(WEEKDAY(A2904)&lt;&gt;1,WEEKDAY(A2904)&lt;&gt;7),IF(A2904&lt;J$2,J$1,J$3),0)))^($A2904-$A2903)</f>
        <v>354.0611769561321</v>
      </c>
      <c r="J2904">
        <f>VLOOKUP(A2904,'VIXY-IV'!A$1:E$2000,4,0)</f>
        <v>356.49400000000003</v>
      </c>
      <c r="K2904">
        <f>ROW()</f>
        <v>2904</v>
      </c>
      <c r="L2904">
        <f>B2904/C2904</f>
        <v>1.0319230769230769</v>
      </c>
    </row>
    <row r="2905" spans="1:12" x14ac:dyDescent="0.25">
      <c r="A2905" s="1">
        <v>42277</v>
      </c>
      <c r="B2905" s="9">
        <v>24.5</v>
      </c>
      <c r="C2905" s="9">
        <v>24.75</v>
      </c>
      <c r="D2905">
        <v>684.55499999999995</v>
      </c>
      <c r="E2905">
        <v>610.15599999999995</v>
      </c>
      <c r="F2905">
        <v>31404.791605999999</v>
      </c>
      <c r="G2905">
        <v>27994.348387999999</v>
      </c>
      <c r="H2905">
        <f>(1/(1-91/360*VLOOKUP($A2905,Tbills!$B$4:$C$974,2,1)/100))^((1)/91)-1</f>
        <v>4.1671128436782112E-7</v>
      </c>
      <c r="I2905">
        <f>I2904*$E2905/$E2904*(1-(I$1+I$5+IF(AND(WEEKDAY(A2905)&lt;&gt;1,WEEKDAY(A2905)&lt;&gt;7),IF(A2905&lt;J$2,J$1,J$3),0)))^($A2905-$A2904)</f>
        <v>343.00342731667467</v>
      </c>
      <c r="J2905">
        <f>VLOOKUP(A2905,'VIXY-IV'!A$1:E$2000,4,0)</f>
        <v>345.34800000000001</v>
      </c>
      <c r="K2905">
        <f>ROW()</f>
        <v>2905</v>
      </c>
      <c r="L2905">
        <f>B2905/C2905</f>
        <v>0.98989898989898994</v>
      </c>
    </row>
    <row r="2906" spans="1:12" x14ac:dyDescent="0.25">
      <c r="A2906" s="1">
        <v>42278</v>
      </c>
      <c r="B2906" s="9">
        <v>22.55</v>
      </c>
      <c r="C2906" s="9">
        <v>23.83</v>
      </c>
      <c r="D2906">
        <v>661.68539999999996</v>
      </c>
      <c r="E2906">
        <v>589.77160000000003</v>
      </c>
      <c r="F2906">
        <v>30842.074335000001</v>
      </c>
      <c r="G2906">
        <v>27492.728448000002</v>
      </c>
      <c r="H2906">
        <f>(1/(1-91/360*VLOOKUP($A2906,Tbills!$B$4:$C$974,2,1)/100))^((1)/91)-1</f>
        <v>4.1671128436782112E-7</v>
      </c>
      <c r="I2906">
        <f>I2905*$E2906/$E2905*(1-(I$1+I$5+IF(AND(WEEKDAY(A2906)&lt;&gt;1,WEEKDAY(A2906)&lt;&gt;7),IF(A2906&lt;J$2,J$1,J$3),0)))^($A2906-$A2905)</f>
        <v>331.53465790191723</v>
      </c>
      <c r="J2906">
        <f>VLOOKUP(A2906,'VIXY-IV'!A$1:E$2000,4,0)</f>
        <v>333.81</v>
      </c>
      <c r="K2906">
        <f>ROW()</f>
        <v>2906</v>
      </c>
      <c r="L2906">
        <f>B2906/C2906</f>
        <v>0.94628619387326907</v>
      </c>
    </row>
    <row r="2907" spans="1:12" x14ac:dyDescent="0.25">
      <c r="A2907" s="1">
        <v>42279</v>
      </c>
      <c r="B2907" s="9">
        <v>20.94</v>
      </c>
      <c r="C2907" s="9">
        <v>22.6</v>
      </c>
      <c r="D2907">
        <v>629.75419999999997</v>
      </c>
      <c r="E2907">
        <v>561.31050000000005</v>
      </c>
      <c r="F2907">
        <v>29902.459172999999</v>
      </c>
      <c r="G2907">
        <v>26655.140886000001</v>
      </c>
      <c r="H2907">
        <f>(1/(1-91/360*VLOOKUP($A2907,Tbills!$B$4:$C$974,2,1)/100))^((1)/91)-1</f>
        <v>4.1671128436782112E-7</v>
      </c>
      <c r="I2907">
        <f>I2906*$E2907/$E2906*(1-(I$1+I$5+IF(AND(WEEKDAY(A2907)&lt;&gt;1,WEEKDAY(A2907)&lt;&gt;7),IF(A2907&lt;J$2,J$1,J$3),0)))^($A2907-$A2906)</f>
        <v>315.52643635016148</v>
      </c>
      <c r="J2907">
        <f>VLOOKUP(A2907,'VIXY-IV'!A$1:E$2000,4,0)</f>
        <v>317.70400000000001</v>
      </c>
      <c r="K2907">
        <f>ROW()</f>
        <v>2907</v>
      </c>
      <c r="L2907">
        <f>B2907/C2907</f>
        <v>0.92654867256637163</v>
      </c>
    </row>
    <row r="2908" spans="1:12" x14ac:dyDescent="0.25">
      <c r="A2908" s="1">
        <v>42282</v>
      </c>
      <c r="B2908" s="9">
        <v>19.54</v>
      </c>
      <c r="C2908" s="9">
        <v>21.33</v>
      </c>
      <c r="D2908">
        <v>596.5127</v>
      </c>
      <c r="E2908">
        <v>531.68100000000004</v>
      </c>
      <c r="F2908">
        <v>28747.702819999999</v>
      </c>
      <c r="G2908">
        <v>25625.754322000001</v>
      </c>
      <c r="H2908">
        <f>(1/(1-91/360*VLOOKUP($A2908,Tbills!$B$4:$C$974,2,1)/100))^((1)/91)-1</f>
        <v>0</v>
      </c>
      <c r="I2908">
        <f>I2907*$E2908/$E2907*(1-(I$1+I$5+IF(AND(WEEKDAY(A2908)&lt;&gt;1,WEEKDAY(A2908)&lt;&gt;7),IF(A2908&lt;J$2,J$1,J$3),0)))^($A2908-$A2907)</f>
        <v>298.84517349056955</v>
      </c>
      <c r="J2908">
        <f>VLOOKUP(A2908,'VIXY-IV'!A$1:E$2000,4,0)</f>
        <v>300.92</v>
      </c>
      <c r="K2908">
        <f>ROW()</f>
        <v>2908</v>
      </c>
      <c r="L2908">
        <f>B2908/C2908</f>
        <v>0.91608063759962499</v>
      </c>
    </row>
    <row r="2909" spans="1:12" x14ac:dyDescent="0.25">
      <c r="A2909" s="1">
        <v>42283</v>
      </c>
      <c r="B2909" s="9">
        <v>19.399999999999999</v>
      </c>
      <c r="C2909" s="9">
        <v>21.59</v>
      </c>
      <c r="D2909">
        <v>610.17259999999999</v>
      </c>
      <c r="E2909">
        <v>543.85630000000003</v>
      </c>
      <c r="F2909">
        <v>29251.717618999999</v>
      </c>
      <c r="G2909">
        <v>26075.034026000001</v>
      </c>
      <c r="H2909">
        <f>(1/(1-91/360*VLOOKUP($A2909,Tbills!$B$4:$C$974,2,1)/100))^((1)/91)-1</f>
        <v>0</v>
      </c>
      <c r="I2909">
        <f>I2908*$E2909/$E2908*(1-(I$1+I$5+IF(AND(WEEKDAY(A2909)&lt;&gt;1,WEEKDAY(A2909)&lt;&gt;7),IF(A2909&lt;J$2,J$1,J$3),0)))^($A2909-$A2908)</f>
        <v>305.67982463270152</v>
      </c>
      <c r="J2909">
        <f>VLOOKUP(A2909,'VIXY-IV'!A$1:E$2000,4,0)</f>
        <v>307.79599999999999</v>
      </c>
      <c r="K2909">
        <f>ROW()</f>
        <v>2909</v>
      </c>
      <c r="L2909">
        <f>B2909/C2909</f>
        <v>0.89856415006947654</v>
      </c>
    </row>
    <row r="2910" spans="1:12" x14ac:dyDescent="0.25">
      <c r="A2910" s="1">
        <v>42284</v>
      </c>
      <c r="B2910" s="9">
        <v>18.399999999999999</v>
      </c>
      <c r="C2910" s="9">
        <v>20.71</v>
      </c>
      <c r="D2910">
        <v>586.17280000000005</v>
      </c>
      <c r="E2910">
        <v>522.46489999999994</v>
      </c>
      <c r="F2910">
        <v>28419.926390000001</v>
      </c>
      <c r="G2910">
        <v>25333.573819000001</v>
      </c>
      <c r="H2910">
        <f>(1/(1-91/360*VLOOKUP($A2910,Tbills!$B$4:$C$974,2,1)/100))^((1)/91)-1</f>
        <v>0</v>
      </c>
      <c r="I2910">
        <f>I2909*$E2910/$E2909*(1-(I$1+I$5+IF(AND(WEEKDAY(A2910)&lt;&gt;1,WEEKDAY(A2910)&lt;&gt;7),IF(A2910&lt;J$2,J$1,J$3),0)))^($A2910-$A2909)</f>
        <v>293.64812855599325</v>
      </c>
      <c r="J2910">
        <f>VLOOKUP(A2910,'VIXY-IV'!A$1:E$2000,4,0)</f>
        <v>295.67</v>
      </c>
      <c r="K2910">
        <f>ROW()</f>
        <v>2910</v>
      </c>
      <c r="L2910">
        <f>B2910/C2910</f>
        <v>0.88845968131337505</v>
      </c>
    </row>
    <row r="2911" spans="1:12" x14ac:dyDescent="0.25">
      <c r="A2911" s="1">
        <v>42285</v>
      </c>
      <c r="B2911" s="9">
        <v>17.420000000000002</v>
      </c>
      <c r="C2911" s="9">
        <v>20.09</v>
      </c>
      <c r="D2911">
        <v>562.03650000000005</v>
      </c>
      <c r="E2911">
        <v>500.95179999999999</v>
      </c>
      <c r="F2911">
        <v>27943.725293</v>
      </c>
      <c r="G2911">
        <v>24909.087298999999</v>
      </c>
      <c r="H2911">
        <f>(1/(1-91/360*VLOOKUP($A2911,Tbills!$B$4:$C$974,2,1)/100))^((1)/91)-1</f>
        <v>0</v>
      </c>
      <c r="I2911">
        <f>I2910*$E2911/$E2910*(1-(I$1+I$5+IF(AND(WEEKDAY(A2911)&lt;&gt;1,WEEKDAY(A2911)&lt;&gt;7),IF(A2911&lt;J$2,J$1,J$3),0)))^($A2911-$A2910)</f>
        <v>281.54872570492466</v>
      </c>
      <c r="J2911">
        <f>VLOOKUP(A2911,'VIXY-IV'!A$1:E$2000,4,0)</f>
        <v>283.49</v>
      </c>
      <c r="K2911">
        <f>ROW()</f>
        <v>2911</v>
      </c>
      <c r="L2911">
        <f>B2911/C2911</f>
        <v>0.86709805873568946</v>
      </c>
    </row>
    <row r="2912" spans="1:12" x14ac:dyDescent="0.25">
      <c r="A2912" s="1">
        <v>42286</v>
      </c>
      <c r="B2912" s="9">
        <v>17.079999999999998</v>
      </c>
      <c r="C2912" s="9">
        <v>19.850000000000001</v>
      </c>
      <c r="D2912">
        <v>556.50519999999995</v>
      </c>
      <c r="E2912">
        <v>496.02170000000001</v>
      </c>
      <c r="F2912">
        <v>28002.567072000002</v>
      </c>
      <c r="G2912">
        <v>24961.538967</v>
      </c>
      <c r="H2912">
        <f>(1/(1-91/360*VLOOKUP($A2912,Tbills!$B$4:$C$974,2,1)/100))^((1)/91)-1</f>
        <v>0</v>
      </c>
      <c r="I2912">
        <f>I2911*$E2912/$E2911*(1-(I$1+I$5+IF(AND(WEEKDAY(A2912)&lt;&gt;1,WEEKDAY(A2912)&lt;&gt;7),IF(A2912&lt;J$2,J$1,J$3),0)))^($A2912-$A2911)</f>
        <v>278.76985391642529</v>
      </c>
      <c r="J2912">
        <f>VLOOKUP(A2912,'VIXY-IV'!A$1:E$2000,4,0)</f>
        <v>280.63200000000001</v>
      </c>
      <c r="K2912">
        <f>ROW()</f>
        <v>2912</v>
      </c>
      <c r="L2912">
        <f>B2912/C2912</f>
        <v>0.86045340050377817</v>
      </c>
    </row>
    <row r="2913" spans="1:12" x14ac:dyDescent="0.25">
      <c r="A2913" s="1">
        <v>42289</v>
      </c>
      <c r="B2913" s="9">
        <v>16.170000000000002</v>
      </c>
      <c r="C2913" s="9">
        <v>19.260000000000002</v>
      </c>
      <c r="D2913">
        <v>517.92439999999999</v>
      </c>
      <c r="E2913">
        <v>461.63400000000001</v>
      </c>
      <c r="F2913">
        <v>26796.804940000002</v>
      </c>
      <c r="G2913">
        <v>23886.720420000001</v>
      </c>
      <c r="H2913">
        <f>(1/(1-91/360*VLOOKUP($A2913,Tbills!$B$4:$C$974,2,1)/100))^((1)/91)-1</f>
        <v>0</v>
      </c>
      <c r="I2913">
        <f>I2912*$E2913/$E2912*(1-(I$1+I$5+IF(AND(WEEKDAY(A2913)&lt;&gt;1,WEEKDAY(A2913)&lt;&gt;7),IF(A2913&lt;J$2,J$1,J$3),0)))^($A2913-$A2912)</f>
        <v>259.42118453665728</v>
      </c>
      <c r="J2913">
        <f>VLOOKUP(A2913,'VIXY-IV'!A$1:E$2000,4,0)</f>
        <v>261.10399999999998</v>
      </c>
      <c r="K2913">
        <f>ROW()</f>
        <v>2913</v>
      </c>
      <c r="L2913">
        <f>B2913/C2913</f>
        <v>0.83956386292834895</v>
      </c>
    </row>
    <row r="2914" spans="1:12" x14ac:dyDescent="0.25">
      <c r="A2914" s="1">
        <v>42290</v>
      </c>
      <c r="B2914" s="9">
        <v>17.670000000000002</v>
      </c>
      <c r="C2914" s="9">
        <v>20.5</v>
      </c>
      <c r="D2914">
        <v>563.80840000000001</v>
      </c>
      <c r="E2914">
        <v>502.53109999999998</v>
      </c>
      <c r="F2914">
        <v>28084.819071000002</v>
      </c>
      <c r="G2914">
        <v>25034.858547</v>
      </c>
      <c r="H2914">
        <f>(1/(1-91/360*VLOOKUP($A2914,Tbills!$B$4:$C$974,2,1)/100))^((1)/91)-1</f>
        <v>0</v>
      </c>
      <c r="I2914">
        <f>I2913*$E2914/$E2913*(1-(I$1+I$5+IF(AND(WEEKDAY(A2914)&lt;&gt;1,WEEKDAY(A2914)&lt;&gt;7),IF(A2914&lt;J$2,J$1,J$3),0)))^($A2914-$A2913)</f>
        <v>282.395713788009</v>
      </c>
      <c r="J2914">
        <f>VLOOKUP(A2914,'VIXY-IV'!A$1:E$2000,4,0)</f>
        <v>284.214</v>
      </c>
      <c r="K2914">
        <f>ROW()</f>
        <v>2914</v>
      </c>
      <c r="L2914">
        <f>B2914/C2914</f>
        <v>0.86195121951219522</v>
      </c>
    </row>
    <row r="2915" spans="1:12" x14ac:dyDescent="0.25">
      <c r="A2915" s="1">
        <v>42291</v>
      </c>
      <c r="B2915" s="9">
        <v>18.03</v>
      </c>
      <c r="C2915" s="9">
        <v>20.81</v>
      </c>
      <c r="D2915">
        <v>565.32439999999997</v>
      </c>
      <c r="E2915">
        <v>503.88240000000002</v>
      </c>
      <c r="F2915">
        <v>28498.28023</v>
      </c>
      <c r="G2915">
        <v>25403.418571999999</v>
      </c>
      <c r="H2915">
        <f>(1/(1-91/360*VLOOKUP($A2915,Tbills!$B$4:$C$974,2,1)/100))^((1)/91)-1</f>
        <v>0</v>
      </c>
      <c r="I2915">
        <f>I2914*$E2915/$E2914*(1-(I$1+I$5+IF(AND(WEEKDAY(A2915)&lt;&gt;1,WEEKDAY(A2915)&lt;&gt;7),IF(A2915&lt;J$2,J$1,J$3),0)))^($A2915-$A2914)</f>
        <v>283.14692686195372</v>
      </c>
      <c r="J2915">
        <f>VLOOKUP(A2915,'VIXY-IV'!A$1:E$2000,4,0)</f>
        <v>284.96800000000002</v>
      </c>
      <c r="K2915">
        <f>ROW()</f>
        <v>2915</v>
      </c>
      <c r="L2915">
        <f>B2915/C2915</f>
        <v>0.8664103796251803</v>
      </c>
    </row>
    <row r="2916" spans="1:12" x14ac:dyDescent="0.25">
      <c r="A2916" s="1">
        <v>42292</v>
      </c>
      <c r="B2916" s="9">
        <v>16.05</v>
      </c>
      <c r="C2916" s="9">
        <v>19.43</v>
      </c>
      <c r="D2916">
        <v>517.39859999999999</v>
      </c>
      <c r="E2916">
        <v>461.16539999999998</v>
      </c>
      <c r="F2916">
        <v>26957.121936</v>
      </c>
      <c r="G2916">
        <v>24029.627279</v>
      </c>
      <c r="H2916">
        <f>(1/(1-91/360*VLOOKUP($A2916,Tbills!$B$4:$C$974,2,1)/100))^((1)/91)-1</f>
        <v>0</v>
      </c>
      <c r="I2916">
        <f>I2915*$E2916/$E2915*(1-(I$1+I$5+IF(AND(WEEKDAY(A2916)&lt;&gt;1,WEEKDAY(A2916)&lt;&gt;7),IF(A2916&lt;J$2,J$1,J$3),0)))^($A2916-$A2915)</f>
        <v>259.13548368454639</v>
      </c>
      <c r="J2916">
        <f>VLOOKUP(A2916,'VIXY-IV'!A$1:E$2000,4,0)</f>
        <v>260.75400000000002</v>
      </c>
      <c r="K2916">
        <f>ROW()</f>
        <v>2916</v>
      </c>
      <c r="L2916">
        <f>B2916/C2916</f>
        <v>0.82604220277920748</v>
      </c>
    </row>
    <row r="2917" spans="1:12" x14ac:dyDescent="0.25">
      <c r="A2917" s="1">
        <v>42293</v>
      </c>
      <c r="B2917" s="9">
        <v>15.05</v>
      </c>
      <c r="C2917" s="9">
        <v>18.670000000000002</v>
      </c>
      <c r="D2917">
        <v>513.01210000000003</v>
      </c>
      <c r="E2917">
        <v>457.25560000000002</v>
      </c>
      <c r="F2917">
        <v>27015.776398999998</v>
      </c>
      <c r="G2917">
        <v>24081.911972999998</v>
      </c>
      <c r="H2917">
        <f>(1/(1-91/360*VLOOKUP($A2917,Tbills!$B$4:$C$974,2,1)/100))^((1)/91)-1</f>
        <v>0</v>
      </c>
      <c r="I2917">
        <f>I2916*$E2917/$E2916*(1-(I$1+I$5+IF(AND(WEEKDAY(A2917)&lt;&gt;1,WEEKDAY(A2917)&lt;&gt;7),IF(A2917&lt;J$2,J$1,J$3),0)))^($A2917-$A2916)</f>
        <v>256.93111934224908</v>
      </c>
      <c r="J2917">
        <f>VLOOKUP(A2917,'VIXY-IV'!A$1:E$2000,4,0)</f>
        <v>258.52999999999997</v>
      </c>
      <c r="K2917">
        <f>ROW()</f>
        <v>2917</v>
      </c>
      <c r="L2917">
        <f>B2917/C2917</f>
        <v>0.80610605249062661</v>
      </c>
    </row>
    <row r="2918" spans="1:12" x14ac:dyDescent="0.25">
      <c r="A2918" s="1">
        <v>42296</v>
      </c>
      <c r="B2918" s="9">
        <v>14.98</v>
      </c>
      <c r="C2918" s="9">
        <v>17.86</v>
      </c>
      <c r="D2918">
        <v>479.78120000000001</v>
      </c>
      <c r="E2918">
        <v>427.63630000000001</v>
      </c>
      <c r="F2918">
        <v>25945.292202000001</v>
      </c>
      <c r="G2918">
        <v>23127.680422000001</v>
      </c>
      <c r="H2918">
        <f>(1/(1-91/360*VLOOKUP($A2918,Tbills!$B$4:$C$974,2,1)/100))^((1)/91)-1</f>
        <v>4.1671128436782112E-7</v>
      </c>
      <c r="I2918">
        <f>I2917*$E2918/$E2917*(1-(I$1+I$5+IF(AND(WEEKDAY(A2918)&lt;&gt;1,WEEKDAY(A2918)&lt;&gt;7),IF(A2918&lt;J$2,J$1,J$3),0)))^($A2918-$A2917)</f>
        <v>240.26735004758802</v>
      </c>
      <c r="J2918">
        <f>VLOOKUP(A2918,'VIXY-IV'!A$1:E$2000,4,0)</f>
        <v>241.74</v>
      </c>
      <c r="K2918">
        <f>ROW()</f>
        <v>2918</v>
      </c>
      <c r="L2918">
        <f>B2918/C2918</f>
        <v>0.83874580067189253</v>
      </c>
    </row>
    <row r="2919" spans="1:12" x14ac:dyDescent="0.25">
      <c r="A2919" s="1">
        <v>42297</v>
      </c>
      <c r="B2919" s="9">
        <v>15.75</v>
      </c>
      <c r="C2919" s="9">
        <v>18.600000000000001</v>
      </c>
      <c r="D2919">
        <v>511.84109999999998</v>
      </c>
      <c r="E2919">
        <v>456.21159999999998</v>
      </c>
      <c r="F2919">
        <v>26930.098770000001</v>
      </c>
      <c r="G2919">
        <v>24005.529141999999</v>
      </c>
      <c r="H2919">
        <f>(1/(1-91/360*VLOOKUP($A2919,Tbills!$B$4:$C$974,2,1)/100))^((1)/91)-1</f>
        <v>4.1671128436782112E-7</v>
      </c>
      <c r="I2919">
        <f>I2918*$E2919/$E2918*(1-(I$1+I$5+IF(AND(WEEKDAY(A2919)&lt;&gt;1,WEEKDAY(A2919)&lt;&gt;7),IF(A2919&lt;J$2,J$1,J$3),0)))^($A2919-$A2918)</f>
        <v>256.31500167178035</v>
      </c>
      <c r="J2919">
        <f>VLOOKUP(A2919,'VIXY-IV'!A$1:E$2000,4,0)</f>
        <v>257.88</v>
      </c>
      <c r="K2919">
        <f>ROW()</f>
        <v>2919</v>
      </c>
      <c r="L2919">
        <f>B2919/C2919</f>
        <v>0.84677419354838701</v>
      </c>
    </row>
    <row r="2920" spans="1:12" x14ac:dyDescent="0.25">
      <c r="A2920" s="1">
        <v>42298</v>
      </c>
      <c r="B2920" s="9">
        <v>16.7</v>
      </c>
      <c r="C2920" s="9">
        <v>19.46</v>
      </c>
      <c r="D2920">
        <v>547.91819999999996</v>
      </c>
      <c r="E2920">
        <v>488.36750000000001</v>
      </c>
      <c r="F2920">
        <v>27831.291045999998</v>
      </c>
      <c r="G2920">
        <v>24808.843241999999</v>
      </c>
      <c r="H2920">
        <f>(1/(1-91/360*VLOOKUP($A2920,Tbills!$B$4:$C$974,2,1)/100))^((1)/91)-1</f>
        <v>4.1671128436782112E-7</v>
      </c>
      <c r="I2920">
        <f>I2919*$E2920/$E2919*(1-(I$1+I$5+IF(AND(WEEKDAY(A2920)&lt;&gt;1,WEEKDAY(A2920)&lt;&gt;7),IF(A2920&lt;J$2,J$1,J$3),0)))^($A2920-$A2919)</f>
        <v>274.37337329414316</v>
      </c>
      <c r="J2920">
        <f>VLOOKUP(A2920,'VIXY-IV'!A$1:E$2000,4,0)</f>
        <v>276.05599999999998</v>
      </c>
      <c r="K2920">
        <f>ROW()</f>
        <v>2920</v>
      </c>
      <c r="L2920">
        <f>B2920/C2920</f>
        <v>0.85817060637204512</v>
      </c>
    </row>
    <row r="2921" spans="1:12" x14ac:dyDescent="0.25">
      <c r="A2921" s="1">
        <v>42299</v>
      </c>
      <c r="B2921" s="9">
        <v>14.45</v>
      </c>
      <c r="C2921" s="9">
        <v>17.16</v>
      </c>
      <c r="D2921">
        <v>482.45049999999998</v>
      </c>
      <c r="E2921">
        <v>430.01499999999999</v>
      </c>
      <c r="F2921">
        <v>25964.576839000001</v>
      </c>
      <c r="G2921">
        <v>23144.841821000002</v>
      </c>
      <c r="H2921">
        <f>(1/(1-91/360*VLOOKUP($A2921,Tbills!$B$4:$C$974,2,1)/100))^((1)/91)-1</f>
        <v>4.1671128436782112E-7</v>
      </c>
      <c r="I2921">
        <f>I2920*$E2921/$E2920*(1-(I$1+I$5+IF(AND(WEEKDAY(A2921)&lt;&gt;1,WEEKDAY(A2921)&lt;&gt;7),IF(A2921&lt;J$2,J$1,J$3),0)))^($A2921-$A2920)</f>
        <v>241.58297191693697</v>
      </c>
      <c r="J2921">
        <f>VLOOKUP(A2921,'VIXY-IV'!A$1:E$2000,4,0)</f>
        <v>243.066</v>
      </c>
      <c r="K2921">
        <f>ROW()</f>
        <v>2921</v>
      </c>
      <c r="L2921">
        <f>B2921/C2921</f>
        <v>0.84207459207459201</v>
      </c>
    </row>
    <row r="2922" spans="1:12" x14ac:dyDescent="0.25">
      <c r="A2922" s="1">
        <v>42300</v>
      </c>
      <c r="B2922" s="9">
        <v>14.46</v>
      </c>
      <c r="C2922" s="9">
        <v>17.48</v>
      </c>
      <c r="D2922">
        <v>499.1515</v>
      </c>
      <c r="E2922">
        <v>444.9006</v>
      </c>
      <c r="F2922">
        <v>26382.956482000001</v>
      </c>
      <c r="G2922">
        <v>23517.77608</v>
      </c>
      <c r="H2922">
        <f>(1/(1-91/360*VLOOKUP($A2922,Tbills!$B$4:$C$974,2,1)/100))^((1)/91)-1</f>
        <v>4.1671128436782112E-7</v>
      </c>
      <c r="I2922">
        <f>I2921*$E2922/$E2921*(1-(I$1+I$5+IF(AND(WEEKDAY(A2922)&lt;&gt;1,WEEKDAY(A2922)&lt;&gt;7),IF(A2922&lt;J$2,J$1,J$3),0)))^($A2922-$A2921)</f>
        <v>249.93853064066889</v>
      </c>
      <c r="J2922">
        <f>VLOOKUP(A2922,'VIXY-IV'!A$1:E$2000,4,0)</f>
        <v>251.47800000000001</v>
      </c>
      <c r="K2922">
        <f>ROW()</f>
        <v>2922</v>
      </c>
      <c r="L2922">
        <f>B2922/C2922</f>
        <v>0.82723112128146459</v>
      </c>
    </row>
    <row r="2923" spans="1:12" x14ac:dyDescent="0.25">
      <c r="A2923" s="1">
        <v>42303</v>
      </c>
      <c r="B2923" s="9">
        <v>15.29</v>
      </c>
      <c r="C2923" s="9">
        <v>17.989999999999998</v>
      </c>
      <c r="D2923">
        <v>508.7577</v>
      </c>
      <c r="E2923">
        <v>453.46210000000002</v>
      </c>
      <c r="F2923">
        <v>26828.466046000001</v>
      </c>
      <c r="G2923">
        <v>23914.874051999999</v>
      </c>
      <c r="H2923">
        <f>(1/(1-91/360*VLOOKUP($A2923,Tbills!$B$4:$C$974,2,1)/100))^((1)/91)-1</f>
        <v>5.5561859602093477E-7</v>
      </c>
      <c r="I2923">
        <f>I2922*$E2923/$E2922*(1-(I$1+I$5+IF(AND(WEEKDAY(A2923)&lt;&gt;1,WEEKDAY(A2923)&lt;&gt;7),IF(A2923&lt;J$2,J$1,J$3),0)))^($A2923-$A2922)</f>
        <v>254.72626933312739</v>
      </c>
      <c r="J2923">
        <f>VLOOKUP(A2923,'VIXY-IV'!A$1:E$2000,4,0)</f>
        <v>256.27800000000002</v>
      </c>
      <c r="K2923">
        <f>ROW()</f>
        <v>2923</v>
      </c>
      <c r="L2923">
        <f>B2923/C2923</f>
        <v>0.84991662034463589</v>
      </c>
    </row>
    <row r="2924" spans="1:12" x14ac:dyDescent="0.25">
      <c r="A2924" s="1">
        <v>42304</v>
      </c>
      <c r="B2924" s="9">
        <v>15.43</v>
      </c>
      <c r="C2924" s="9">
        <v>18.14</v>
      </c>
      <c r="D2924">
        <v>495.92340000000002</v>
      </c>
      <c r="E2924">
        <v>442.02249999999998</v>
      </c>
      <c r="F2924">
        <v>26366.444222999999</v>
      </c>
      <c r="G2924">
        <v>23503.014866000001</v>
      </c>
      <c r="H2924">
        <f>(1/(1-91/360*VLOOKUP($A2924,Tbills!$B$4:$C$974,2,1)/100))^((1)/91)-1</f>
        <v>5.5561859602093477E-7</v>
      </c>
      <c r="I2924">
        <f>I2923*$E2924/$E2923*(1-(I$1+I$5+IF(AND(WEEKDAY(A2924)&lt;&gt;1,WEEKDAY(A2924)&lt;&gt;7),IF(A2924&lt;J$2,J$1,J$3),0)))^($A2924-$A2923)</f>
        <v>248.29308416175579</v>
      </c>
      <c r="J2924">
        <f>VLOOKUP(A2924,'VIXY-IV'!A$1:E$2000,4,0)</f>
        <v>249.78</v>
      </c>
      <c r="K2924">
        <f>ROW()</f>
        <v>2924</v>
      </c>
      <c r="L2924">
        <f>B2924/C2924</f>
        <v>0.85060639470782795</v>
      </c>
    </row>
    <row r="2925" spans="1:12" x14ac:dyDescent="0.25">
      <c r="A2925" s="1">
        <v>42305</v>
      </c>
      <c r="B2925" s="9">
        <v>14.33</v>
      </c>
      <c r="C2925" s="9">
        <v>17.489999999999998</v>
      </c>
      <c r="D2925">
        <v>482.14800000000002</v>
      </c>
      <c r="E2925">
        <v>429.7441</v>
      </c>
      <c r="F2925">
        <v>25946.740989999998</v>
      </c>
      <c r="G2925">
        <v>23128.878879</v>
      </c>
      <c r="H2925">
        <f>(1/(1-91/360*VLOOKUP($A2925,Tbills!$B$4:$C$974,2,1)/100))^((1)/91)-1</f>
        <v>5.5561859602093477E-7</v>
      </c>
      <c r="I2925">
        <f>I2924*$E2925/$E2924*(1-(I$1+I$5+IF(AND(WEEKDAY(A2925)&lt;&gt;1,WEEKDAY(A2925)&lt;&gt;7),IF(A2925&lt;J$2,J$1,J$3),0)))^($A2925-$A2924)</f>
        <v>241.38911133639328</v>
      </c>
      <c r="J2925">
        <f>VLOOKUP(A2925,'VIXY-IV'!A$1:E$2000,4,0)</f>
        <v>242.82</v>
      </c>
      <c r="K2925">
        <f>ROW()</f>
        <v>2925</v>
      </c>
      <c r="L2925">
        <f>B2925/C2925</f>
        <v>0.81932532875929109</v>
      </c>
    </row>
    <row r="2926" spans="1:12" x14ac:dyDescent="0.25">
      <c r="A2926" s="1">
        <v>42306</v>
      </c>
      <c r="B2926" s="9">
        <v>14.61</v>
      </c>
      <c r="C2926" s="9">
        <v>17.809999999999999</v>
      </c>
      <c r="D2926">
        <v>487.64409999999998</v>
      </c>
      <c r="E2926">
        <v>434.64260000000002</v>
      </c>
      <c r="F2926">
        <v>26219.363946000001</v>
      </c>
      <c r="G2926">
        <v>23371.881646999998</v>
      </c>
      <c r="H2926">
        <f>(1/(1-91/360*VLOOKUP($A2926,Tbills!$B$4:$C$974,2,1)/100))^((1)/91)-1</f>
        <v>5.5561859602093477E-7</v>
      </c>
      <c r="I2926">
        <f>I2925*$E2926/$E2925*(1-(I$1+I$5+IF(AND(WEEKDAY(A2926)&lt;&gt;1,WEEKDAY(A2926)&lt;&gt;7),IF(A2926&lt;J$2,J$1,J$3),0)))^($A2926-$A2925)</f>
        <v>244.13359665474948</v>
      </c>
      <c r="J2926">
        <f>VLOOKUP(A2926,'VIXY-IV'!A$1:E$2000,4,0)</f>
        <v>245.572</v>
      </c>
      <c r="K2926">
        <f>ROW()</f>
        <v>2926</v>
      </c>
      <c r="L2926">
        <f>B2926/C2926</f>
        <v>0.82032565974171812</v>
      </c>
    </row>
    <row r="2927" spans="1:12" x14ac:dyDescent="0.25">
      <c r="A2927" s="1">
        <v>42307</v>
      </c>
      <c r="B2927" s="9">
        <v>15.07</v>
      </c>
      <c r="C2927" s="9">
        <v>18.399999999999999</v>
      </c>
      <c r="D2927">
        <v>499.94290000000001</v>
      </c>
      <c r="E2927">
        <v>445.6044</v>
      </c>
      <c r="F2927">
        <v>26591.91188</v>
      </c>
      <c r="G2927">
        <v>23703.957046</v>
      </c>
      <c r="H2927">
        <f>(1/(1-91/360*VLOOKUP($A2927,Tbills!$B$4:$C$974,2,1)/100))^((1)/91)-1</f>
        <v>5.5561859602093477E-7</v>
      </c>
      <c r="I2927">
        <f>I2926*$E2927/$E2926*(1-(I$1+I$5+IF(AND(WEEKDAY(A2927)&lt;&gt;1,WEEKDAY(A2927)&lt;&gt;7),IF(A2927&lt;J$2,J$1,J$3),0)))^($A2927-$A2926)</f>
        <v>250.28350964217685</v>
      </c>
      <c r="J2927">
        <f>VLOOKUP(A2927,'VIXY-IV'!A$1:E$2000,4,0)</f>
        <v>251.768</v>
      </c>
      <c r="K2927">
        <f>ROW()</f>
        <v>2927</v>
      </c>
      <c r="L2927">
        <f>B2927/C2927</f>
        <v>0.81902173913043486</v>
      </c>
    </row>
    <row r="2928" spans="1:12" x14ac:dyDescent="0.25">
      <c r="A2928" s="1">
        <v>42310</v>
      </c>
      <c r="B2928" s="9">
        <v>14.15</v>
      </c>
      <c r="C2928" s="9">
        <v>17.420000000000002</v>
      </c>
      <c r="D2928">
        <v>478.35500000000002</v>
      </c>
      <c r="E2928">
        <v>426.3621</v>
      </c>
      <c r="F2928">
        <v>25805.529901999998</v>
      </c>
      <c r="G2928">
        <v>23002.938805000002</v>
      </c>
      <c r="H2928">
        <f>(1/(1-91/360*VLOOKUP($A2928,Tbills!$B$4:$C$974,2,1)/100))^((1)/91)-1</f>
        <v>3.0560339647767165E-6</v>
      </c>
      <c r="I2928">
        <f>I2927*$E2928/$E2927*(1-(I$1+I$5+IF(AND(WEEKDAY(A2928)&lt;&gt;1,WEEKDAY(A2928)&lt;&gt;7),IF(A2928&lt;J$2,J$1,J$3),0)))^($A2928-$A2927)</f>
        <v>239.45498224679494</v>
      </c>
      <c r="J2928">
        <f>VLOOKUP(A2928,'VIXY-IV'!A$1:E$2000,4,0)</f>
        <v>240.83</v>
      </c>
      <c r="K2928">
        <f>ROW()</f>
        <v>2928</v>
      </c>
      <c r="L2928">
        <f>B2928/C2928</f>
        <v>0.81228473019517788</v>
      </c>
    </row>
    <row r="2929" spans="1:12" x14ac:dyDescent="0.25">
      <c r="A2929" s="1">
        <v>42311</v>
      </c>
      <c r="B2929" s="9">
        <v>14.54</v>
      </c>
      <c r="C2929" s="9">
        <v>17.47</v>
      </c>
      <c r="D2929">
        <v>486.39670000000001</v>
      </c>
      <c r="E2929">
        <v>433.52839999999998</v>
      </c>
      <c r="F2929">
        <v>26120.608026000002</v>
      </c>
      <c r="G2929">
        <v>23283.727797</v>
      </c>
      <c r="H2929">
        <f>(1/(1-91/360*VLOOKUP($A2929,Tbills!$B$4:$C$974,2,1)/100))^((1)/91)-1</f>
        <v>3.0560339647767165E-6</v>
      </c>
      <c r="I2929">
        <f>I2928*$E2929/$E2928*(1-(I$1+I$5+IF(AND(WEEKDAY(A2929)&lt;&gt;1,WEEKDAY(A2929)&lt;&gt;7),IF(A2929&lt;J$2,J$1,J$3),0)))^($A2929-$A2928)</f>
        <v>243.4727406470067</v>
      </c>
      <c r="J2929">
        <f>VLOOKUP(A2929,'VIXY-IV'!A$1:E$2000,4,0)</f>
        <v>244.85400000000001</v>
      </c>
      <c r="K2929">
        <f>ROW()</f>
        <v>2929</v>
      </c>
      <c r="L2929">
        <f>B2929/C2929</f>
        <v>0.83228391528334289</v>
      </c>
    </row>
    <row r="2930" spans="1:12" x14ac:dyDescent="0.25">
      <c r="A2930" s="1">
        <v>42312</v>
      </c>
      <c r="B2930" s="9">
        <v>15.51</v>
      </c>
      <c r="C2930" s="9">
        <v>18.309999999999999</v>
      </c>
      <c r="D2930">
        <v>502.58690000000001</v>
      </c>
      <c r="E2930">
        <v>447.95749999999998</v>
      </c>
      <c r="F2930">
        <v>26538.803409</v>
      </c>
      <c r="G2930">
        <v>23656.433088999998</v>
      </c>
      <c r="H2930">
        <f>(1/(1-91/360*VLOOKUP($A2930,Tbills!$B$4:$C$974,2,1)/100))^((1)/91)-1</f>
        <v>3.0560339647767165E-6</v>
      </c>
      <c r="I2930">
        <f>I2929*$E2930/$E2929*(1-(I$1+I$5+IF(AND(WEEKDAY(A2930)&lt;&gt;1,WEEKDAY(A2930)&lt;&gt;7),IF(A2930&lt;J$2,J$1,J$3),0)))^($A2930-$A2929)</f>
        <v>251.56899229535207</v>
      </c>
      <c r="J2930">
        <f>VLOOKUP(A2930,'VIXY-IV'!A$1:E$2000,4,0)</f>
        <v>252.982</v>
      </c>
      <c r="K2930">
        <f>ROW()</f>
        <v>2930</v>
      </c>
      <c r="L2930">
        <f>B2930/C2930</f>
        <v>0.8470780993992354</v>
      </c>
    </row>
    <row r="2931" spans="1:12" x14ac:dyDescent="0.25">
      <c r="A2931" s="1">
        <v>42313</v>
      </c>
      <c r="B2931" s="9">
        <v>15.05</v>
      </c>
      <c r="C2931" s="9">
        <v>17.809999999999999</v>
      </c>
      <c r="D2931">
        <v>483.64229999999998</v>
      </c>
      <c r="E2931">
        <v>431.07069999999999</v>
      </c>
      <c r="F2931">
        <v>26089.723447</v>
      </c>
      <c r="G2931">
        <v>23256.055252999999</v>
      </c>
      <c r="H2931">
        <f>(1/(1-91/360*VLOOKUP($A2931,Tbills!$B$4:$C$974,2,1)/100))^((1)/91)-1</f>
        <v>3.0560339647767165E-6</v>
      </c>
      <c r="I2931">
        <f>I2930*$E2931/$E2930*(1-(I$1+I$5+IF(AND(WEEKDAY(A2931)&lt;&gt;1,WEEKDAY(A2931)&lt;&gt;7),IF(A2931&lt;J$2,J$1,J$3),0)))^($A2931-$A2930)</f>
        <v>242.0785498278579</v>
      </c>
      <c r="J2931">
        <f>VLOOKUP(A2931,'VIXY-IV'!A$1:E$2000,4,0)</f>
        <v>243.43600000000001</v>
      </c>
      <c r="K2931">
        <f>ROW()</f>
        <v>2931</v>
      </c>
      <c r="L2931">
        <f>B2931/C2931</f>
        <v>0.84503088152723205</v>
      </c>
    </row>
    <row r="2932" spans="1:12" x14ac:dyDescent="0.25">
      <c r="A2932" s="1">
        <v>42314</v>
      </c>
      <c r="B2932" s="9">
        <v>14.33</v>
      </c>
      <c r="C2932" s="9">
        <v>17.45</v>
      </c>
      <c r="D2932">
        <v>473.38780000000003</v>
      </c>
      <c r="E2932">
        <v>421.92950000000002</v>
      </c>
      <c r="F2932">
        <v>25790.614420999998</v>
      </c>
      <c r="G2932">
        <v>22989.362112999999</v>
      </c>
      <c r="H2932">
        <f>(1/(1-91/360*VLOOKUP($A2932,Tbills!$B$4:$C$974,2,1)/100))^((1)/91)-1</f>
        <v>3.0560339647767165E-6</v>
      </c>
      <c r="I2932">
        <f>I2931*$E2932/$E2931*(1-(I$1+I$5+IF(AND(WEEKDAY(A2932)&lt;&gt;1,WEEKDAY(A2932)&lt;&gt;7),IF(A2932&lt;J$2,J$1,J$3),0)))^($A2932-$A2931)</f>
        <v>236.93826375412746</v>
      </c>
      <c r="J2932">
        <f>VLOOKUP(A2932,'VIXY-IV'!A$1:E$2000,4,0)</f>
        <v>238.25</v>
      </c>
      <c r="K2932">
        <f>ROW()</f>
        <v>2932</v>
      </c>
      <c r="L2932">
        <f>B2932/C2932</f>
        <v>0.82120343839541554</v>
      </c>
    </row>
    <row r="2933" spans="1:12" x14ac:dyDescent="0.25">
      <c r="A2933" s="1">
        <v>42317</v>
      </c>
      <c r="B2933" s="9">
        <v>16.52</v>
      </c>
      <c r="C2933" s="9">
        <v>18.850000000000001</v>
      </c>
      <c r="D2933">
        <v>506.20339999999999</v>
      </c>
      <c r="E2933">
        <v>451.17410000000001</v>
      </c>
      <c r="F2933">
        <v>26414.181984999999</v>
      </c>
      <c r="G2933">
        <v>23544.990001999999</v>
      </c>
      <c r="H2933">
        <f>(1/(1-91/360*VLOOKUP($A2933,Tbills!$B$4:$C$974,2,1)/100))^((1)/91)-1</f>
        <v>3.7506470229597966E-6</v>
      </c>
      <c r="I2933">
        <f>I2932*$E2933/$E2932*(1-(I$1+I$5+IF(AND(WEEKDAY(A2933)&lt;&gt;1,WEEKDAY(A2933)&lt;&gt;7),IF(A2933&lt;J$2,J$1,J$3),0)))^($A2933-$A2932)</f>
        <v>253.33896425488825</v>
      </c>
      <c r="J2933">
        <f>VLOOKUP(A2933,'VIXY-IV'!A$1:E$2000,4,0)</f>
        <v>254.75399999999999</v>
      </c>
      <c r="K2933">
        <f>ROW()</f>
        <v>2933</v>
      </c>
      <c r="L2933">
        <f>B2933/C2933</f>
        <v>0.87639257294429695</v>
      </c>
    </row>
    <row r="2934" spans="1:12" x14ac:dyDescent="0.25">
      <c r="A2934" s="1">
        <v>42318</v>
      </c>
      <c r="B2934" s="9">
        <v>15.29</v>
      </c>
      <c r="C2934" s="9">
        <v>18.02</v>
      </c>
      <c r="D2934">
        <v>487.95979999999997</v>
      </c>
      <c r="E2934">
        <v>434.91210000000001</v>
      </c>
      <c r="F2934">
        <v>26103.989095000001</v>
      </c>
      <c r="G2934">
        <v>23268.402935999999</v>
      </c>
      <c r="H2934">
        <f>(1/(1-91/360*VLOOKUP($A2934,Tbills!$B$4:$C$974,2,1)/100))^((1)/91)-1</f>
        <v>3.7506470229597966E-6</v>
      </c>
      <c r="I2934">
        <f>I2933*$E2934/$E2933*(1-(I$1+I$5+IF(AND(WEEKDAY(A2934)&lt;&gt;1,WEEKDAY(A2934)&lt;&gt;7),IF(A2934&lt;J$2,J$1,J$3),0)))^($A2934-$A2933)</f>
        <v>244.2006564407597</v>
      </c>
      <c r="J2934">
        <f>VLOOKUP(A2934,'VIXY-IV'!A$1:E$2000,4,0)</f>
        <v>245.536</v>
      </c>
      <c r="K2934">
        <f>ROW()</f>
        <v>2934</v>
      </c>
      <c r="L2934">
        <f>B2934/C2934</f>
        <v>0.84850166481687017</v>
      </c>
    </row>
    <row r="2935" spans="1:12" x14ac:dyDescent="0.25">
      <c r="A2935" s="1">
        <v>42319</v>
      </c>
      <c r="B2935" s="9">
        <v>16.059999999999999</v>
      </c>
      <c r="C2935" s="9">
        <v>18.45</v>
      </c>
      <c r="D2935">
        <v>501.79930000000002</v>
      </c>
      <c r="E2935">
        <v>447.24540000000002</v>
      </c>
      <c r="F2935">
        <v>26439.569245999999</v>
      </c>
      <c r="G2935">
        <v>23567.442902999999</v>
      </c>
      <c r="H2935">
        <f>(1/(1-91/360*VLOOKUP($A2935,Tbills!$B$4:$C$974,2,1)/100))^((1)/91)-1</f>
        <v>3.7506470229597966E-6</v>
      </c>
      <c r="I2935">
        <f>I2934*$E2935/$E2934*(1-(I$1+I$5+IF(AND(WEEKDAY(A2935)&lt;&gt;1,WEEKDAY(A2935)&lt;&gt;7),IF(A2935&lt;J$2,J$1,J$3),0)))^($A2935-$A2934)</f>
        <v>251.11850967899642</v>
      </c>
      <c r="J2935">
        <f>VLOOKUP(A2935,'VIXY-IV'!A$1:E$2000,4,0)</f>
        <v>252.46600000000001</v>
      </c>
      <c r="K2935">
        <f>ROW()</f>
        <v>2935</v>
      </c>
      <c r="L2935">
        <f>B2935/C2935</f>
        <v>0.87046070460704605</v>
      </c>
    </row>
    <row r="2936" spans="1:12" x14ac:dyDescent="0.25">
      <c r="A2936" s="1">
        <v>42320</v>
      </c>
      <c r="B2936" s="9">
        <v>18.37</v>
      </c>
      <c r="C2936" s="9">
        <v>20.170000000000002</v>
      </c>
      <c r="D2936">
        <v>543.67840000000001</v>
      </c>
      <c r="E2936">
        <v>484.56979999999999</v>
      </c>
      <c r="F2936">
        <v>27669.523342</v>
      </c>
      <c r="G2936">
        <v>24663.698881</v>
      </c>
      <c r="H2936">
        <f>(1/(1-91/360*VLOOKUP($A2936,Tbills!$B$4:$C$974,2,1)/100))^((1)/91)-1</f>
        <v>3.7506470229597966E-6</v>
      </c>
      <c r="I2936">
        <f>I2935*$E2936/$E2935*(1-(I$1+I$5+IF(AND(WEEKDAY(A2936)&lt;&gt;1,WEEKDAY(A2936)&lt;&gt;7),IF(A2936&lt;J$2,J$1,J$3),0)))^($A2936-$A2935)</f>
        <v>272.06751707225771</v>
      </c>
      <c r="J2936">
        <f>VLOOKUP(A2936,'VIXY-IV'!A$1:E$2000,4,0)</f>
        <v>273.49</v>
      </c>
      <c r="K2936">
        <f>ROW()</f>
        <v>2936</v>
      </c>
      <c r="L2936">
        <f>B2936/C2936</f>
        <v>0.91075855230540403</v>
      </c>
    </row>
    <row r="2937" spans="1:12" x14ac:dyDescent="0.25">
      <c r="A2937" s="1">
        <v>42321</v>
      </c>
      <c r="B2937" s="9">
        <v>20.079999999999998</v>
      </c>
      <c r="C2937" s="9">
        <v>21.58</v>
      </c>
      <c r="D2937">
        <v>579.72699999999998</v>
      </c>
      <c r="E2937">
        <v>516.69740000000002</v>
      </c>
      <c r="F2937">
        <v>28673.544108999999</v>
      </c>
      <c r="G2937">
        <v>25558.557314000001</v>
      </c>
      <c r="H2937">
        <f>(1/(1-91/360*VLOOKUP($A2937,Tbills!$B$4:$C$974,2,1)/100))^((1)/91)-1</f>
        <v>3.7506470229597966E-6</v>
      </c>
      <c r="I2937">
        <f>I2936*$E2937/$E2936*(1-(I$1+I$5+IF(AND(WEEKDAY(A2937)&lt;&gt;1,WEEKDAY(A2937)&lt;&gt;7),IF(A2937&lt;J$2,J$1,J$3),0)))^($A2937-$A2936)</f>
        <v>290.09759731605334</v>
      </c>
      <c r="J2937">
        <f>VLOOKUP(A2937,'VIXY-IV'!A$1:E$2000,4,0)</f>
        <v>291.60399999999998</v>
      </c>
      <c r="K2937">
        <f>ROW()</f>
        <v>2937</v>
      </c>
      <c r="L2937">
        <f>B2937/C2937</f>
        <v>0.93049119555143656</v>
      </c>
    </row>
    <row r="2938" spans="1:12" x14ac:dyDescent="0.25">
      <c r="A2938" s="1">
        <v>42324</v>
      </c>
      <c r="B2938" s="9">
        <v>18.16</v>
      </c>
      <c r="C2938" s="9">
        <v>19.98</v>
      </c>
      <c r="D2938">
        <v>520.80039999999997</v>
      </c>
      <c r="E2938">
        <v>464.17169999999999</v>
      </c>
      <c r="F2938">
        <v>26848.136850999999</v>
      </c>
      <c r="G2938">
        <v>23931.167901000001</v>
      </c>
      <c r="H2938">
        <f>(1/(1-91/360*VLOOKUP($A2938,Tbills!$B$4:$C$974,2,1)/100))^((1)/91)-1</f>
        <v>4.0285486480051702E-6</v>
      </c>
      <c r="I2938">
        <f>I2937*$E2938/$E2937*(1-(I$1+I$5+IF(AND(WEEKDAY(A2938)&lt;&gt;1,WEEKDAY(A2938)&lt;&gt;7),IF(A2938&lt;J$2,J$1,J$3),0)))^($A2938-$A2937)</f>
        <v>260.58477230048993</v>
      </c>
      <c r="J2938">
        <f>VLOOKUP(A2938,'VIXY-IV'!A$1:E$2000,4,0)</f>
        <v>261.96600000000001</v>
      </c>
      <c r="K2938">
        <f>ROW()</f>
        <v>2938</v>
      </c>
      <c r="L2938">
        <f>B2938/C2938</f>
        <v>0.90890890890890885</v>
      </c>
    </row>
    <row r="2939" spans="1:12" x14ac:dyDescent="0.25">
      <c r="A2939" s="1">
        <v>42325</v>
      </c>
      <c r="B2939" s="9">
        <v>18.84</v>
      </c>
      <c r="C2939" s="9">
        <v>20.43</v>
      </c>
      <c r="D2939">
        <v>540.09410000000003</v>
      </c>
      <c r="E2939">
        <v>481.36559999999997</v>
      </c>
      <c r="F2939">
        <v>27319.669881000002</v>
      </c>
      <c r="G2939">
        <v>24351.373884000001</v>
      </c>
      <c r="H2939">
        <f>(1/(1-91/360*VLOOKUP($A2939,Tbills!$B$4:$C$974,2,1)/100))^((1)/91)-1</f>
        <v>4.0285486480051702E-6</v>
      </c>
      <c r="I2939">
        <f>I2938*$E2939/$E2938*(1-(I$1+I$5+IF(AND(WEEKDAY(A2939)&lt;&gt;1,WEEKDAY(A2939)&lt;&gt;7),IF(A2939&lt;J$2,J$1,J$3),0)))^($A2939-$A2938)</f>
        <v>270.2296086140671</v>
      </c>
      <c r="J2939">
        <f>VLOOKUP(A2939,'VIXY-IV'!A$1:E$2000,4,0)</f>
        <v>271.654</v>
      </c>
      <c r="K2939">
        <f>ROW()</f>
        <v>2939</v>
      </c>
      <c r="L2939">
        <f>B2939/C2939</f>
        <v>0.92217327459618215</v>
      </c>
    </row>
    <row r="2940" spans="1:12" x14ac:dyDescent="0.25">
      <c r="A2940" s="1">
        <v>42326</v>
      </c>
      <c r="B2940" s="9">
        <v>16.850000000000001</v>
      </c>
      <c r="C2940" s="9">
        <v>19.22</v>
      </c>
      <c r="D2940">
        <v>518.23009999999999</v>
      </c>
      <c r="E2940">
        <v>461.87709999999998</v>
      </c>
      <c r="F2940">
        <v>26743.172301999999</v>
      </c>
      <c r="G2940">
        <v>23837.414959000002</v>
      </c>
      <c r="H2940">
        <f>(1/(1-91/360*VLOOKUP($A2940,Tbills!$B$4:$C$974,2,1)/100))^((1)/91)-1</f>
        <v>4.0285486480051702E-6</v>
      </c>
      <c r="I2940">
        <f>I2939*$E2940/$E2939*(1-(I$1+I$5+IF(AND(WEEKDAY(A2940)&lt;&gt;1,WEEKDAY(A2940)&lt;&gt;7),IF(A2940&lt;J$2,J$1,J$3),0)))^($A2940-$A2939)</f>
        <v>259.28167167250803</v>
      </c>
      <c r="J2940">
        <f>VLOOKUP(A2940,'VIXY-IV'!A$1:E$2000,4,0)</f>
        <v>260.63200000000001</v>
      </c>
      <c r="K2940">
        <f>ROW()</f>
        <v>2940</v>
      </c>
      <c r="L2940">
        <f>B2940/C2940</f>
        <v>0.87669094693028105</v>
      </c>
    </row>
    <row r="2941" spans="1:12" x14ac:dyDescent="0.25">
      <c r="A2941" s="1">
        <v>42327</v>
      </c>
      <c r="B2941" s="9">
        <v>16.989999999999998</v>
      </c>
      <c r="C2941" s="9">
        <v>19.64</v>
      </c>
      <c r="D2941">
        <v>530.02840000000003</v>
      </c>
      <c r="E2941">
        <v>472.39060000000001</v>
      </c>
      <c r="F2941">
        <v>27350.969140000001</v>
      </c>
      <c r="G2941">
        <v>24379.076102999999</v>
      </c>
      <c r="H2941">
        <f>(1/(1-91/360*VLOOKUP($A2941,Tbills!$B$4:$C$974,2,1)/100))^((1)/91)-1</f>
        <v>4.0285486480051702E-6</v>
      </c>
      <c r="I2941">
        <f>I2940*$E2941/$E2940*(1-(I$1+I$5+IF(AND(WEEKDAY(A2941)&lt;&gt;1,WEEKDAY(A2941)&lt;&gt;7),IF(A2941&lt;J$2,J$1,J$3),0)))^($A2941-$A2940)</f>
        <v>265.17595479214657</v>
      </c>
      <c r="J2941">
        <f>VLOOKUP(A2941,'VIXY-IV'!A$1:E$2000,4,0)</f>
        <v>266.53800000000001</v>
      </c>
      <c r="K2941">
        <f>ROW()</f>
        <v>2941</v>
      </c>
      <c r="L2941">
        <f>B2941/C2941</f>
        <v>0.8650712830957229</v>
      </c>
    </row>
    <row r="2942" spans="1:12" x14ac:dyDescent="0.25">
      <c r="A2942" s="1">
        <v>42328</v>
      </c>
      <c r="B2942" s="9">
        <v>15.47</v>
      </c>
      <c r="C2942" s="9">
        <v>18.940000000000001</v>
      </c>
      <c r="D2942">
        <v>508.85230000000001</v>
      </c>
      <c r="E2942">
        <v>453.5154</v>
      </c>
      <c r="F2942">
        <v>27045.011265000001</v>
      </c>
      <c r="G2942">
        <v>24106.26469</v>
      </c>
      <c r="H2942">
        <f>(1/(1-91/360*VLOOKUP($A2942,Tbills!$B$4:$C$974,2,1)/100))^((1)/91)-1</f>
        <v>4.0285486480051702E-6</v>
      </c>
      <c r="I2942">
        <f>I2941*$E2942/$E2941*(1-(I$1+I$5+IF(AND(WEEKDAY(A2942)&lt;&gt;1,WEEKDAY(A2942)&lt;&gt;7),IF(A2942&lt;J$2,J$1,J$3),0)))^($A2942-$A2941)</f>
        <v>254.5730580456509</v>
      </c>
      <c r="J2942">
        <f>VLOOKUP(A2942,'VIXY-IV'!A$1:E$2000,4,0)</f>
        <v>255.87</v>
      </c>
      <c r="K2942">
        <f>ROW()</f>
        <v>2942</v>
      </c>
      <c r="L2942">
        <f>B2942/C2942</f>
        <v>0.8167898627243928</v>
      </c>
    </row>
    <row r="2943" spans="1:12" x14ac:dyDescent="0.25">
      <c r="A2943" s="1">
        <v>42331</v>
      </c>
      <c r="B2943" s="9">
        <v>15.62</v>
      </c>
      <c r="C2943" s="9">
        <v>18.63</v>
      </c>
      <c r="D2943">
        <v>497.03800000000001</v>
      </c>
      <c r="E2943">
        <v>442.98039999999997</v>
      </c>
      <c r="F2943">
        <v>26546.310215000001</v>
      </c>
      <c r="G2943">
        <v>23661.461812000001</v>
      </c>
      <c r="H2943">
        <f>(1/(1-91/360*VLOOKUP($A2943,Tbills!$B$4:$C$974,2,1)/100))^((1)/91)-1</f>
        <v>3.8468344791819931E-6</v>
      </c>
      <c r="I2943">
        <f>I2942*$E2943/$E2942*(1-(I$1+I$5+IF(AND(WEEKDAY(A2943)&lt;&gt;1,WEEKDAY(A2943)&lt;&gt;7),IF(A2943&lt;J$2,J$1,J$3),0)))^($A2943-$A2942)</f>
        <v>248.63795822865649</v>
      </c>
      <c r="J2943">
        <f>VLOOKUP(A2943,'VIXY-IV'!A$1:E$2000,4,0)</f>
        <v>249.898</v>
      </c>
      <c r="K2943">
        <f>ROW()</f>
        <v>2943</v>
      </c>
      <c r="L2943">
        <f>B2943/C2943</f>
        <v>0.83843263553408476</v>
      </c>
    </row>
    <row r="2944" spans="1:12" x14ac:dyDescent="0.25">
      <c r="A2944" s="1">
        <v>42332</v>
      </c>
      <c r="B2944" s="9">
        <v>15.93</v>
      </c>
      <c r="C2944" s="9">
        <v>18.71</v>
      </c>
      <c r="D2944">
        <v>509.21199999999999</v>
      </c>
      <c r="E2944">
        <v>453.82859999999999</v>
      </c>
      <c r="F2944">
        <v>27065.587511000002</v>
      </c>
      <c r="G2944">
        <v>24124.217032</v>
      </c>
      <c r="H2944">
        <f>(1/(1-91/360*VLOOKUP($A2944,Tbills!$B$4:$C$974,2,1)/100))^((1)/91)-1</f>
        <v>3.8468344791819931E-6</v>
      </c>
      <c r="I2944">
        <f>I2943*$E2944/$E2943*(1-(I$1+I$5+IF(AND(WEEKDAY(A2944)&lt;&gt;1,WEEKDAY(A2944)&lt;&gt;7),IF(A2944&lt;J$2,J$1,J$3),0)))^($A2944-$A2943)</f>
        <v>254.71955516738581</v>
      </c>
      <c r="J2944">
        <f>VLOOKUP(A2944,'VIXY-IV'!A$1:E$2000,4,0)</f>
        <v>255.99799999999999</v>
      </c>
      <c r="K2944">
        <f>ROW()</f>
        <v>2944</v>
      </c>
      <c r="L2944">
        <f>B2944/C2944</f>
        <v>0.85141635489043288</v>
      </c>
    </row>
    <row r="2945" spans="1:12" x14ac:dyDescent="0.25">
      <c r="A2945" s="1">
        <v>42333</v>
      </c>
      <c r="B2945" s="9">
        <v>15.19</v>
      </c>
      <c r="C2945" s="9">
        <v>18.190000000000001</v>
      </c>
      <c r="D2945">
        <v>491.23239999999998</v>
      </c>
      <c r="E2945">
        <v>437.80279999999999</v>
      </c>
      <c r="F2945">
        <v>26745.231394999999</v>
      </c>
      <c r="G2945">
        <v>23838.583026</v>
      </c>
      <c r="H2945">
        <f>(1/(1-91/360*VLOOKUP($A2945,Tbills!$B$4:$C$974,2,1)/100))^((1)/91)-1</f>
        <v>3.8468344791819931E-6</v>
      </c>
      <c r="I2945">
        <f>I2944*$E2945/$E2944*(1-(I$1+I$5+IF(AND(WEEKDAY(A2945)&lt;&gt;1,WEEKDAY(A2945)&lt;&gt;7),IF(A2945&lt;J$2,J$1,J$3),0)))^($A2945-$A2944)</f>
        <v>245.71771467385153</v>
      </c>
      <c r="J2945">
        <f>VLOOKUP(A2945,'VIXY-IV'!A$1:E$2000,4,0)</f>
        <v>246.96199999999999</v>
      </c>
      <c r="K2945">
        <f>ROW()</f>
        <v>2945</v>
      </c>
      <c r="L2945">
        <f>B2945/C2945</f>
        <v>0.83507421660252878</v>
      </c>
    </row>
    <row r="2946" spans="1:12" x14ac:dyDescent="0.25">
      <c r="A2946" s="1">
        <v>42335</v>
      </c>
      <c r="B2946" s="9">
        <v>15.12</v>
      </c>
      <c r="C2946" s="9">
        <v>17.350000000000001</v>
      </c>
      <c r="D2946">
        <v>501.37169999999998</v>
      </c>
      <c r="E2946">
        <v>446.83589999999998</v>
      </c>
      <c r="F2946">
        <v>26860.210601999999</v>
      </c>
      <c r="G2946">
        <v>23940.882987000001</v>
      </c>
      <c r="H2946">
        <f>(1/(1-91/360*VLOOKUP($A2946,Tbills!$B$4:$C$974,2,1)/100))^((1)/91)-1</f>
        <v>3.8468344791819931E-6</v>
      </c>
      <c r="I2946">
        <f>I2945*$E2946/$E2945*(1-(I$1+I$5+IF(AND(WEEKDAY(A2946)&lt;&gt;1,WEEKDAY(A2946)&lt;&gt;7),IF(A2946&lt;J$2,J$1,J$3),0)))^($A2946-$A2945)</f>
        <v>250.77313181172988</v>
      </c>
      <c r="J2946">
        <f>VLOOKUP(A2946,'VIXY-IV'!A$1:E$2000,4,0)</f>
        <v>252.03800000000001</v>
      </c>
      <c r="K2946">
        <f>ROW()</f>
        <v>2946</v>
      </c>
      <c r="L2946">
        <f>B2946/C2946</f>
        <v>0.87146974063400562</v>
      </c>
    </row>
    <row r="2947" spans="1:12" x14ac:dyDescent="0.25">
      <c r="A2947" s="1">
        <v>42338</v>
      </c>
      <c r="B2947" s="9">
        <v>16.13</v>
      </c>
      <c r="C2947" s="9">
        <v>18.489999999999998</v>
      </c>
      <c r="D2947">
        <v>495.1155</v>
      </c>
      <c r="E2947">
        <v>441.25510000000003</v>
      </c>
      <c r="F2947">
        <v>26522.557613000001</v>
      </c>
      <c r="G2947">
        <v>23639.651844</v>
      </c>
      <c r="H2947">
        <f>(1/(1-91/360*VLOOKUP($A2947,Tbills!$B$4:$C$974,2,1)/100))^((1)/91)-1</f>
        <v>5.9738390889574333E-6</v>
      </c>
      <c r="I2947">
        <f>I2946*$E2947/$E2946*(1-(I$1+I$5+IF(AND(WEEKDAY(A2947)&lt;&gt;1,WEEKDAY(A2947)&lt;&gt;7),IF(A2947&lt;J$2,J$1,J$3),0)))^($A2947-$A2946)</f>
        <v>247.61970548504357</v>
      </c>
      <c r="J2947">
        <f>VLOOKUP(A2947,'VIXY-IV'!A$1:E$2000,4,0)</f>
        <v>248.864</v>
      </c>
      <c r="K2947">
        <f>ROW()</f>
        <v>2947</v>
      </c>
      <c r="L2947">
        <f>B2947/C2947</f>
        <v>0.87236343969713359</v>
      </c>
    </row>
    <row r="2948" spans="1:12" x14ac:dyDescent="0.25">
      <c r="A2948" s="1">
        <v>42339</v>
      </c>
      <c r="B2948" s="9">
        <v>14.67</v>
      </c>
      <c r="C2948" s="9">
        <v>17.579999999999998</v>
      </c>
      <c r="D2948">
        <v>473.21699999999998</v>
      </c>
      <c r="E2948">
        <v>421.7362</v>
      </c>
      <c r="F2948">
        <v>25864.249919999998</v>
      </c>
      <c r="G2948">
        <v>23052.758589000001</v>
      </c>
      <c r="H2948">
        <f>(1/(1-91/360*VLOOKUP($A2948,Tbills!$B$4:$C$974,2,1)/100))^((1)/91)-1</f>
        <v>5.9738390889574333E-6</v>
      </c>
      <c r="I2948">
        <f>I2947*$E2948/$E2947*(1-(I$1+I$5+IF(AND(WEEKDAY(A2948)&lt;&gt;1,WEEKDAY(A2948)&lt;&gt;7),IF(A2948&lt;J$2,J$1,J$3),0)))^($A2948-$A2947)</f>
        <v>236.65945046329466</v>
      </c>
      <c r="J2948">
        <f>VLOOKUP(A2948,'VIXY-IV'!A$1:E$2000,4,0)</f>
        <v>237.83</v>
      </c>
      <c r="K2948">
        <f>ROW()</f>
        <v>2948</v>
      </c>
      <c r="L2948">
        <f>B2948/C2948</f>
        <v>0.83447098976109224</v>
      </c>
    </row>
    <row r="2949" spans="1:12" x14ac:dyDescent="0.25">
      <c r="A2949" s="1">
        <v>42340</v>
      </c>
      <c r="B2949" s="9">
        <v>15.91</v>
      </c>
      <c r="C2949" s="9">
        <v>18.329999999999998</v>
      </c>
      <c r="D2949">
        <v>489.05</v>
      </c>
      <c r="E2949">
        <v>435.8442</v>
      </c>
      <c r="F2949">
        <v>26242.697018999999</v>
      </c>
      <c r="G2949">
        <v>23389.930081999999</v>
      </c>
      <c r="H2949">
        <f>(1/(1-91/360*VLOOKUP($A2949,Tbills!$B$4:$C$974,2,1)/100))^((1)/91)-1</f>
        <v>5.9738390889574333E-6</v>
      </c>
      <c r="I2949">
        <f>I2948*$E2949/$E2948*(1-(I$1+I$5+IF(AND(WEEKDAY(A2949)&lt;&gt;1,WEEKDAY(A2949)&lt;&gt;7),IF(A2949&lt;J$2,J$1,J$3),0)))^($A2949-$A2948)</f>
        <v>244.56919189590513</v>
      </c>
      <c r="J2949">
        <f>VLOOKUP(A2949,'VIXY-IV'!A$1:E$2000,4,0)</f>
        <v>245.762</v>
      </c>
      <c r="K2949">
        <f>ROW()</f>
        <v>2949</v>
      </c>
      <c r="L2949">
        <f>B2949/C2949</f>
        <v>0.86797599563557015</v>
      </c>
    </row>
    <row r="2950" spans="1:12" x14ac:dyDescent="0.25">
      <c r="A2950" s="1">
        <v>42341</v>
      </c>
      <c r="B2950" s="9">
        <v>18.11</v>
      </c>
      <c r="C2950" s="9">
        <v>20.11</v>
      </c>
      <c r="D2950">
        <v>524.15350000000001</v>
      </c>
      <c r="E2950">
        <v>467.12599999999998</v>
      </c>
      <c r="F2950">
        <v>27034.822722000001</v>
      </c>
      <c r="G2950">
        <v>24095.806386</v>
      </c>
      <c r="H2950">
        <f>(1/(1-91/360*VLOOKUP($A2950,Tbills!$B$4:$C$974,2,1)/100))^((1)/91)-1</f>
        <v>5.9738390889574333E-6</v>
      </c>
      <c r="I2950">
        <f>I2949*$E2950/$E2949*(1-(I$1+I$5+IF(AND(WEEKDAY(A2950)&lt;&gt;1,WEEKDAY(A2950)&lt;&gt;7),IF(A2950&lt;J$2,J$1,J$3),0)))^($A2950-$A2949)</f>
        <v>262.11509031038696</v>
      </c>
      <c r="J2950">
        <f>VLOOKUP(A2950,'VIXY-IV'!A$1:E$2000,4,0)</f>
        <v>263.38200000000001</v>
      </c>
      <c r="K2950">
        <f>ROW()</f>
        <v>2950</v>
      </c>
      <c r="L2950">
        <f>B2950/C2950</f>
        <v>0.90054699154649431</v>
      </c>
    </row>
    <row r="2951" spans="1:12" x14ac:dyDescent="0.25">
      <c r="A2951" s="1">
        <v>42342</v>
      </c>
      <c r="B2951" s="9">
        <v>14.81</v>
      </c>
      <c r="C2951" s="9">
        <v>18.170000000000002</v>
      </c>
      <c r="D2951">
        <v>479.27730000000003</v>
      </c>
      <c r="E2951">
        <v>427.12950000000001</v>
      </c>
      <c r="F2951">
        <v>26031.912680000001</v>
      </c>
      <c r="G2951">
        <v>23201.781004</v>
      </c>
      <c r="H2951">
        <f>(1/(1-91/360*VLOOKUP($A2951,Tbills!$B$4:$C$974,2,1)/100))^((1)/91)-1</f>
        <v>5.9738390889574333E-6</v>
      </c>
      <c r="I2951">
        <f>I2950*$E2951/$E2950*(1-(I$1+I$5+IF(AND(WEEKDAY(A2951)&lt;&gt;1,WEEKDAY(A2951)&lt;&gt;7),IF(A2951&lt;J$2,J$1,J$3),0)))^($A2951-$A2950)</f>
        <v>239.66524403135844</v>
      </c>
      <c r="J2951">
        <f>VLOOKUP(A2951,'VIXY-IV'!A$1:E$2000,4,0)</f>
        <v>240.816</v>
      </c>
      <c r="K2951">
        <f>ROW()</f>
        <v>2951</v>
      </c>
      <c r="L2951">
        <f>B2951/C2951</f>
        <v>0.8150798018712162</v>
      </c>
    </row>
    <row r="2952" spans="1:12" x14ac:dyDescent="0.25">
      <c r="A2952" s="1">
        <v>42345</v>
      </c>
      <c r="B2952" s="9">
        <v>15.84</v>
      </c>
      <c r="C2952" s="9">
        <v>18.649999999999999</v>
      </c>
      <c r="D2952">
        <v>485.9948</v>
      </c>
      <c r="E2952">
        <v>433.10840000000002</v>
      </c>
      <c r="F2952">
        <v>26105.073916000001</v>
      </c>
      <c r="G2952">
        <v>23266.572499999998</v>
      </c>
      <c r="H2952">
        <f>(1/(1-91/360*VLOOKUP($A2952,Tbills!$B$4:$C$974,2,1)/100))^((1)/91)-1</f>
        <v>7.7805862523927516E-6</v>
      </c>
      <c r="I2952">
        <f>I2951*$E2952/$E2951*(1-(I$1+I$5+IF(AND(WEEKDAY(A2952)&lt;&gt;1,WEEKDAY(A2952)&lt;&gt;7),IF(A2952&lt;J$2,J$1,J$3),0)))^($A2952-$A2951)</f>
        <v>242.99907279786277</v>
      </c>
      <c r="J2952">
        <f>VLOOKUP(A2952,'VIXY-IV'!A$1:E$2000,4,0)</f>
        <v>244.16200000000001</v>
      </c>
      <c r="K2952">
        <f>ROW()</f>
        <v>2952</v>
      </c>
      <c r="L2952">
        <f>B2952/C2952</f>
        <v>0.84932975871313676</v>
      </c>
    </row>
    <row r="2953" spans="1:12" x14ac:dyDescent="0.25">
      <c r="A2953" s="1">
        <v>42346</v>
      </c>
      <c r="B2953" s="9">
        <v>17.600000000000001</v>
      </c>
      <c r="C2953" s="9">
        <v>20.059999999999999</v>
      </c>
      <c r="D2953">
        <v>512.60400000000004</v>
      </c>
      <c r="E2953">
        <v>456.8186</v>
      </c>
      <c r="F2953">
        <v>26788.935614000002</v>
      </c>
      <c r="G2953">
        <v>23875.894354</v>
      </c>
      <c r="H2953">
        <f>(1/(1-91/360*VLOOKUP($A2953,Tbills!$B$4:$C$974,2,1)/100))^((1)/91)-1</f>
        <v>7.7805862523927516E-6</v>
      </c>
      <c r="I2953">
        <f>I2952*$E2953/$E2952*(1-(I$1+I$5+IF(AND(WEEKDAY(A2953)&lt;&gt;1,WEEKDAY(A2953)&lt;&gt;7),IF(A2953&lt;J$2,J$1,J$3),0)))^($A2953-$A2952)</f>
        <v>256.29450479199841</v>
      </c>
      <c r="J2953">
        <f>VLOOKUP(A2953,'VIXY-IV'!A$1:E$2000,4,0)</f>
        <v>257.50400000000002</v>
      </c>
      <c r="K2953">
        <f>ROW()</f>
        <v>2953</v>
      </c>
      <c r="L2953">
        <f>B2953/C2953</f>
        <v>0.87736789631106693</v>
      </c>
    </row>
    <row r="2954" spans="1:12" x14ac:dyDescent="0.25">
      <c r="A2954" s="1">
        <v>42347</v>
      </c>
      <c r="B2954" s="9">
        <v>19.61</v>
      </c>
      <c r="C2954" s="9">
        <v>21.05</v>
      </c>
      <c r="D2954">
        <v>536.05489999999998</v>
      </c>
      <c r="E2954">
        <v>477.71379999999999</v>
      </c>
      <c r="F2954">
        <v>27211.947325000001</v>
      </c>
      <c r="G2954">
        <v>24252.721807000002</v>
      </c>
      <c r="H2954">
        <f>(1/(1-91/360*VLOOKUP($A2954,Tbills!$B$4:$C$974,2,1)/100))^((1)/91)-1</f>
        <v>7.7805862523927516E-6</v>
      </c>
      <c r="I2954">
        <f>I2953*$E2954/$E2953*(1-(I$1+I$5+IF(AND(WEEKDAY(A2954)&lt;&gt;1,WEEKDAY(A2954)&lt;&gt;7),IF(A2954&lt;J$2,J$1,J$3),0)))^($A2954-$A2953)</f>
        <v>268.00988332880922</v>
      </c>
      <c r="J2954">
        <f>VLOOKUP(A2954,'VIXY-IV'!A$1:E$2000,4,0)</f>
        <v>269.24200000000002</v>
      </c>
      <c r="K2954">
        <f>ROW()</f>
        <v>2954</v>
      </c>
      <c r="L2954">
        <f>B2954/C2954</f>
        <v>0.93159144893111634</v>
      </c>
    </row>
    <row r="2955" spans="1:12" x14ac:dyDescent="0.25">
      <c r="A2955" s="1">
        <v>42348</v>
      </c>
      <c r="B2955" s="9">
        <v>19.34</v>
      </c>
      <c r="C2955" s="9">
        <v>20.76</v>
      </c>
      <c r="D2955">
        <v>540.36210000000005</v>
      </c>
      <c r="E2955">
        <v>481.54849999999999</v>
      </c>
      <c r="F2955">
        <v>27560.36937</v>
      </c>
      <c r="G2955">
        <v>24563.065199000001</v>
      </c>
      <c r="H2955">
        <f>(1/(1-91/360*VLOOKUP($A2955,Tbills!$B$4:$C$974,2,1)/100))^((1)/91)-1</f>
        <v>7.7805862523927516E-6</v>
      </c>
      <c r="I2955">
        <f>I2954*$E2955/$E2954*(1-(I$1+I$5+IF(AND(WEEKDAY(A2955)&lt;&gt;1,WEEKDAY(A2955)&lt;&gt;7),IF(A2955&lt;J$2,J$1,J$3),0)))^($A2955-$A2954)</f>
        <v>270.1534781373561</v>
      </c>
      <c r="J2955">
        <f>VLOOKUP(A2955,'VIXY-IV'!A$1:E$2000,4,0)</f>
        <v>271.40199999999999</v>
      </c>
      <c r="K2955">
        <f>ROW()</f>
        <v>2955</v>
      </c>
      <c r="L2955">
        <f>B2955/C2955</f>
        <v>0.93159922928709049</v>
      </c>
    </row>
    <row r="2956" spans="1:12" x14ac:dyDescent="0.25">
      <c r="A2956" s="1">
        <v>42349</v>
      </c>
      <c r="B2956" s="9">
        <v>24.39</v>
      </c>
      <c r="C2956" s="9">
        <v>24.38</v>
      </c>
      <c r="D2956">
        <v>626.13980000000004</v>
      </c>
      <c r="E2956">
        <v>557.98630000000003</v>
      </c>
      <c r="F2956">
        <v>29496.882872999999</v>
      </c>
      <c r="G2956">
        <v>26288.783733</v>
      </c>
      <c r="H2956">
        <f>(1/(1-91/360*VLOOKUP($A2956,Tbills!$B$4:$C$974,2,1)/100))^((1)/91)-1</f>
        <v>7.7805862523927516E-6</v>
      </c>
      <c r="I2956">
        <f>I2955*$E2956/$E2955*(1-(I$1+I$5+IF(AND(WEEKDAY(A2956)&lt;&gt;1,WEEKDAY(A2956)&lt;&gt;7),IF(A2956&lt;J$2,J$1,J$3),0)))^($A2956-$A2955)</f>
        <v>313.02683589717407</v>
      </c>
      <c r="J2956">
        <f>VLOOKUP(A2956,'VIXY-IV'!A$1:E$2000,4,0)</f>
        <v>314.47199999999998</v>
      </c>
      <c r="K2956">
        <f>ROW()</f>
        <v>2956</v>
      </c>
      <c r="L2956">
        <f>B2956/C2956</f>
        <v>1.0004101722723544</v>
      </c>
    </row>
    <row r="2957" spans="1:12" x14ac:dyDescent="0.25">
      <c r="A2957" s="1">
        <v>42352</v>
      </c>
      <c r="B2957" s="9">
        <v>22.73</v>
      </c>
      <c r="C2957" s="9">
        <v>23.3</v>
      </c>
      <c r="D2957">
        <v>584.48879999999997</v>
      </c>
      <c r="E2957">
        <v>520.85590000000002</v>
      </c>
      <c r="F2957">
        <v>28393.429209000002</v>
      </c>
      <c r="G2957">
        <v>25304.728737000001</v>
      </c>
      <c r="H2957">
        <f>(1/(1-91/360*VLOOKUP($A2957,Tbills!$B$4:$C$974,2,1)/100))^((1)/91)-1</f>
        <v>7.7805862523927516E-6</v>
      </c>
      <c r="I2957">
        <f>I2956*$E2957/$E2956*(1-(I$1+I$5+IF(AND(WEEKDAY(A2957)&lt;&gt;1,WEEKDAY(A2957)&lt;&gt;7),IF(A2957&lt;J$2,J$1,J$3),0)))^($A2957-$A2956)</f>
        <v>292.17169669406837</v>
      </c>
      <c r="J2957">
        <f>VLOOKUP(A2957,'VIXY-IV'!A$1:E$2000,4,0)</f>
        <v>293.42</v>
      </c>
      <c r="K2957">
        <f>ROW()</f>
        <v>2957</v>
      </c>
      <c r="L2957">
        <f>B2957/C2957</f>
        <v>0.9755364806866953</v>
      </c>
    </row>
    <row r="2958" spans="1:12" x14ac:dyDescent="0.25">
      <c r="A2958" s="1">
        <v>42353</v>
      </c>
      <c r="B2958" s="9">
        <v>20.95</v>
      </c>
      <c r="C2958" s="9">
        <v>21.86</v>
      </c>
      <c r="D2958">
        <v>539.99080000000004</v>
      </c>
      <c r="E2958">
        <v>481.19830000000002</v>
      </c>
      <c r="F2958">
        <v>27093.68115</v>
      </c>
      <c r="G2958">
        <v>24146.173280999999</v>
      </c>
      <c r="H2958">
        <f>(1/(1-91/360*VLOOKUP($A2958,Tbills!$B$4:$C$974,2,1)/100))^((1)/91)-1</f>
        <v>7.7805862523927516E-6</v>
      </c>
      <c r="I2958">
        <f>I2957*$E2958/$E2957*(1-(I$1+I$5+IF(AND(WEEKDAY(A2958)&lt;&gt;1,WEEKDAY(A2958)&lt;&gt;7),IF(A2958&lt;J$2,J$1,J$3),0)))^($A2958-$A2957)</f>
        <v>269.91818526935583</v>
      </c>
      <c r="J2958">
        <f>VLOOKUP(A2958,'VIXY-IV'!A$1:E$2000,4,0)</f>
        <v>271.108</v>
      </c>
      <c r="K2958">
        <f>ROW()</f>
        <v>2958</v>
      </c>
      <c r="L2958">
        <f>B2958/C2958</f>
        <v>0.95837145471180241</v>
      </c>
    </row>
    <row r="2959" spans="1:12" x14ac:dyDescent="0.25">
      <c r="A2959" s="1">
        <v>42354</v>
      </c>
      <c r="B2959" s="9">
        <v>17.86</v>
      </c>
      <c r="C2959" s="9">
        <v>19.57</v>
      </c>
      <c r="D2959">
        <v>518.53840000000002</v>
      </c>
      <c r="E2959">
        <v>462.07780000000002</v>
      </c>
      <c r="F2959">
        <v>26650.664787999998</v>
      </c>
      <c r="G2959">
        <v>23751.164573999999</v>
      </c>
      <c r="H2959">
        <f>(1/(1-91/360*VLOOKUP($A2959,Tbills!$B$4:$C$974,2,1)/100))^((1)/91)-1</f>
        <v>7.7805862523927516E-6</v>
      </c>
      <c r="I2959">
        <f>I2958*$E2959/$E2958*(1-(I$1+I$5+IF(AND(WEEKDAY(A2959)&lt;&gt;1,WEEKDAY(A2959)&lt;&gt;7),IF(A2959&lt;J$2,J$1,J$3),0)))^($A2959-$A2958)</f>
        <v>259.1854819552558</v>
      </c>
      <c r="J2959">
        <f>VLOOKUP(A2959,'VIXY-IV'!A$1:E$2000,4,0)</f>
        <v>260.32799999999997</v>
      </c>
      <c r="K2959">
        <f>ROW()</f>
        <v>2959</v>
      </c>
      <c r="L2959">
        <f>B2959/C2959</f>
        <v>0.9126213592233009</v>
      </c>
    </row>
    <row r="2960" spans="1:12" x14ac:dyDescent="0.25">
      <c r="A2960" s="1">
        <v>42355</v>
      </c>
      <c r="B2960" s="9">
        <v>18.940000000000001</v>
      </c>
      <c r="C2960" s="9">
        <v>20.37</v>
      </c>
      <c r="D2960">
        <v>551.07280000000003</v>
      </c>
      <c r="E2960">
        <v>491.06619999999998</v>
      </c>
      <c r="F2960">
        <v>27614.223827000002</v>
      </c>
      <c r="G2960">
        <v>24609.706922000001</v>
      </c>
      <c r="H2960">
        <f>(1/(1-91/360*VLOOKUP($A2960,Tbills!$B$4:$C$974,2,1)/100))^((1)/91)-1</f>
        <v>7.7805862523927516E-6</v>
      </c>
      <c r="I2960">
        <f>I2959*$E2960/$E2959*(1-(I$1+I$5+IF(AND(WEEKDAY(A2960)&lt;&gt;1,WEEKDAY(A2960)&lt;&gt;7),IF(A2960&lt;J$2,J$1,J$3),0)))^($A2960-$A2959)</f>
        <v>275.43753090751591</v>
      </c>
      <c r="J2960">
        <f>VLOOKUP(A2960,'VIXY-IV'!A$1:E$2000,4,0)</f>
        <v>276.65600000000001</v>
      </c>
      <c r="K2960">
        <f>ROW()</f>
        <v>2960</v>
      </c>
      <c r="L2960">
        <f>B2960/C2960</f>
        <v>0.92979872361315663</v>
      </c>
    </row>
    <row r="2961" spans="1:12" x14ac:dyDescent="0.25">
      <c r="A2961" s="1">
        <v>42356</v>
      </c>
      <c r="B2961" s="9">
        <v>20.7</v>
      </c>
      <c r="C2961" s="9">
        <v>21.26</v>
      </c>
      <c r="D2961">
        <v>583.51990000000001</v>
      </c>
      <c r="E2961">
        <v>519.97630000000004</v>
      </c>
      <c r="F2961">
        <v>28572.133566</v>
      </c>
      <c r="G2961">
        <v>25463.201504000001</v>
      </c>
      <c r="H2961">
        <f>(1/(1-91/360*VLOOKUP($A2961,Tbills!$B$4:$C$974,2,1)/100))^((1)/91)-1</f>
        <v>7.7805862523927516E-6</v>
      </c>
      <c r="I2961">
        <f>I2960*$E2961/$E2960*(1-(I$1+I$5+IF(AND(WEEKDAY(A2961)&lt;&gt;1,WEEKDAY(A2961)&lt;&gt;7),IF(A2961&lt;J$2,J$1,J$3),0)))^($A2961-$A2960)</f>
        <v>291.64472762857793</v>
      </c>
      <c r="J2961">
        <f>VLOOKUP(A2961,'VIXY-IV'!A$1:E$2000,4,0)</f>
        <v>292.92</v>
      </c>
      <c r="K2961">
        <f>ROW()</f>
        <v>2961</v>
      </c>
      <c r="L2961">
        <f>B2961/C2961</f>
        <v>0.97365945437441193</v>
      </c>
    </row>
    <row r="2962" spans="1:12" x14ac:dyDescent="0.25">
      <c r="A2962" s="1">
        <v>42359</v>
      </c>
      <c r="B2962" s="9">
        <v>18.7</v>
      </c>
      <c r="C2962" s="9">
        <v>21.11</v>
      </c>
      <c r="D2962">
        <v>539.03660000000002</v>
      </c>
      <c r="E2962">
        <v>480.32490000000001</v>
      </c>
      <c r="F2962">
        <v>27417.907149999999</v>
      </c>
      <c r="G2962">
        <v>24433.972032000001</v>
      </c>
      <c r="H2962">
        <f>(1/(1-91/360*VLOOKUP($A2962,Tbills!$B$4:$C$974,2,1)/100))^((1)/91)-1</f>
        <v>6.9466148775454428E-6</v>
      </c>
      <c r="I2962">
        <f>I2961*$E2962/$E2961*(1-(I$1+I$5+IF(AND(WEEKDAY(A2962)&lt;&gt;1,WEEKDAY(A2962)&lt;&gt;7),IF(A2962&lt;J$2,J$1,J$3),0)))^($A2962-$A2961)</f>
        <v>269.38176897873512</v>
      </c>
      <c r="J2962">
        <f>VLOOKUP(A2962,'VIXY-IV'!A$1:E$2000,4,0)</f>
        <v>270.48</v>
      </c>
      <c r="K2962">
        <f>ROW()</f>
        <v>2962</v>
      </c>
      <c r="L2962">
        <f>B2962/C2962</f>
        <v>0.88583609663666507</v>
      </c>
    </row>
    <row r="2963" spans="1:12" x14ac:dyDescent="0.25">
      <c r="A2963" s="1">
        <v>42360</v>
      </c>
      <c r="B2963" s="9">
        <v>16.600000000000001</v>
      </c>
      <c r="C2963" s="9">
        <v>19.84</v>
      </c>
      <c r="D2963">
        <v>511.56689999999998</v>
      </c>
      <c r="E2963">
        <v>455.84390000000002</v>
      </c>
      <c r="F2963">
        <v>26632.431047999999</v>
      </c>
      <c r="G2963">
        <v>23733.810829999999</v>
      </c>
      <c r="H2963">
        <f>(1/(1-91/360*VLOOKUP($A2963,Tbills!$B$4:$C$974,2,1)/100))^((1)/91)-1</f>
        <v>6.9466148775454428E-6</v>
      </c>
      <c r="I2963">
        <f>I2962*$E2963/$E2962*(1-(I$1+I$5+IF(AND(WEEKDAY(A2963)&lt;&gt;1,WEEKDAY(A2963)&lt;&gt;7),IF(A2963&lt;J$2,J$1,J$3),0)))^($A2963-$A2962)</f>
        <v>255.64467649179585</v>
      </c>
      <c r="J2963">
        <f>VLOOKUP(A2963,'VIXY-IV'!A$1:E$2000,4,0)</f>
        <v>256.68400000000003</v>
      </c>
      <c r="K2963">
        <f>ROW()</f>
        <v>2963</v>
      </c>
      <c r="L2963">
        <f>B2963/C2963</f>
        <v>0.83669354838709686</v>
      </c>
    </row>
    <row r="2964" spans="1:12" x14ac:dyDescent="0.25">
      <c r="A2964" s="1">
        <v>42361</v>
      </c>
      <c r="B2964" s="9">
        <v>15.57</v>
      </c>
      <c r="C2964" s="9">
        <v>19.329999999999998</v>
      </c>
      <c r="D2964">
        <v>513.31709999999998</v>
      </c>
      <c r="E2964">
        <v>457.40030000000002</v>
      </c>
      <c r="F2964">
        <v>26695.469702999999</v>
      </c>
      <c r="G2964">
        <v>23789.823615000001</v>
      </c>
      <c r="H2964">
        <f>(1/(1-91/360*VLOOKUP($A2964,Tbills!$B$4:$C$974,2,1)/100))^((1)/91)-1</f>
        <v>6.9466148775454428E-6</v>
      </c>
      <c r="I2964">
        <f>I2963*$E2964/$E2963*(1-(I$1+I$5+IF(AND(WEEKDAY(A2964)&lt;&gt;1,WEEKDAY(A2964)&lt;&gt;7),IF(A2964&lt;J$2,J$1,J$3),0)))^($A2964-$A2963)</f>
        <v>256.51015166568851</v>
      </c>
      <c r="J2964">
        <f>VLOOKUP(A2964,'VIXY-IV'!A$1:E$2000,4,0)</f>
        <v>257.53800000000001</v>
      </c>
      <c r="K2964">
        <f>ROW()</f>
        <v>2964</v>
      </c>
      <c r="L2964">
        <f>B2964/C2964</f>
        <v>0.80548370408691161</v>
      </c>
    </row>
    <row r="2965" spans="1:12" x14ac:dyDescent="0.25">
      <c r="A2965" s="1">
        <v>42362</v>
      </c>
      <c r="B2965" s="9">
        <v>15.74</v>
      </c>
      <c r="C2965" s="9">
        <v>19.690000000000001</v>
      </c>
      <c r="D2965">
        <v>522.4905</v>
      </c>
      <c r="E2965">
        <v>465.57119999999998</v>
      </c>
      <c r="F2965">
        <v>26862.476087999999</v>
      </c>
      <c r="G2965">
        <v>23938.487071</v>
      </c>
      <c r="H2965">
        <f>(1/(1-91/360*VLOOKUP($A2965,Tbills!$B$4:$C$974,2,1)/100))^((1)/91)-1</f>
        <v>6.9466148775454428E-6</v>
      </c>
      <c r="I2965">
        <f>I2964*$E2965/$E2964*(1-(I$1+I$5+IF(AND(WEEKDAY(A2965)&lt;&gt;1,WEEKDAY(A2965)&lt;&gt;7),IF(A2965&lt;J$2,J$1,J$3),0)))^($A2965-$A2964)</f>
        <v>261.08488264163742</v>
      </c>
      <c r="J2965">
        <f>VLOOKUP(A2965,'VIXY-IV'!A$1:E$2000,4,0)</f>
        <v>262.12200000000001</v>
      </c>
      <c r="K2965">
        <f>ROW()</f>
        <v>2965</v>
      </c>
      <c r="L2965">
        <f>B2965/C2965</f>
        <v>0.79939055358049771</v>
      </c>
    </row>
    <row r="2966" spans="1:12" x14ac:dyDescent="0.25">
      <c r="A2966" s="1">
        <v>42366</v>
      </c>
      <c r="B2966" s="9">
        <v>16.91</v>
      </c>
      <c r="C2966" s="9">
        <v>19.68</v>
      </c>
      <c r="D2966">
        <v>510.25360000000001</v>
      </c>
      <c r="E2966">
        <v>454.65440000000001</v>
      </c>
      <c r="F2966">
        <v>26210.223980999999</v>
      </c>
      <c r="G2966">
        <v>23356.567639000001</v>
      </c>
      <c r="H2966">
        <f>(1/(1-91/360*VLOOKUP($A2966,Tbills!$B$4:$C$974,2,1)/100))^((1)/91)-1</f>
        <v>7.2245982263297037E-6</v>
      </c>
      <c r="I2966">
        <f>I2965*$E2966/$E2965*(1-(I$1+I$5+IF(AND(WEEKDAY(A2966)&lt;&gt;1,WEEKDAY(A2966)&lt;&gt;7),IF(A2966&lt;J$2,J$1,J$3),0)))^($A2966-$A2965)</f>
        <v>254.93357887170208</v>
      </c>
      <c r="J2966">
        <f>VLOOKUP(A2966,'VIXY-IV'!A$1:E$2000,4,0)</f>
        <v>255.958</v>
      </c>
      <c r="K2966">
        <f>ROW()</f>
        <v>2966</v>
      </c>
      <c r="L2966">
        <f>B2966/C2966</f>
        <v>0.8592479674796748</v>
      </c>
    </row>
    <row r="2967" spans="1:12" x14ac:dyDescent="0.25">
      <c r="A2967" s="1">
        <v>42367</v>
      </c>
      <c r="B2967" s="9">
        <v>16.079999999999998</v>
      </c>
      <c r="C2967" s="9">
        <v>19.100000000000001</v>
      </c>
      <c r="D2967">
        <v>501.36989999999997</v>
      </c>
      <c r="E2967">
        <v>446.73540000000003</v>
      </c>
      <c r="F2967">
        <v>25905.966206000001</v>
      </c>
      <c r="G2967">
        <v>23085.267399</v>
      </c>
      <c r="H2967">
        <f>(1/(1-91/360*VLOOKUP($A2967,Tbills!$B$4:$C$974,2,1)/100))^((1)/91)-1</f>
        <v>7.2245982263297037E-6</v>
      </c>
      <c r="I2967">
        <f>I2966*$E2967/$E2966*(1-(I$1+I$5+IF(AND(WEEKDAY(A2967)&lt;&gt;1,WEEKDAY(A2967)&lt;&gt;7),IF(A2967&lt;J$2,J$1,J$3),0)))^($A2967-$A2966)</f>
        <v>250.48603533746703</v>
      </c>
      <c r="J2967">
        <f>VLOOKUP(A2967,'VIXY-IV'!A$1:E$2000,4,0)</f>
        <v>251.488</v>
      </c>
      <c r="K2967">
        <f>ROW()</f>
        <v>2967</v>
      </c>
      <c r="L2967">
        <f>B2967/C2967</f>
        <v>0.84188481675392657</v>
      </c>
    </row>
    <row r="2968" spans="1:12" x14ac:dyDescent="0.25">
      <c r="A2968" s="1">
        <v>42368</v>
      </c>
      <c r="B2968" s="9">
        <v>17.29</v>
      </c>
      <c r="C2968" s="9">
        <v>19.59</v>
      </c>
      <c r="D2968">
        <v>524.1046</v>
      </c>
      <c r="E2968">
        <v>466.98950000000002</v>
      </c>
      <c r="F2968">
        <v>26593.258384000001</v>
      </c>
      <c r="G2968">
        <v>23697.558905000002</v>
      </c>
      <c r="H2968">
        <f>(1/(1-91/360*VLOOKUP($A2968,Tbills!$B$4:$C$974,2,1)/100))^((1)/91)-1</f>
        <v>7.2245982263297037E-6</v>
      </c>
      <c r="I2968">
        <f>I2967*$E2968/$E2967*(1-(I$1+I$5+IF(AND(WEEKDAY(A2968)&lt;&gt;1,WEEKDAY(A2968)&lt;&gt;7),IF(A2968&lt;J$2,J$1,J$3),0)))^($A2968-$A2967)</f>
        <v>261.83504460072822</v>
      </c>
      <c r="J2968">
        <f>VLOOKUP(A2968,'VIXY-IV'!A$1:E$2000,4,0)</f>
        <v>262.87599999999998</v>
      </c>
      <c r="K2968">
        <f>ROW()</f>
        <v>2968</v>
      </c>
      <c r="L2968">
        <f>B2968/C2968</f>
        <v>0.88259315977539554</v>
      </c>
    </row>
    <row r="2969" spans="1:12" x14ac:dyDescent="0.25">
      <c r="A2969" s="1">
        <v>42369</v>
      </c>
      <c r="B2969" s="9">
        <v>18.21</v>
      </c>
      <c r="C2969" s="9">
        <v>19.8</v>
      </c>
      <c r="D2969">
        <v>528.09100000000001</v>
      </c>
      <c r="E2969">
        <v>470.53809999999999</v>
      </c>
      <c r="F2969">
        <v>26629.402613999999</v>
      </c>
      <c r="G2969">
        <v>23729.596239999999</v>
      </c>
      <c r="H2969">
        <f>(1/(1-91/360*VLOOKUP($A2969,Tbills!$B$4:$C$974,2,1)/100))^((1)/91)-1</f>
        <v>7.2245982263297037E-6</v>
      </c>
      <c r="I2969">
        <f>I2968*$E2969/$E2968*(1-(I$1+I$5+IF(AND(WEEKDAY(A2969)&lt;&gt;1,WEEKDAY(A2969)&lt;&gt;7),IF(A2969&lt;J$2,J$1,J$3),0)))^($A2969-$A2968)</f>
        <v>263.81710979255155</v>
      </c>
      <c r="J2969">
        <f>VLOOKUP(A2969,'VIXY-IV'!A$1:E$2000,4,0)</f>
        <v>264.86799999999999</v>
      </c>
      <c r="K2969">
        <f>ROW()</f>
        <v>2969</v>
      </c>
      <c r="L2969">
        <f>B2969/C2969</f>
        <v>0.91969696969696968</v>
      </c>
    </row>
    <row r="2970" spans="1:12" x14ac:dyDescent="0.25">
      <c r="A2970" s="1">
        <v>42373</v>
      </c>
      <c r="B2970" s="9">
        <v>20.7</v>
      </c>
      <c r="C2970" s="9">
        <v>22.01</v>
      </c>
      <c r="D2970">
        <v>555.6404</v>
      </c>
      <c r="E2970">
        <v>495.07150000000001</v>
      </c>
      <c r="F2970">
        <v>27155.306699000001</v>
      </c>
      <c r="G2970">
        <v>24197.546292999999</v>
      </c>
      <c r="H2970">
        <f>(1/(1-91/360*VLOOKUP($A2970,Tbills!$B$4:$C$974,2,1)/100))^((1)/91)-1</f>
        <v>5.9738390889574333E-6</v>
      </c>
      <c r="I2970">
        <f>I2969*$E2970/$E2969*(1-(I$1+I$5+IF(AND(WEEKDAY(A2970)&lt;&gt;1,WEEKDAY(A2970)&lt;&gt;7),IF(A2970&lt;J$2,J$1,J$3),0)))^($A2970-$A2969)</f>
        <v>277.54033948615626</v>
      </c>
      <c r="J2970">
        <f>VLOOKUP(A2970,'VIXY-IV'!A$1:E$2000,4,0)</f>
        <v>278.66800000000001</v>
      </c>
      <c r="K2970">
        <f>ROW()</f>
        <v>2970</v>
      </c>
      <c r="L2970">
        <f>B2970/C2970</f>
        <v>0.94048159927305763</v>
      </c>
    </row>
    <row r="2971" spans="1:12" x14ac:dyDescent="0.25">
      <c r="A2971" s="1">
        <v>42374</v>
      </c>
      <c r="B2971" s="9">
        <v>19.34</v>
      </c>
      <c r="C2971" s="9">
        <v>20.52</v>
      </c>
      <c r="D2971">
        <v>546.65170000000001</v>
      </c>
      <c r="E2971">
        <v>487.05970000000002</v>
      </c>
      <c r="F2971">
        <v>26778.853489000001</v>
      </c>
      <c r="G2971">
        <v>23861.951874999999</v>
      </c>
      <c r="H2971">
        <f>(1/(1-91/360*VLOOKUP($A2971,Tbills!$B$4:$C$974,2,1)/100))^((1)/91)-1</f>
        <v>5.9738390889574333E-6</v>
      </c>
      <c r="I2971">
        <f>I2970*$E2971/$E2970*(1-(I$1+I$5+IF(AND(WEEKDAY(A2971)&lt;&gt;1,WEEKDAY(A2971)&lt;&gt;7),IF(A2971&lt;J$2,J$1,J$3),0)))^($A2971-$A2970)</f>
        <v>273.04101687388561</v>
      </c>
      <c r="J2971">
        <f>VLOOKUP(A2971,'VIXY-IV'!A$1:E$2000,4,0)</f>
        <v>274.13799999999998</v>
      </c>
      <c r="K2971">
        <f>ROW()</f>
        <v>2971</v>
      </c>
      <c r="L2971">
        <f>B2971/C2971</f>
        <v>0.94249512670565305</v>
      </c>
    </row>
    <row r="2972" spans="1:12" x14ac:dyDescent="0.25">
      <c r="A2972" s="1">
        <v>42375</v>
      </c>
      <c r="B2972" s="9">
        <v>20.59</v>
      </c>
      <c r="C2972" s="9">
        <v>21.27</v>
      </c>
      <c r="D2972">
        <v>566.25170000000003</v>
      </c>
      <c r="E2972">
        <v>504.52010000000001</v>
      </c>
      <c r="F2972">
        <v>27212.865966000001</v>
      </c>
      <c r="G2972">
        <v>24248.546751999998</v>
      </c>
      <c r="H2972">
        <f>(1/(1-91/360*VLOOKUP($A2972,Tbills!$B$4:$C$974,2,1)/100))^((1)/91)-1</f>
        <v>5.9738390889574333E-6</v>
      </c>
      <c r="I2972">
        <f>I2971*$E2972/$E2971*(1-(I$1+I$5+IF(AND(WEEKDAY(A2972)&lt;&gt;1,WEEKDAY(A2972)&lt;&gt;7),IF(A2972&lt;J$2,J$1,J$3),0)))^($A2972-$A2971)</f>
        <v>282.82101420302007</v>
      </c>
      <c r="J2972">
        <f>VLOOKUP(A2972,'VIXY-IV'!A$1:E$2000,4,0)</f>
        <v>283.952</v>
      </c>
      <c r="K2972">
        <f>ROW()</f>
        <v>2972</v>
      </c>
      <c r="L2972">
        <f>B2972/C2972</f>
        <v>0.96803008932769163</v>
      </c>
    </row>
    <row r="2973" spans="1:12" x14ac:dyDescent="0.25">
      <c r="A2973" s="1">
        <v>42376</v>
      </c>
      <c r="B2973" s="9">
        <v>24.99</v>
      </c>
      <c r="C2973" s="9">
        <v>24.62</v>
      </c>
      <c r="D2973">
        <v>634.31079999999997</v>
      </c>
      <c r="E2973">
        <v>565.15650000000005</v>
      </c>
      <c r="F2973">
        <v>28623.754658000002</v>
      </c>
      <c r="G2973">
        <v>25505.601354999999</v>
      </c>
      <c r="H2973">
        <f>(1/(1-91/360*VLOOKUP($A2973,Tbills!$B$4:$C$974,2,1)/100))^((1)/91)-1</f>
        <v>5.9738390889574333E-6</v>
      </c>
      <c r="I2973">
        <f>I2972*$E2973/$E2972*(1-(I$1+I$5+IF(AND(WEEKDAY(A2973)&lt;&gt;1,WEEKDAY(A2973)&lt;&gt;7),IF(A2973&lt;J$2,J$1,J$3),0)))^($A2973-$A2972)</f>
        <v>316.8031093907012</v>
      </c>
      <c r="J2973">
        <f>VLOOKUP(A2973,'VIXY-IV'!A$1:E$2000,4,0)</f>
        <v>318.06799999999998</v>
      </c>
      <c r="K2973">
        <f>ROW()</f>
        <v>2973</v>
      </c>
      <c r="L2973">
        <f>B2973/C2973</f>
        <v>1.0150284321689682</v>
      </c>
    </row>
    <row r="2974" spans="1:12" x14ac:dyDescent="0.25">
      <c r="A2974" s="1">
        <v>42377</v>
      </c>
      <c r="B2974" s="9">
        <v>27.01</v>
      </c>
      <c r="C2974" s="9">
        <v>26.23</v>
      </c>
      <c r="D2974">
        <v>675.3066</v>
      </c>
      <c r="E2974">
        <v>601.67939999999999</v>
      </c>
      <c r="F2974">
        <v>29799.710725000001</v>
      </c>
      <c r="G2974">
        <v>26553.301271</v>
      </c>
      <c r="H2974">
        <f>(1/(1-91/360*VLOOKUP($A2974,Tbills!$B$4:$C$974,2,1)/100))^((1)/91)-1</f>
        <v>5.9738390889574333E-6</v>
      </c>
      <c r="I2974">
        <f>I2973*$E2974/$E2973*(1-(I$1+I$5+IF(AND(WEEKDAY(A2974)&lt;&gt;1,WEEKDAY(A2974)&lt;&gt;7),IF(A2974&lt;J$2,J$1,J$3),0)))^($A2974-$A2973)</f>
        <v>337.26661794145934</v>
      </c>
      <c r="J2974">
        <f>VLOOKUP(A2974,'VIXY-IV'!A$1:E$2000,4,0)</f>
        <v>338.63200000000001</v>
      </c>
      <c r="K2974">
        <f>ROW()</f>
        <v>2974</v>
      </c>
      <c r="L2974">
        <f>B2974/C2974</f>
        <v>1.0297369424323295</v>
      </c>
    </row>
    <row r="2975" spans="1:12" x14ac:dyDescent="0.25">
      <c r="A2975" s="1">
        <v>42380</v>
      </c>
      <c r="B2975" s="9">
        <v>24.3</v>
      </c>
      <c r="C2975" s="9">
        <v>24.73</v>
      </c>
      <c r="D2975">
        <v>638.49680000000001</v>
      </c>
      <c r="E2975">
        <v>568.87210000000005</v>
      </c>
      <c r="F2975">
        <v>29458.909351999999</v>
      </c>
      <c r="G2975">
        <v>26249.151253</v>
      </c>
      <c r="H2975">
        <f>(1/(1-91/360*VLOOKUP($A2975,Tbills!$B$4:$C$974,2,1)/100))^((1)/91)-1</f>
        <v>5.9738390889574333E-6</v>
      </c>
      <c r="I2975">
        <f>I2974*$E2975/$E2974*(1-(I$1+I$5+IF(AND(WEEKDAY(A2975)&lt;&gt;1,WEEKDAY(A2975)&lt;&gt;7),IF(A2975&lt;J$2,J$1,J$3),0)))^($A2975-$A2974)</f>
        <v>318.84922729335256</v>
      </c>
      <c r="J2975">
        <f>VLOOKUP(A2975,'VIXY-IV'!A$1:E$2000,4,0)</f>
        <v>320.14</v>
      </c>
      <c r="K2975">
        <f>ROW()</f>
        <v>2975</v>
      </c>
      <c r="L2975">
        <f>B2975/C2975</f>
        <v>0.98261221188839465</v>
      </c>
    </row>
    <row r="2976" spans="1:12" x14ac:dyDescent="0.25">
      <c r="A2976" s="1">
        <v>42381</v>
      </c>
      <c r="B2976" s="9">
        <v>22.47</v>
      </c>
      <c r="C2976" s="9">
        <v>22.53</v>
      </c>
      <c r="D2976">
        <v>609.49869999999999</v>
      </c>
      <c r="E2976">
        <v>543.03269999999998</v>
      </c>
      <c r="F2976">
        <v>28376.933865999999</v>
      </c>
      <c r="G2976">
        <v>25284.907898000001</v>
      </c>
      <c r="H2976">
        <f>(1/(1-91/360*VLOOKUP($A2976,Tbills!$B$4:$C$974,2,1)/100))^((1)/91)-1</f>
        <v>5.9738390889574333E-6</v>
      </c>
      <c r="I2976">
        <f>I2975*$E2976/$E2975*(1-(I$1+I$5+IF(AND(WEEKDAY(A2976)&lt;&gt;1,WEEKDAY(A2976)&lt;&gt;7),IF(A2976&lt;J$2,J$1,J$3),0)))^($A2976-$A2975)</f>
        <v>304.3576506748073</v>
      </c>
      <c r="J2976">
        <f>VLOOKUP(A2976,'VIXY-IV'!A$1:E$2000,4,0)</f>
        <v>305.57799999999997</v>
      </c>
      <c r="K2976">
        <f>ROW()</f>
        <v>2976</v>
      </c>
      <c r="L2976">
        <f>B2976/C2976</f>
        <v>0.99733688415446065</v>
      </c>
    </row>
    <row r="2977" spans="1:12" x14ac:dyDescent="0.25">
      <c r="A2977" s="1">
        <v>42382</v>
      </c>
      <c r="B2977" s="9">
        <v>25.22</v>
      </c>
      <c r="C2977" s="9">
        <v>24.89</v>
      </c>
      <c r="D2977">
        <v>671.41020000000003</v>
      </c>
      <c r="E2977">
        <v>598.18939999999998</v>
      </c>
      <c r="F2977">
        <v>30195.546564</v>
      </c>
      <c r="G2977">
        <v>26905.208686000002</v>
      </c>
      <c r="H2977">
        <f>(1/(1-91/360*VLOOKUP($A2977,Tbills!$B$4:$C$974,2,1)/100))^((1)/91)-1</f>
        <v>5.9738390889574333E-6</v>
      </c>
      <c r="I2977">
        <f>I2976*$E2977/$E2976*(1-(I$1+I$5+IF(AND(WEEKDAY(A2977)&lt;&gt;1,WEEKDAY(A2977)&lt;&gt;7),IF(A2977&lt;J$2,J$1,J$3),0)))^($A2977-$A2976)</f>
        <v>335.26209931526006</v>
      </c>
      <c r="J2977">
        <f>VLOOKUP(A2977,'VIXY-IV'!A$1:E$2000,4,0)</f>
        <v>336.61</v>
      </c>
      <c r="K2977">
        <f>ROW()</f>
        <v>2977</v>
      </c>
      <c r="L2977">
        <f>B2977/C2977</f>
        <v>1.0132583366813981</v>
      </c>
    </row>
    <row r="2978" spans="1:12" x14ac:dyDescent="0.25">
      <c r="A2978" s="1">
        <v>42383</v>
      </c>
      <c r="B2978" s="9">
        <v>23.95</v>
      </c>
      <c r="C2978" s="9">
        <v>23.53</v>
      </c>
      <c r="D2978">
        <v>645.7894</v>
      </c>
      <c r="E2978">
        <v>575.35910000000001</v>
      </c>
      <c r="F2978">
        <v>29544.190328000001</v>
      </c>
      <c r="G2978">
        <v>26324.668484000002</v>
      </c>
      <c r="H2978">
        <f>(1/(1-91/360*VLOOKUP($A2978,Tbills!$B$4:$C$974,2,1)/100))^((1)/91)-1</f>
        <v>5.9738390889574333E-6</v>
      </c>
      <c r="I2978">
        <f>I2977*$E2978/$E2977*(1-(I$1+I$5+IF(AND(WEEKDAY(A2978)&lt;&gt;1,WEEKDAY(A2978)&lt;&gt;7),IF(A2978&lt;J$2,J$1,J$3),0)))^($A2978-$A2977)</f>
        <v>322.45731980582758</v>
      </c>
      <c r="J2978">
        <f>VLOOKUP(A2978,'VIXY-IV'!A$1:E$2000,4,0)</f>
        <v>323.72199999999998</v>
      </c>
      <c r="K2978">
        <f>ROW()</f>
        <v>2978</v>
      </c>
      <c r="L2978">
        <f>B2978/C2978</f>
        <v>1.0178495537611558</v>
      </c>
    </row>
    <row r="2979" spans="1:12" x14ac:dyDescent="0.25">
      <c r="A2979" s="1">
        <v>42384</v>
      </c>
      <c r="B2979" s="9">
        <v>27.02</v>
      </c>
      <c r="C2979" s="9">
        <v>26.88</v>
      </c>
      <c r="D2979">
        <v>707.79639999999995</v>
      </c>
      <c r="E2979">
        <v>630.6001</v>
      </c>
      <c r="F2979">
        <v>31207.789546</v>
      </c>
      <c r="G2979">
        <v>27806.822887999999</v>
      </c>
      <c r="H2979">
        <f>(1/(1-91/360*VLOOKUP($A2979,Tbills!$B$4:$C$974,2,1)/100))^((1)/91)-1</f>
        <v>5.9738390889574333E-6</v>
      </c>
      <c r="I2979">
        <f>I2978*$E2979/$E2978*(1-(I$1+I$5+IF(AND(WEEKDAY(A2979)&lt;&gt;1,WEEKDAY(A2979)&lt;&gt;7),IF(A2979&lt;J$2,J$1,J$3),0)))^($A2979-$A2978)</f>
        <v>353.40671341061437</v>
      </c>
      <c r="J2979">
        <f>VLOOKUP(A2979,'VIXY-IV'!A$1:E$2000,4,0)</f>
        <v>354.76600000000002</v>
      </c>
      <c r="K2979">
        <f>ROW()</f>
        <v>2979</v>
      </c>
      <c r="L2979">
        <f>B2979/C2979</f>
        <v>1.0052083333333333</v>
      </c>
    </row>
    <row r="2980" spans="1:12" x14ac:dyDescent="0.25">
      <c r="A2980" s="1">
        <v>42388</v>
      </c>
      <c r="B2980" s="9">
        <v>26.05</v>
      </c>
      <c r="C2980" s="9">
        <v>26.44</v>
      </c>
      <c r="D2980">
        <v>698.00890000000004</v>
      </c>
      <c r="E2980">
        <v>621.86500000000001</v>
      </c>
      <c r="F2980">
        <v>30982.135762999998</v>
      </c>
      <c r="G2980">
        <v>27605.095974</v>
      </c>
      <c r="H2980">
        <f>(1/(1-91/360*VLOOKUP($A2980,Tbills!$B$4:$C$974,2,1)/100))^((1)/91)-1</f>
        <v>7.0856056633150644E-6</v>
      </c>
      <c r="I2980">
        <f>I2979*$E2980/$E2979*(1-(I$1+I$5+IF(AND(WEEKDAY(A2980)&lt;&gt;1,WEEKDAY(A2980)&lt;&gt;7),IF(A2980&lt;J$2,J$1,J$3),0)))^($A2980-$A2979)</f>
        <v>348.47120731173385</v>
      </c>
      <c r="J2980">
        <f>VLOOKUP(A2980,'VIXY-IV'!A$1:E$2000,4,0)</f>
        <v>349.786</v>
      </c>
      <c r="K2980">
        <f>ROW()</f>
        <v>2980</v>
      </c>
      <c r="L2980">
        <f>B2980/C2980</f>
        <v>0.98524962178517395</v>
      </c>
    </row>
    <row r="2981" spans="1:12" x14ac:dyDescent="0.25">
      <c r="A2981" s="1">
        <v>42389</v>
      </c>
      <c r="B2981" s="9">
        <v>27.59</v>
      </c>
      <c r="C2981" s="9">
        <v>27.81</v>
      </c>
      <c r="D2981">
        <v>718.35130000000004</v>
      </c>
      <c r="E2981">
        <v>639.98389999999995</v>
      </c>
      <c r="F2981">
        <v>31376.816822000001</v>
      </c>
      <c r="G2981">
        <v>27956.561365000001</v>
      </c>
      <c r="H2981">
        <f>(1/(1-91/360*VLOOKUP($A2981,Tbills!$B$4:$C$974,2,1)/100))^((1)/91)-1</f>
        <v>7.0856056633150644E-6</v>
      </c>
      <c r="I2981">
        <f>I2980*$E2981/$E2980*(1-(I$1+I$5+IF(AND(WEEKDAY(A2981)&lt;&gt;1,WEEKDAY(A2981)&lt;&gt;7),IF(A2981&lt;J$2,J$1,J$3),0)))^($A2981-$A2980)</f>
        <v>358.61408306527869</v>
      </c>
      <c r="J2981">
        <f>VLOOKUP(A2981,'VIXY-IV'!A$1:E$2000,4,0)</f>
        <v>359.96600000000001</v>
      </c>
      <c r="K2981">
        <f>ROW()</f>
        <v>2981</v>
      </c>
      <c r="L2981">
        <f>B2981/C2981</f>
        <v>0.99208917655519602</v>
      </c>
    </row>
    <row r="2982" spans="1:12" x14ac:dyDescent="0.25">
      <c r="A2982" s="1">
        <v>42390</v>
      </c>
      <c r="B2982" s="9">
        <v>26.69</v>
      </c>
      <c r="C2982" s="9">
        <v>26.71</v>
      </c>
      <c r="D2982">
        <v>728.23620000000005</v>
      </c>
      <c r="E2982">
        <v>648.78589999999997</v>
      </c>
      <c r="F2982">
        <v>31489.158528</v>
      </c>
      <c r="G2982">
        <v>28056.459083000002</v>
      </c>
      <c r="H2982">
        <f>(1/(1-91/360*VLOOKUP($A2982,Tbills!$B$4:$C$974,2,1)/100))^((1)/91)-1</f>
        <v>7.0856056633150644E-6</v>
      </c>
      <c r="I2982">
        <f>I2981*$E2982/$E2981*(1-(I$1+I$5+IF(AND(WEEKDAY(A2982)&lt;&gt;1,WEEKDAY(A2982)&lt;&gt;7),IF(A2982&lt;J$2,J$1,J$3),0)))^($A2982-$A2981)</f>
        <v>363.53581327138829</v>
      </c>
      <c r="J2982">
        <f>VLOOKUP(A2982,'VIXY-IV'!A$1:E$2000,4,0)</f>
        <v>364.91399999999999</v>
      </c>
      <c r="K2982">
        <f>ROW()</f>
        <v>2982</v>
      </c>
      <c r="L2982">
        <f>B2982/C2982</f>
        <v>0.99925121677274431</v>
      </c>
    </row>
    <row r="2983" spans="1:12" x14ac:dyDescent="0.25">
      <c r="A2983" s="1">
        <v>42391</v>
      </c>
      <c r="B2983" s="9">
        <v>22.34</v>
      </c>
      <c r="C2983" s="9">
        <v>24.28</v>
      </c>
      <c r="D2983">
        <v>661.08569999999997</v>
      </c>
      <c r="E2983">
        <v>588.95690000000002</v>
      </c>
      <c r="F2983">
        <v>29714.868248999999</v>
      </c>
      <c r="G2983">
        <v>26475.389125000002</v>
      </c>
      <c r="H2983">
        <f>(1/(1-91/360*VLOOKUP($A2983,Tbills!$B$4:$C$974,2,1)/100))^((1)/91)-1</f>
        <v>7.0856056633150644E-6</v>
      </c>
      <c r="I2983">
        <f>I2982*$E2983/$E2982*(1-(I$1+I$5+IF(AND(WEEKDAY(A2983)&lt;&gt;1,WEEKDAY(A2983)&lt;&gt;7),IF(A2983&lt;J$2,J$1,J$3),0)))^($A2983-$A2982)</f>
        <v>330.00218775249209</v>
      </c>
      <c r="J2983">
        <f>VLOOKUP(A2983,'VIXY-IV'!A$1:E$2000,4,0)</f>
        <v>331.25400000000002</v>
      </c>
      <c r="K2983">
        <f>ROW()</f>
        <v>2983</v>
      </c>
      <c r="L2983">
        <f>B2983/C2983</f>
        <v>0.92009884678747933</v>
      </c>
    </row>
    <row r="2984" spans="1:12" x14ac:dyDescent="0.25">
      <c r="A2984" s="1">
        <v>42394</v>
      </c>
      <c r="B2984" s="9">
        <v>24.15</v>
      </c>
      <c r="C2984" s="9">
        <v>25.25</v>
      </c>
      <c r="D2984">
        <v>697.67939999999999</v>
      </c>
      <c r="E2984">
        <v>621.54549999999995</v>
      </c>
      <c r="F2984">
        <v>30599.323705999999</v>
      </c>
      <c r="G2984">
        <v>27262.859527000001</v>
      </c>
      <c r="H2984">
        <f>(1/(1-91/360*VLOOKUP($A2984,Tbills!$B$4:$C$974,2,1)/100))^((1)/91)-1</f>
        <v>8.4755013038950722E-6</v>
      </c>
      <c r="I2984">
        <f>I2983*$E2984/$E2983*(1-(I$1+I$5+IF(AND(WEEKDAY(A2984)&lt;&gt;1,WEEKDAY(A2984)&lt;&gt;7),IF(A2984&lt;J$2,J$1,J$3),0)))^($A2984-$A2983)</f>
        <v>348.23205892368543</v>
      </c>
      <c r="J2984">
        <f>VLOOKUP(A2984,'VIXY-IV'!A$1:E$2000,4,0)</f>
        <v>349.392</v>
      </c>
      <c r="K2984">
        <f>ROW()</f>
        <v>2984</v>
      </c>
      <c r="L2984">
        <f>B2984/C2984</f>
        <v>0.9564356435643564</v>
      </c>
    </row>
    <row r="2985" spans="1:12" x14ac:dyDescent="0.25">
      <c r="A2985" s="1">
        <v>42395</v>
      </c>
      <c r="B2985" s="9">
        <v>22.5</v>
      </c>
      <c r="C2985" s="9">
        <v>23.29</v>
      </c>
      <c r="D2985">
        <v>666.42579999999998</v>
      </c>
      <c r="E2985">
        <v>593.69719999999995</v>
      </c>
      <c r="F2985">
        <v>29757.263778</v>
      </c>
      <c r="G2985">
        <v>26512.384378999999</v>
      </c>
      <c r="H2985">
        <f>(1/(1-91/360*VLOOKUP($A2985,Tbills!$B$4:$C$974,2,1)/100))^((1)/91)-1</f>
        <v>8.4755013038950722E-6</v>
      </c>
      <c r="I2985">
        <f>I2984*$E2985/$E2984*(1-(I$1+I$5+IF(AND(WEEKDAY(A2985)&lt;&gt;1,WEEKDAY(A2985)&lt;&gt;7),IF(A2985&lt;J$2,J$1,J$3),0)))^($A2985-$A2984)</f>
        <v>332.61997857217392</v>
      </c>
      <c r="J2985">
        <f>VLOOKUP(A2985,'VIXY-IV'!A$1:E$2000,4,0)</f>
        <v>333.71600000000001</v>
      </c>
      <c r="K2985">
        <f>ROW()</f>
        <v>2985</v>
      </c>
      <c r="L2985">
        <f>B2985/C2985</f>
        <v>0.96607986260197509</v>
      </c>
    </row>
    <row r="2986" spans="1:12" x14ac:dyDescent="0.25">
      <c r="A2986" s="1">
        <v>42396</v>
      </c>
      <c r="B2986" s="9">
        <v>23.11</v>
      </c>
      <c r="C2986" s="9">
        <v>24.47</v>
      </c>
      <c r="D2986">
        <v>690.18420000000003</v>
      </c>
      <c r="E2986">
        <v>614.85770000000002</v>
      </c>
      <c r="F2986">
        <v>30404.606432</v>
      </c>
      <c r="G2986">
        <v>27088.912879</v>
      </c>
      <c r="H2986">
        <f>(1/(1-91/360*VLOOKUP($A2986,Tbills!$B$4:$C$974,2,1)/100))^((1)/91)-1</f>
        <v>8.4755013038950722E-6</v>
      </c>
      <c r="I2986">
        <f>I2985*$E2986/$E2985*(1-(I$1+I$5+IF(AND(WEEKDAY(A2986)&lt;&gt;1,WEEKDAY(A2986)&lt;&gt;7),IF(A2986&lt;J$2,J$1,J$3),0)))^($A2986-$A2985)</f>
        <v>344.46527913687089</v>
      </c>
      <c r="J2986">
        <f>VLOOKUP(A2986,'VIXY-IV'!A$1:E$2000,4,0)</f>
        <v>345.59</v>
      </c>
      <c r="K2986">
        <f>ROW()</f>
        <v>2986</v>
      </c>
      <c r="L2986">
        <f>B2986/C2986</f>
        <v>0.94442174090723341</v>
      </c>
    </row>
    <row r="2987" spans="1:12" x14ac:dyDescent="0.25">
      <c r="A2987" s="1">
        <v>42397</v>
      </c>
      <c r="B2987" s="9">
        <v>22.42</v>
      </c>
      <c r="C2987" s="9">
        <v>24.02</v>
      </c>
      <c r="D2987">
        <v>675.97299999999996</v>
      </c>
      <c r="E2987">
        <v>602.19230000000005</v>
      </c>
      <c r="F2987">
        <v>29995.017006999999</v>
      </c>
      <c r="G2987">
        <v>26723.760547999998</v>
      </c>
      <c r="H2987">
        <f>(1/(1-91/360*VLOOKUP($A2987,Tbills!$B$4:$C$974,2,1)/100))^((1)/91)-1</f>
        <v>8.4755013038950722E-6</v>
      </c>
      <c r="I2987">
        <f>I2986*$E2987/$E2986*(1-(I$1+I$5+IF(AND(WEEKDAY(A2987)&lt;&gt;1,WEEKDAY(A2987)&lt;&gt;7),IF(A2987&lt;J$2,J$1,J$3),0)))^($A2987-$A2986)</f>
        <v>337.35996381663335</v>
      </c>
      <c r="J2987">
        <f>VLOOKUP(A2987,'VIXY-IV'!A$1:E$2000,4,0)</f>
        <v>338.452</v>
      </c>
      <c r="K2987">
        <f>ROW()</f>
        <v>2987</v>
      </c>
      <c r="L2987">
        <f>B2987/C2987</f>
        <v>0.93338884263114086</v>
      </c>
    </row>
    <row r="2988" spans="1:12" x14ac:dyDescent="0.25">
      <c r="A2988" s="1">
        <v>42398</v>
      </c>
      <c r="B2988" s="9">
        <v>20.2</v>
      </c>
      <c r="C2988" s="9">
        <v>22.66</v>
      </c>
      <c r="D2988">
        <v>632.86199999999997</v>
      </c>
      <c r="E2988">
        <v>563.78160000000003</v>
      </c>
      <c r="F2988">
        <v>28944.292047999999</v>
      </c>
      <c r="G2988">
        <v>25787.401152999999</v>
      </c>
      <c r="H2988">
        <f>(1/(1-91/360*VLOOKUP($A2988,Tbills!$B$4:$C$974,2,1)/100))^((1)/91)-1</f>
        <v>8.4755013038950722E-6</v>
      </c>
      <c r="I2988">
        <f>I2987*$E2988/$E2987*(1-(I$1+I$5+IF(AND(WEEKDAY(A2988)&lt;&gt;1,WEEKDAY(A2988)&lt;&gt;7),IF(A2988&lt;J$2,J$1,J$3),0)))^($A2988-$A2987)</f>
        <v>315.83244878114482</v>
      </c>
      <c r="J2988">
        <f>VLOOKUP(A2988,'VIXY-IV'!A$1:E$2000,4,0)</f>
        <v>316.83999999999997</v>
      </c>
      <c r="K2988">
        <f>ROW()</f>
        <v>2988</v>
      </c>
      <c r="L2988">
        <f>B2988/C2988</f>
        <v>0.89143865842894965</v>
      </c>
    </row>
    <row r="2989" spans="1:12" x14ac:dyDescent="0.25">
      <c r="A2989" s="1">
        <v>42401</v>
      </c>
      <c r="B2989" s="9">
        <v>19.98</v>
      </c>
      <c r="C2989" s="9">
        <v>22.01</v>
      </c>
      <c r="D2989">
        <v>629.93439999999998</v>
      </c>
      <c r="E2989">
        <v>561.15920000000006</v>
      </c>
      <c r="F2989">
        <v>28716.106855999999</v>
      </c>
      <c r="G2989">
        <v>25583.447934</v>
      </c>
      <c r="H2989">
        <f>(1/(1-91/360*VLOOKUP($A2989,Tbills!$B$4:$C$974,2,1)/100))^((1)/91)-1</f>
        <v>9.7265483545161402E-6</v>
      </c>
      <c r="I2989">
        <f>I2988*$E2989/$E2988*(1-(I$1+I$5+IF(AND(WEEKDAY(A2989)&lt;&gt;1,WEEKDAY(A2989)&lt;&gt;7),IF(A2989&lt;J$2,J$1,J$3),0)))^($A2989-$A2988)</f>
        <v>314.33624180560338</v>
      </c>
      <c r="J2989">
        <f>VLOOKUP(A2989,'VIXY-IV'!A$1:E$2000,4,0)</f>
        <v>315.33600000000001</v>
      </c>
      <c r="K2989">
        <f>ROW()</f>
        <v>2989</v>
      </c>
      <c r="L2989">
        <f>B2989/C2989</f>
        <v>0.90776919582008175</v>
      </c>
    </row>
    <row r="2990" spans="1:12" x14ac:dyDescent="0.25">
      <c r="A2990" s="1">
        <v>42402</v>
      </c>
      <c r="B2990" s="9">
        <v>21.98</v>
      </c>
      <c r="C2990" s="9">
        <v>23.41</v>
      </c>
      <c r="D2990">
        <v>672.26949999999999</v>
      </c>
      <c r="E2990">
        <v>598.86680000000001</v>
      </c>
      <c r="F2990">
        <v>29761.211991</v>
      </c>
      <c r="G2990">
        <v>26514.293025999999</v>
      </c>
      <c r="H2990">
        <f>(1/(1-91/360*VLOOKUP($A2990,Tbills!$B$4:$C$974,2,1)/100))^((1)/91)-1</f>
        <v>9.7265483545161402E-6</v>
      </c>
      <c r="I2990">
        <f>I2989*$E2990/$E2989*(1-(I$1+I$5+IF(AND(WEEKDAY(A2990)&lt;&gt;1,WEEKDAY(A2990)&lt;&gt;7),IF(A2990&lt;J$2,J$1,J$3),0)))^($A2990-$A2989)</f>
        <v>335.44869971215263</v>
      </c>
      <c r="J2990">
        <f>VLOOKUP(A2990,'VIXY-IV'!A$1:E$2000,4,0)</f>
        <v>336.36599999999999</v>
      </c>
      <c r="K2990">
        <f>ROW()</f>
        <v>2990</v>
      </c>
      <c r="L2990">
        <f>B2990/C2990</f>
        <v>0.93891499359248187</v>
      </c>
    </row>
    <row r="2991" spans="1:12" x14ac:dyDescent="0.25">
      <c r="A2991" s="1">
        <v>42403</v>
      </c>
      <c r="B2991" s="9">
        <v>21.65</v>
      </c>
      <c r="C2991" s="9">
        <v>23.2</v>
      </c>
      <c r="D2991">
        <v>662.80139999999994</v>
      </c>
      <c r="E2991">
        <v>590.42669999999998</v>
      </c>
      <c r="F2991">
        <v>29626.298701</v>
      </c>
      <c r="G2991">
        <v>26393.840749999999</v>
      </c>
      <c r="H2991">
        <f>(1/(1-91/360*VLOOKUP($A2991,Tbills!$B$4:$C$974,2,1)/100))^((1)/91)-1</f>
        <v>9.7265483545161402E-6</v>
      </c>
      <c r="I2991">
        <f>I2990*$E2991/$E2990*(1-(I$1+I$5+IF(AND(WEEKDAY(A2991)&lt;&gt;1,WEEKDAY(A2991)&lt;&gt;7),IF(A2991&lt;J$2,J$1,J$3),0)))^($A2991-$A2990)</f>
        <v>330.71155595068495</v>
      </c>
      <c r="J2991">
        <f>VLOOKUP(A2991,'VIXY-IV'!A$1:E$2000,4,0)</f>
        <v>331.61399999999998</v>
      </c>
      <c r="K2991">
        <f>ROW()</f>
        <v>2991</v>
      </c>
      <c r="L2991">
        <f>B2991/C2991</f>
        <v>0.93318965517241381</v>
      </c>
    </row>
    <row r="2992" spans="1:12" x14ac:dyDescent="0.25">
      <c r="A2992" s="1">
        <v>42404</v>
      </c>
      <c r="B2992" s="9">
        <v>21.84</v>
      </c>
      <c r="C2992" s="9">
        <v>23.66</v>
      </c>
      <c r="D2992">
        <v>671.67370000000005</v>
      </c>
      <c r="E2992">
        <v>598.32449999999994</v>
      </c>
      <c r="F2992">
        <v>30027.46314</v>
      </c>
      <c r="G2992">
        <v>26750.978330000002</v>
      </c>
      <c r="H2992">
        <f>(1/(1-91/360*VLOOKUP($A2992,Tbills!$B$4:$C$974,2,1)/100))^((1)/91)-1</f>
        <v>9.7265483545161402E-6</v>
      </c>
      <c r="I2992">
        <f>I2991*$E2992/$E2991*(1-(I$1+I$5+IF(AND(WEEKDAY(A2992)&lt;&gt;1,WEEKDAY(A2992)&lt;&gt;7),IF(A2992&lt;J$2,J$1,J$3),0)))^($A2992-$A2991)</f>
        <v>335.12565425382093</v>
      </c>
      <c r="J2992">
        <f>VLOOKUP(A2992,'VIXY-IV'!A$1:E$2000,4,0)</f>
        <v>336.04199999999997</v>
      </c>
      <c r="K2992">
        <f>ROW()</f>
        <v>2992</v>
      </c>
      <c r="L2992">
        <f>B2992/C2992</f>
        <v>0.92307692307692302</v>
      </c>
    </row>
    <row r="2993" spans="1:12" x14ac:dyDescent="0.25">
      <c r="A2993" s="1">
        <v>42405</v>
      </c>
      <c r="B2993" s="9">
        <v>23.38</v>
      </c>
      <c r="C2993" s="9">
        <v>24.48</v>
      </c>
      <c r="D2993">
        <v>693.87599999999998</v>
      </c>
      <c r="E2993">
        <v>618.09640000000002</v>
      </c>
      <c r="F2993">
        <v>30606.540708</v>
      </c>
      <c r="G2993">
        <v>27266.608918999998</v>
      </c>
      <c r="H2993">
        <f>(1/(1-91/360*VLOOKUP($A2993,Tbills!$B$4:$C$974,2,1)/100))^((1)/91)-1</f>
        <v>9.7265483545161402E-6</v>
      </c>
      <c r="I2993">
        <f>I2992*$E2993/$E2992*(1-(I$1+I$5+IF(AND(WEEKDAY(A2993)&lt;&gt;1,WEEKDAY(A2993)&lt;&gt;7),IF(A2993&lt;J$2,J$1,J$3),0)))^($A2993-$A2992)</f>
        <v>346.19007181078427</v>
      </c>
      <c r="J2993">
        <f>VLOOKUP(A2993,'VIXY-IV'!A$1:E$2000,4,0)</f>
        <v>347.11599999999999</v>
      </c>
      <c r="K2993">
        <f>ROW()</f>
        <v>2993</v>
      </c>
      <c r="L2993">
        <f>B2993/C2993</f>
        <v>0.95506535947712412</v>
      </c>
    </row>
    <row r="2994" spans="1:12" x14ac:dyDescent="0.25">
      <c r="A2994" s="1">
        <v>42408</v>
      </c>
      <c r="B2994" s="9">
        <v>26</v>
      </c>
      <c r="C2994" s="9">
        <v>25.98</v>
      </c>
      <c r="D2994">
        <v>724.85050000000001</v>
      </c>
      <c r="E2994">
        <v>645.67010000000005</v>
      </c>
      <c r="F2994">
        <v>31180.305695999999</v>
      </c>
      <c r="G2994">
        <v>27776.966295999999</v>
      </c>
      <c r="H2994">
        <f>(1/(1-91/360*VLOOKUP($A2994,Tbills!$B$4:$C$974,2,1)/100))^((1)/91)-1</f>
        <v>8.7535237558444834E-6</v>
      </c>
      <c r="I2994">
        <f>I2993*$E2994/$E2993*(1-(I$1+I$5+IF(AND(WEEKDAY(A2994)&lt;&gt;1,WEEKDAY(A2994)&lt;&gt;7),IF(A2994&lt;J$2,J$1,J$3),0)))^($A2994-$A2993)</f>
        <v>361.60263732760518</v>
      </c>
      <c r="J2994">
        <f>VLOOKUP(A2994,'VIXY-IV'!A$1:E$2000,4,0)</f>
        <v>362.58199999999999</v>
      </c>
      <c r="K2994">
        <f>ROW()</f>
        <v>2994</v>
      </c>
      <c r="L2994">
        <f>B2994/C2994</f>
        <v>1.0007698229407236</v>
      </c>
    </row>
    <row r="2995" spans="1:12" x14ac:dyDescent="0.25">
      <c r="A2995" s="1">
        <v>42409</v>
      </c>
      <c r="B2995" s="9">
        <v>26.54</v>
      </c>
      <c r="C2995" s="9">
        <v>26.8</v>
      </c>
      <c r="D2995">
        <v>741.30309999999997</v>
      </c>
      <c r="E2995">
        <v>660.31979999999999</v>
      </c>
      <c r="F2995">
        <v>31693.666265</v>
      </c>
      <c r="G2995">
        <v>28234.050264000001</v>
      </c>
      <c r="H2995">
        <f>(1/(1-91/360*VLOOKUP($A2995,Tbills!$B$4:$C$974,2,1)/100))^((1)/91)-1</f>
        <v>8.7535237558444834E-6</v>
      </c>
      <c r="I2995">
        <f>I2994*$E2995/$E2994*(1-(I$1+I$5+IF(AND(WEEKDAY(A2995)&lt;&gt;1,WEEKDAY(A2995)&lt;&gt;7),IF(A2995&lt;J$2,J$1,J$3),0)))^($A2995-$A2994)</f>
        <v>369.79645230024295</v>
      </c>
      <c r="J2995">
        <f>VLOOKUP(A2995,'VIXY-IV'!A$1:E$2000,4,0)</f>
        <v>370.77</v>
      </c>
      <c r="K2995">
        <f>ROW()</f>
        <v>2995</v>
      </c>
      <c r="L2995">
        <f>B2995/C2995</f>
        <v>0.99029850746268655</v>
      </c>
    </row>
    <row r="2996" spans="1:12" x14ac:dyDescent="0.25">
      <c r="A2996" s="1">
        <v>42410</v>
      </c>
      <c r="B2996" s="9">
        <v>26.29</v>
      </c>
      <c r="C2996" s="9">
        <v>26.72</v>
      </c>
      <c r="D2996">
        <v>745.78920000000005</v>
      </c>
      <c r="E2996">
        <v>664.31010000000003</v>
      </c>
      <c r="F2996">
        <v>31743.781169000002</v>
      </c>
      <c r="G2996">
        <v>28278.44758</v>
      </c>
      <c r="H2996">
        <f>(1/(1-91/360*VLOOKUP($A2996,Tbills!$B$4:$C$974,2,1)/100))^((1)/91)-1</f>
        <v>8.7535237558444834E-6</v>
      </c>
      <c r="I2996">
        <f>I2995*$E2996/$E2995*(1-(I$1+I$5+IF(AND(WEEKDAY(A2996)&lt;&gt;1,WEEKDAY(A2996)&lt;&gt;7),IF(A2996&lt;J$2,J$1,J$3),0)))^($A2996-$A2995)</f>
        <v>372.02042296713284</v>
      </c>
      <c r="J2996">
        <f>VLOOKUP(A2996,'VIXY-IV'!A$1:E$2000,4,0)</f>
        <v>372.988</v>
      </c>
      <c r="K2996">
        <f>ROW()</f>
        <v>2996</v>
      </c>
      <c r="L2996">
        <f>B2996/C2996</f>
        <v>0.98390718562874258</v>
      </c>
    </row>
    <row r="2997" spans="1:12" x14ac:dyDescent="0.25">
      <c r="A2997" s="1">
        <v>42411</v>
      </c>
      <c r="B2997" s="9">
        <v>28.14</v>
      </c>
      <c r="C2997" s="9">
        <v>27.72</v>
      </c>
      <c r="D2997">
        <v>783.57219999999995</v>
      </c>
      <c r="E2997">
        <v>697.95939999999996</v>
      </c>
      <c r="F2997">
        <v>33028.908002999997</v>
      </c>
      <c r="G2997">
        <v>29423.035047000001</v>
      </c>
      <c r="H2997">
        <f>(1/(1-91/360*VLOOKUP($A2997,Tbills!$B$4:$C$974,2,1)/100))^((1)/91)-1</f>
        <v>8.7535237558444834E-6</v>
      </c>
      <c r="I2997">
        <f>I2996*$E2997/$E2996*(1-(I$1+I$5+IF(AND(WEEKDAY(A2997)&lt;&gt;1,WEEKDAY(A2997)&lt;&gt;7),IF(A2997&lt;J$2,J$1,J$3),0)))^($A2997-$A2996)</f>
        <v>390.85312969069611</v>
      </c>
      <c r="J2997">
        <f>VLOOKUP(A2997,'VIXY-IV'!A$1:E$2000,4,0)</f>
        <v>391.86200000000002</v>
      </c>
      <c r="K2997">
        <f>ROW()</f>
        <v>2997</v>
      </c>
      <c r="L2997">
        <f>B2997/C2997</f>
        <v>1.0151515151515151</v>
      </c>
    </row>
    <row r="2998" spans="1:12" x14ac:dyDescent="0.25">
      <c r="A2998" s="1">
        <v>42412</v>
      </c>
      <c r="B2998" s="9">
        <v>25.4</v>
      </c>
      <c r="C2998" s="9">
        <v>26.23</v>
      </c>
      <c r="D2998">
        <v>762.10479999999995</v>
      </c>
      <c r="E2998">
        <v>678.83140000000003</v>
      </c>
      <c r="F2998">
        <v>32877.808195999998</v>
      </c>
      <c r="G2998">
        <v>29288.173739999998</v>
      </c>
      <c r="H2998">
        <f>(1/(1-91/360*VLOOKUP($A2998,Tbills!$B$4:$C$974,2,1)/100))^((1)/91)-1</f>
        <v>8.7535237558444834E-6</v>
      </c>
      <c r="I2998">
        <f>I2997*$E2998/$E2997*(1-(I$1+I$5+IF(AND(WEEKDAY(A2998)&lt;&gt;1,WEEKDAY(A2998)&lt;&gt;7),IF(A2998&lt;J$2,J$1,J$3),0)))^($A2998-$A2997)</f>
        <v>380.13062741473664</v>
      </c>
      <c r="J2998">
        <f>VLOOKUP(A2998,'VIXY-IV'!A$1:E$2000,4,0)</f>
        <v>381.12</v>
      </c>
      <c r="K2998">
        <f>ROW()</f>
        <v>2998</v>
      </c>
      <c r="L2998">
        <f>B2998/C2998</f>
        <v>0.96835684330918792</v>
      </c>
    </row>
    <row r="2999" spans="1:12" x14ac:dyDescent="0.25">
      <c r="A2999" s="1">
        <v>42416</v>
      </c>
      <c r="B2999" s="9">
        <v>24.11</v>
      </c>
      <c r="C2999" s="9">
        <v>25.01</v>
      </c>
      <c r="D2999">
        <v>721.49120000000005</v>
      </c>
      <c r="E2999">
        <v>642.6318</v>
      </c>
      <c r="F2999">
        <v>32038.055249000001</v>
      </c>
      <c r="G2999">
        <v>28539.080409999999</v>
      </c>
      <c r="H2999">
        <f>(1/(1-91/360*VLOOKUP($A2999,Tbills!$B$4:$C$974,2,1)/100))^((1)/91)-1</f>
        <v>8.3364927443430048E-6</v>
      </c>
      <c r="I2999">
        <f>I2998*$E2999/$E2998*(1-(I$1+I$5+IF(AND(WEEKDAY(A2999)&lt;&gt;1,WEEKDAY(A2999)&lt;&gt;7),IF(A2999&lt;J$2,J$1,J$3),0)))^($A2999-$A2998)</f>
        <v>359.8182422740345</v>
      </c>
      <c r="J2999">
        <f>VLOOKUP(A2999,'VIXY-IV'!A$1:E$2000,4,0)</f>
        <v>360.76400000000001</v>
      </c>
      <c r="K2999">
        <f>ROW()</f>
        <v>2999</v>
      </c>
      <c r="L2999">
        <f>B2999/C2999</f>
        <v>0.96401439424230295</v>
      </c>
    </row>
    <row r="3000" spans="1:12" x14ac:dyDescent="0.25">
      <c r="A3000" s="1">
        <v>42417</v>
      </c>
      <c r="B3000" s="9">
        <v>22.31</v>
      </c>
      <c r="C3000" s="9">
        <v>23.55</v>
      </c>
      <c r="D3000">
        <v>694.24260000000004</v>
      </c>
      <c r="E3000">
        <v>618.35609999999997</v>
      </c>
      <c r="F3000">
        <v>31282.228744</v>
      </c>
      <c r="G3000">
        <v>27865.562132999999</v>
      </c>
      <c r="H3000">
        <f>(1/(1-91/360*VLOOKUP($A3000,Tbills!$B$4:$C$974,2,1)/100))^((1)/91)-1</f>
        <v>8.3364927443430048E-6</v>
      </c>
      <c r="I3000">
        <f>I2999*$E3000/$E2999*(1-(I$1+I$5+IF(AND(WEEKDAY(A3000)&lt;&gt;1,WEEKDAY(A3000)&lt;&gt;7),IF(A3000&lt;J$2,J$1,J$3),0)))^($A3000-$A2999)</f>
        <v>346.21598936929922</v>
      </c>
      <c r="J3000">
        <f>VLOOKUP(A3000,'VIXY-IV'!A$1:E$2000,4,0)</f>
        <v>347.13200000000001</v>
      </c>
      <c r="K3000">
        <f>ROW()</f>
        <v>3000</v>
      </c>
      <c r="L3000">
        <f>B3000/C3000</f>
        <v>0.94734607218683642</v>
      </c>
    </row>
    <row r="3001" spans="1:12" x14ac:dyDescent="0.25">
      <c r="A3001" s="1">
        <v>42418</v>
      </c>
      <c r="B3001" s="9">
        <v>21.64</v>
      </c>
      <c r="C3001" s="9">
        <v>23.2</v>
      </c>
      <c r="D3001">
        <v>690.08579999999995</v>
      </c>
      <c r="E3001">
        <v>614.64850000000001</v>
      </c>
      <c r="F3001">
        <v>31450.606825999999</v>
      </c>
      <c r="G3001">
        <v>28015.317544000001</v>
      </c>
      <c r="H3001">
        <f>(1/(1-91/360*VLOOKUP($A3001,Tbills!$B$4:$C$974,2,1)/100))^((1)/91)-1</f>
        <v>8.3364927443430048E-6</v>
      </c>
      <c r="I3001">
        <f>I3000*$E3001/$E3000*(1-(I$1+I$5+IF(AND(WEEKDAY(A3001)&lt;&gt;1,WEEKDAY(A3001)&lt;&gt;7),IF(A3001&lt;J$2,J$1,J$3),0)))^($A3001-$A3000)</f>
        <v>344.13021374781863</v>
      </c>
      <c r="J3001">
        <f>VLOOKUP(A3001,'VIXY-IV'!A$1:E$2000,4,0)</f>
        <v>345.02</v>
      </c>
      <c r="K3001">
        <f>ROW()</f>
        <v>3001</v>
      </c>
      <c r="L3001">
        <f>B3001/C3001</f>
        <v>0.9327586206896552</v>
      </c>
    </row>
    <row r="3002" spans="1:12" x14ac:dyDescent="0.25">
      <c r="A3002" s="1">
        <v>42419</v>
      </c>
      <c r="B3002" s="9">
        <v>20.53</v>
      </c>
      <c r="C3002" s="9">
        <v>22.8</v>
      </c>
      <c r="D3002">
        <v>677.9171</v>
      </c>
      <c r="E3002">
        <v>603.80489999999998</v>
      </c>
      <c r="F3002">
        <v>31094.373147999999</v>
      </c>
      <c r="G3002">
        <v>27697.761036</v>
      </c>
      <c r="H3002">
        <f>(1/(1-91/360*VLOOKUP($A3002,Tbills!$B$4:$C$974,2,1)/100))^((1)/91)-1</f>
        <v>8.3364927443430048E-6</v>
      </c>
      <c r="I3002">
        <f>I3001*$E3002/$E3001*(1-(I$1+I$5+IF(AND(WEEKDAY(A3002)&lt;&gt;1,WEEKDAY(A3002)&lt;&gt;7),IF(A3002&lt;J$2,J$1,J$3),0)))^($A3002-$A3001)</f>
        <v>338.0493596748102</v>
      </c>
      <c r="J3002">
        <f>VLOOKUP(A3002,'VIXY-IV'!A$1:E$2000,4,0)</f>
        <v>338.89</v>
      </c>
      <c r="K3002">
        <f>ROW()</f>
        <v>3002</v>
      </c>
      <c r="L3002">
        <f>B3002/C3002</f>
        <v>0.90043859649122804</v>
      </c>
    </row>
    <row r="3003" spans="1:12" x14ac:dyDescent="0.25">
      <c r="A3003" s="1">
        <v>42422</v>
      </c>
      <c r="B3003" s="9">
        <v>19.38</v>
      </c>
      <c r="C3003" s="9">
        <v>21.62</v>
      </c>
      <c r="D3003">
        <v>638.15440000000001</v>
      </c>
      <c r="E3003">
        <v>568.3741</v>
      </c>
      <c r="F3003">
        <v>30072.695452</v>
      </c>
      <c r="G3003">
        <v>26786.994191000002</v>
      </c>
      <c r="H3003">
        <f>(1/(1-91/360*VLOOKUP($A3003,Tbills!$B$4:$C$974,2,1)/100))^((1)/91)-1</f>
        <v>8.8925376486859165E-6</v>
      </c>
      <c r="I3003">
        <f>I3002*$E3003/$E3002*(1-(I$1+I$5+IF(AND(WEEKDAY(A3003)&lt;&gt;1,WEEKDAY(A3003)&lt;&gt;7),IF(A3003&lt;J$2,J$1,J$3),0)))^($A3003-$A3002)</f>
        <v>318.18542582538049</v>
      </c>
      <c r="J3003">
        <f>VLOOKUP(A3003,'VIXY-IV'!A$1:E$2000,4,0)</f>
        <v>319.012</v>
      </c>
      <c r="K3003">
        <f>ROW()</f>
        <v>3003</v>
      </c>
      <c r="L3003">
        <f>B3003/C3003</f>
        <v>0.8963922294172062</v>
      </c>
    </row>
    <row r="3004" spans="1:12" x14ac:dyDescent="0.25">
      <c r="A3004" s="1">
        <v>42423</v>
      </c>
      <c r="B3004" s="9">
        <v>20.98</v>
      </c>
      <c r="C3004" s="9">
        <v>22.44</v>
      </c>
      <c r="D3004">
        <v>671.35799999999995</v>
      </c>
      <c r="E3004">
        <v>597.94190000000003</v>
      </c>
      <c r="F3004">
        <v>30819.368257999999</v>
      </c>
      <c r="G3004">
        <v>27451.848351000001</v>
      </c>
      <c r="H3004">
        <f>(1/(1-91/360*VLOOKUP($A3004,Tbills!$B$4:$C$974,2,1)/100))^((1)/91)-1</f>
        <v>8.8925376486859165E-6</v>
      </c>
      <c r="I3004">
        <f>I3003*$E3004/$E3003*(1-(I$1+I$5+IF(AND(WEEKDAY(A3004)&lt;&gt;1,WEEKDAY(A3004)&lt;&gt;7),IF(A3004&lt;J$2,J$1,J$3),0)))^($A3004-$A3003)</f>
        <v>334.7283504668448</v>
      </c>
      <c r="J3004">
        <f>VLOOKUP(A3004,'VIXY-IV'!A$1:E$2000,4,0)</f>
        <v>335.56599999999997</v>
      </c>
      <c r="K3004">
        <f>ROW()</f>
        <v>3004</v>
      </c>
      <c r="L3004">
        <f>B3004/C3004</f>
        <v>0.93493761140819964</v>
      </c>
    </row>
    <row r="3005" spans="1:12" x14ac:dyDescent="0.25">
      <c r="A3005" s="1">
        <v>42424</v>
      </c>
      <c r="B3005" s="9">
        <v>20.72</v>
      </c>
      <c r="C3005" s="9">
        <v>22.34</v>
      </c>
      <c r="D3005">
        <v>659.30139999999994</v>
      </c>
      <c r="E3005">
        <v>587.19839999999999</v>
      </c>
      <c r="F3005">
        <v>30509.645016999999</v>
      </c>
      <c r="G3005">
        <v>27175.723322000002</v>
      </c>
      <c r="H3005">
        <f>(1/(1-91/360*VLOOKUP($A3005,Tbills!$B$4:$C$974,2,1)/100))^((1)/91)-1</f>
        <v>8.8925376486859165E-6</v>
      </c>
      <c r="I3005">
        <f>I3004*$E3005/$E3004*(1-(I$1+I$5+IF(AND(WEEKDAY(A3005)&lt;&gt;1,WEEKDAY(A3005)&lt;&gt;7),IF(A3005&lt;J$2,J$1,J$3),0)))^($A3005-$A3004)</f>
        <v>328.70467447512846</v>
      </c>
      <c r="J3005">
        <f>VLOOKUP(A3005,'VIXY-IV'!A$1:E$2000,4,0)</f>
        <v>329.51400000000001</v>
      </c>
      <c r="K3005">
        <f>ROW()</f>
        <v>3005</v>
      </c>
      <c r="L3005">
        <f>B3005/C3005</f>
        <v>0.92748433303491495</v>
      </c>
    </row>
    <row r="3006" spans="1:12" x14ac:dyDescent="0.25">
      <c r="A3006" s="1">
        <v>42425</v>
      </c>
      <c r="B3006" s="9">
        <v>19.11</v>
      </c>
      <c r="C3006" s="9">
        <v>21.24</v>
      </c>
      <c r="D3006">
        <v>632.94119999999998</v>
      </c>
      <c r="E3006">
        <v>563.71579999999994</v>
      </c>
      <c r="F3006">
        <v>30011.790472000001</v>
      </c>
      <c r="G3006">
        <v>26732.029848999999</v>
      </c>
      <c r="H3006">
        <f>(1/(1-91/360*VLOOKUP($A3006,Tbills!$B$4:$C$974,2,1)/100))^((1)/91)-1</f>
        <v>8.8925376486859165E-6</v>
      </c>
      <c r="I3006">
        <f>I3005*$E3006/$E3005*(1-(I$1+I$5+IF(AND(WEEKDAY(A3006)&lt;&gt;1,WEEKDAY(A3006)&lt;&gt;7),IF(A3006&lt;J$2,J$1,J$3),0)))^($A3006-$A3005)</f>
        <v>315.55039676892289</v>
      </c>
      <c r="J3006">
        <f>VLOOKUP(A3006,'VIXY-IV'!A$1:E$2000,4,0)</f>
        <v>316.32</v>
      </c>
      <c r="K3006">
        <f>ROW()</f>
        <v>3006</v>
      </c>
      <c r="L3006">
        <f>B3006/C3006</f>
        <v>0.89971751412429379</v>
      </c>
    </row>
    <row r="3007" spans="1:12" x14ac:dyDescent="0.25">
      <c r="A3007" s="1">
        <v>42426</v>
      </c>
      <c r="B3007" s="9">
        <v>19.809999999999999</v>
      </c>
      <c r="C3007" s="9">
        <v>21.86</v>
      </c>
      <c r="D3007">
        <v>649.87239999999997</v>
      </c>
      <c r="E3007">
        <v>578.79020000000003</v>
      </c>
      <c r="F3007">
        <v>30311.724630000001</v>
      </c>
      <c r="G3007">
        <v>26998.948766000001</v>
      </c>
      <c r="H3007">
        <f>(1/(1-91/360*VLOOKUP($A3007,Tbills!$B$4:$C$974,2,1)/100))^((1)/91)-1</f>
        <v>8.8925376486859165E-6</v>
      </c>
      <c r="I3007">
        <f>I3006*$E3007/$E3006*(1-(I$1+I$5+IF(AND(WEEKDAY(A3007)&lt;&gt;1,WEEKDAY(A3007)&lt;&gt;7),IF(A3007&lt;J$2,J$1,J$3),0)))^($A3007-$A3006)</f>
        <v>323.97925213580862</v>
      </c>
      <c r="J3007">
        <f>VLOOKUP(A3007,'VIXY-IV'!A$1:E$2000,4,0)</f>
        <v>324.75200000000001</v>
      </c>
      <c r="K3007">
        <f>ROW()</f>
        <v>3007</v>
      </c>
      <c r="L3007">
        <f>B3007/C3007</f>
        <v>0.90622140896614822</v>
      </c>
    </row>
    <row r="3008" spans="1:12" x14ac:dyDescent="0.25">
      <c r="A3008" s="1">
        <v>42429</v>
      </c>
      <c r="B3008" s="9">
        <v>20.55</v>
      </c>
      <c r="C3008" s="9">
        <v>22.39</v>
      </c>
      <c r="D3008">
        <v>659.51080000000002</v>
      </c>
      <c r="E3008">
        <v>587.35889999999995</v>
      </c>
      <c r="F3008">
        <v>30677.436260999999</v>
      </c>
      <c r="G3008">
        <v>27323.971408000001</v>
      </c>
      <c r="H3008">
        <f>(1/(1-91/360*VLOOKUP($A3008,Tbills!$B$4:$C$974,2,1)/100))^((1)/91)-1</f>
        <v>9.0315533194385011E-6</v>
      </c>
      <c r="I3008">
        <f>I3007*$E3008/$E3007*(1-(I$1+I$5+IF(AND(WEEKDAY(A3008)&lt;&gt;1,WEEKDAY(A3008)&lt;&gt;7),IF(A3008&lt;J$2,J$1,J$3),0)))^($A3008-$A3007)</f>
        <v>328.74723027631609</v>
      </c>
      <c r="J3008">
        <f>VLOOKUP(A3008,'VIXY-IV'!A$1:E$2000,4,0)</f>
        <v>329.53800000000001</v>
      </c>
      <c r="K3008">
        <f>ROW()</f>
        <v>3008</v>
      </c>
      <c r="L3008">
        <f>B3008/C3008</f>
        <v>0.91782045556051806</v>
      </c>
    </row>
    <row r="3009" spans="1:12" x14ac:dyDescent="0.25">
      <c r="A3009" s="1">
        <v>42430</v>
      </c>
      <c r="B3009" s="9">
        <v>17.7</v>
      </c>
      <c r="C3009" s="9">
        <v>20.28</v>
      </c>
      <c r="D3009">
        <v>595.68340000000001</v>
      </c>
      <c r="E3009">
        <v>530.50909999999999</v>
      </c>
      <c r="F3009">
        <v>29037.094303999998</v>
      </c>
      <c r="G3009">
        <v>25862.694564000001</v>
      </c>
      <c r="H3009">
        <f>(1/(1-91/360*VLOOKUP($A3009,Tbills!$B$4:$C$974,2,1)/100))^((1)/91)-1</f>
        <v>9.0315533194385011E-6</v>
      </c>
      <c r="I3009">
        <f>I3008*$E3009/$E3008*(1-(I$1+I$5+IF(AND(WEEKDAY(A3009)&lt;&gt;1,WEEKDAY(A3009)&lt;&gt;7),IF(A3009&lt;J$2,J$1,J$3),0)))^($A3009-$A3008)</f>
        <v>296.93100695796863</v>
      </c>
      <c r="J3009">
        <f>VLOOKUP(A3009,'VIXY-IV'!A$1:E$2000,4,0)</f>
        <v>297.63400000000001</v>
      </c>
      <c r="K3009">
        <f>ROW()</f>
        <v>3009</v>
      </c>
      <c r="L3009">
        <f>B3009/C3009</f>
        <v>0.8727810650887573</v>
      </c>
    </row>
    <row r="3010" spans="1:12" x14ac:dyDescent="0.25">
      <c r="A3010" s="1">
        <v>42431</v>
      </c>
      <c r="B3010" s="9">
        <v>17.09</v>
      </c>
      <c r="C3010" s="9">
        <v>19.920000000000002</v>
      </c>
      <c r="D3010">
        <v>592.69159999999999</v>
      </c>
      <c r="E3010">
        <v>527.83989999999994</v>
      </c>
      <c r="F3010">
        <v>28885.418269999998</v>
      </c>
      <c r="G3010">
        <v>25727.366511</v>
      </c>
      <c r="H3010">
        <f>(1/(1-91/360*VLOOKUP($A3010,Tbills!$B$4:$C$974,2,1)/100))^((1)/91)-1</f>
        <v>9.0315533194385011E-6</v>
      </c>
      <c r="I3010">
        <f>I3009*$E3010/$E3009*(1-(I$1+I$5+IF(AND(WEEKDAY(A3010)&lt;&gt;1,WEEKDAY(A3010)&lt;&gt;7),IF(A3010&lt;J$2,J$1,J$3),0)))^($A3010-$A3009)</f>
        <v>295.43986319838643</v>
      </c>
      <c r="J3010">
        <f>VLOOKUP(A3010,'VIXY-IV'!A$1:E$2000,4,0)</f>
        <v>296.14</v>
      </c>
      <c r="K3010">
        <f>ROW()</f>
        <v>3010</v>
      </c>
      <c r="L3010">
        <f>B3010/C3010</f>
        <v>0.85793172690763042</v>
      </c>
    </row>
    <row r="3011" spans="1:12" x14ac:dyDescent="0.25">
      <c r="A3011" s="1">
        <v>42432</v>
      </c>
      <c r="B3011" s="9">
        <v>16.7</v>
      </c>
      <c r="C3011" s="9">
        <v>19.489999999999998</v>
      </c>
      <c r="D3011">
        <v>567.58420000000001</v>
      </c>
      <c r="E3011">
        <v>505.47489999999999</v>
      </c>
      <c r="F3011">
        <v>28162.910919999998</v>
      </c>
      <c r="G3011">
        <v>25083.618756</v>
      </c>
      <c r="H3011">
        <f>(1/(1-91/360*VLOOKUP($A3011,Tbills!$B$4:$C$974,2,1)/100))^((1)/91)-1</f>
        <v>9.0315533194385011E-6</v>
      </c>
      <c r="I3011">
        <f>I3010*$E3011/$E3010*(1-(I$1+I$5+IF(AND(WEEKDAY(A3011)&lt;&gt;1,WEEKDAY(A3011)&lt;&gt;7),IF(A3011&lt;J$2,J$1,J$3),0)))^($A3011-$A3010)</f>
        <v>282.92455213981054</v>
      </c>
      <c r="J3011">
        <f>VLOOKUP(A3011,'VIXY-IV'!A$1:E$2000,4,0)</f>
        <v>283.59800000000001</v>
      </c>
      <c r="K3011">
        <f>ROW()</f>
        <v>3011</v>
      </c>
      <c r="L3011">
        <f>B3011/C3011</f>
        <v>0.85684966649563887</v>
      </c>
    </row>
    <row r="3012" spans="1:12" x14ac:dyDescent="0.25">
      <c r="A3012" s="1">
        <v>42433</v>
      </c>
      <c r="B3012" s="9">
        <v>16.86</v>
      </c>
      <c r="C3012" s="9">
        <v>19.63</v>
      </c>
      <c r="D3012">
        <v>583.68259999999998</v>
      </c>
      <c r="E3012">
        <v>519.80709999999999</v>
      </c>
      <c r="F3012">
        <v>28608.375364</v>
      </c>
      <c r="G3012">
        <v>25480.150214000001</v>
      </c>
      <c r="H3012">
        <f>(1/(1-91/360*VLOOKUP($A3012,Tbills!$B$4:$C$974,2,1)/100))^((1)/91)-1</f>
        <v>9.0315533194385011E-6</v>
      </c>
      <c r="I3012">
        <f>I3011*$E3012/$E3011*(1-(I$1+I$5+IF(AND(WEEKDAY(A3012)&lt;&gt;1,WEEKDAY(A3012)&lt;&gt;7),IF(A3012&lt;J$2,J$1,J$3),0)))^($A3012-$A3011)</f>
        <v>290.94936502355057</v>
      </c>
      <c r="J3012">
        <f>VLOOKUP(A3012,'VIXY-IV'!A$1:E$2000,4,0)</f>
        <v>291.64</v>
      </c>
      <c r="K3012">
        <f>ROW()</f>
        <v>3012</v>
      </c>
      <c r="L3012">
        <f>B3012/C3012</f>
        <v>0.85888945491594504</v>
      </c>
    </row>
    <row r="3013" spans="1:12" x14ac:dyDescent="0.25">
      <c r="A3013" s="1">
        <v>42436</v>
      </c>
      <c r="B3013" s="9">
        <v>17.350000000000001</v>
      </c>
      <c r="C3013" s="9">
        <v>19.899999999999999</v>
      </c>
      <c r="D3013">
        <v>576.1943</v>
      </c>
      <c r="E3013">
        <v>513.12419999999997</v>
      </c>
      <c r="F3013">
        <v>28399.017892</v>
      </c>
      <c r="G3013">
        <v>25292.994863</v>
      </c>
      <c r="H3013">
        <f>(1/(1-91/360*VLOOKUP($A3013,Tbills!$B$4:$C$974,2,1)/100))^((1)/91)-1</f>
        <v>8.7535237558444834E-6</v>
      </c>
      <c r="I3013">
        <f>I3012*$E3013/$E3012*(1-(I$1+I$5+IF(AND(WEEKDAY(A3013)&lt;&gt;1,WEEKDAY(A3013)&lt;&gt;7),IF(A3013&lt;J$2,J$1,J$3),0)))^($A3013-$A3012)</f>
        <v>287.21703675102634</v>
      </c>
      <c r="J3013">
        <f>VLOOKUP(A3013,'VIXY-IV'!A$1:E$2000,4,0)</f>
        <v>287.87400000000002</v>
      </c>
      <c r="K3013">
        <f>ROW()</f>
        <v>3013</v>
      </c>
      <c r="L3013">
        <f>B3013/C3013</f>
        <v>0.87185929648241223</v>
      </c>
    </row>
    <row r="3014" spans="1:12" x14ac:dyDescent="0.25">
      <c r="A3014" s="1">
        <v>42437</v>
      </c>
      <c r="B3014" s="9">
        <v>18.670000000000002</v>
      </c>
      <c r="C3014" s="9">
        <v>21.04</v>
      </c>
      <c r="D3014">
        <v>603.15750000000003</v>
      </c>
      <c r="E3014">
        <v>537.13160000000005</v>
      </c>
      <c r="F3014">
        <v>29127.043260999999</v>
      </c>
      <c r="G3014">
        <v>25941.174118999999</v>
      </c>
      <c r="H3014">
        <f>(1/(1-91/360*VLOOKUP($A3014,Tbills!$B$4:$C$974,2,1)/100))^((1)/91)-1</f>
        <v>8.7535237558444834E-6</v>
      </c>
      <c r="I3014">
        <f>I3013*$E3014/$E3013*(1-(I$1+I$5+IF(AND(WEEKDAY(A3014)&lt;&gt;1,WEEKDAY(A3014)&lt;&gt;7),IF(A3014&lt;J$2,J$1,J$3),0)))^($A3014-$A3013)</f>
        <v>300.65786378969682</v>
      </c>
      <c r="J3014">
        <f>VLOOKUP(A3014,'VIXY-IV'!A$1:E$2000,4,0)</f>
        <v>301.31200000000001</v>
      </c>
      <c r="K3014">
        <f>ROW()</f>
        <v>3014</v>
      </c>
      <c r="L3014">
        <f>B3014/C3014</f>
        <v>0.88735741444866933</v>
      </c>
    </row>
    <row r="3015" spans="1:12" x14ac:dyDescent="0.25">
      <c r="A3015" s="1">
        <v>42438</v>
      </c>
      <c r="B3015" s="9">
        <v>18.34</v>
      </c>
      <c r="C3015" s="9">
        <v>20.75</v>
      </c>
      <c r="D3015">
        <v>586.91110000000003</v>
      </c>
      <c r="E3015">
        <v>522.65899999999999</v>
      </c>
      <c r="F3015">
        <v>28796.117737</v>
      </c>
      <c r="G3015">
        <v>25646.217619999999</v>
      </c>
      <c r="H3015">
        <f>(1/(1-91/360*VLOOKUP($A3015,Tbills!$B$4:$C$974,2,1)/100))^((1)/91)-1</f>
        <v>8.7535237558444834E-6</v>
      </c>
      <c r="I3015">
        <f>I3014*$E3015/$E3014*(1-(I$1+I$5+IF(AND(WEEKDAY(A3015)&lt;&gt;1,WEEKDAY(A3015)&lt;&gt;7),IF(A3015&lt;J$2,J$1,J$3),0)))^($A3015-$A3014)</f>
        <v>292.5596730245046</v>
      </c>
      <c r="J3015">
        <f>VLOOKUP(A3015,'VIXY-IV'!A$1:E$2000,4,0)</f>
        <v>293.178</v>
      </c>
      <c r="K3015">
        <f>ROW()</f>
        <v>3015</v>
      </c>
      <c r="L3015">
        <f>B3015/C3015</f>
        <v>0.88385542168674702</v>
      </c>
    </row>
    <row r="3016" spans="1:12" x14ac:dyDescent="0.25">
      <c r="A3016" s="1">
        <v>42439</v>
      </c>
      <c r="B3016" s="9">
        <v>18.05</v>
      </c>
      <c r="C3016" s="9">
        <v>20.71</v>
      </c>
      <c r="D3016">
        <v>581.46410000000003</v>
      </c>
      <c r="E3016">
        <v>517.80380000000002</v>
      </c>
      <c r="F3016">
        <v>28646.016009999999</v>
      </c>
      <c r="G3016">
        <v>25512.310468</v>
      </c>
      <c r="H3016">
        <f>(1/(1-91/360*VLOOKUP($A3016,Tbills!$B$4:$C$974,2,1)/100))^((1)/91)-1</f>
        <v>8.1975348396046144E-6</v>
      </c>
      <c r="I3016">
        <f>I3015*$E3016/$E3015*(1-(I$1+I$5+IF(AND(WEEKDAY(A3016)&lt;&gt;1,WEEKDAY(A3016)&lt;&gt;7),IF(A3016&lt;J$2,J$1,J$3),0)))^($A3016-$A3015)</f>
        <v>289.84474207542189</v>
      </c>
      <c r="J3016">
        <f>VLOOKUP(A3016,'VIXY-IV'!A$1:E$2000,4,0)</f>
        <v>290.44200000000001</v>
      </c>
      <c r="K3016">
        <f>ROW()</f>
        <v>3016</v>
      </c>
      <c r="L3016">
        <f>B3016/C3016</f>
        <v>0.87155963302752293</v>
      </c>
    </row>
    <row r="3017" spans="1:12" x14ac:dyDescent="0.25">
      <c r="A3017" s="1">
        <v>42440</v>
      </c>
      <c r="B3017" s="9">
        <v>16.5</v>
      </c>
      <c r="C3017" s="9">
        <v>19.47</v>
      </c>
      <c r="D3017">
        <v>555.01030000000003</v>
      </c>
      <c r="E3017">
        <v>494.24200000000002</v>
      </c>
      <c r="F3017">
        <v>28041.819338000001</v>
      </c>
      <c r="G3017">
        <v>24974.000218000001</v>
      </c>
      <c r="H3017">
        <f>(1/(1-91/360*VLOOKUP($A3017,Tbills!$B$4:$C$974,2,1)/100))^((1)/91)-1</f>
        <v>8.1975348396046144E-6</v>
      </c>
      <c r="I3017">
        <f>I3016*$E3017/$E3016*(1-(I$1+I$5+IF(AND(WEEKDAY(A3017)&lt;&gt;1,WEEKDAY(A3017)&lt;&gt;7),IF(A3017&lt;J$2,J$1,J$3),0)))^($A3017-$A3016)</f>
        <v>276.65849241742148</v>
      </c>
      <c r="J3017">
        <f>VLOOKUP(A3017,'VIXY-IV'!A$1:E$2000,4,0)</f>
        <v>277.21199999999999</v>
      </c>
      <c r="K3017">
        <f>ROW()</f>
        <v>3017</v>
      </c>
      <c r="L3017">
        <f>B3017/C3017</f>
        <v>0.84745762711864414</v>
      </c>
    </row>
    <row r="3018" spans="1:12" x14ac:dyDescent="0.25">
      <c r="A3018" s="1">
        <v>42443</v>
      </c>
      <c r="B3018" s="9">
        <v>16.920000000000002</v>
      </c>
      <c r="C3018" s="9">
        <v>19.420000000000002</v>
      </c>
      <c r="D3018">
        <v>547.19039999999995</v>
      </c>
      <c r="E3018">
        <v>487.26620000000003</v>
      </c>
      <c r="F3018">
        <v>27724.259417000001</v>
      </c>
      <c r="G3018">
        <v>24690.567671000001</v>
      </c>
      <c r="H3018">
        <f>(1/(1-91/360*VLOOKUP($A3018,Tbills!$B$4:$C$974,2,1)/100))^((1)/91)-1</f>
        <v>8.1975348396046144E-6</v>
      </c>
      <c r="I3018">
        <f>I3017*$E3018/$E3017*(1-(I$1+I$5+IF(AND(WEEKDAY(A3018)&lt;&gt;1,WEEKDAY(A3018)&lt;&gt;7),IF(A3018&lt;J$2,J$1,J$3),0)))^($A3018-$A3017)</f>
        <v>272.76154257536444</v>
      </c>
      <c r="J3018">
        <f>VLOOKUP(A3018,'VIXY-IV'!A$1:E$2000,4,0)</f>
        <v>273.27199999999999</v>
      </c>
      <c r="K3018">
        <f>ROW()</f>
        <v>3018</v>
      </c>
      <c r="L3018">
        <f>B3018/C3018</f>
        <v>0.87126673532440779</v>
      </c>
    </row>
    <row r="3019" spans="1:12" x14ac:dyDescent="0.25">
      <c r="A3019" s="1">
        <v>42444</v>
      </c>
      <c r="B3019" s="9">
        <v>16.84</v>
      </c>
      <c r="C3019" s="9">
        <v>19.329999999999998</v>
      </c>
      <c r="D3019">
        <v>553.35829999999999</v>
      </c>
      <c r="E3019">
        <v>492.75459999999998</v>
      </c>
      <c r="F3019">
        <v>28139.902690999999</v>
      </c>
      <c r="G3019">
        <v>25060.527308000001</v>
      </c>
      <c r="H3019">
        <f>(1/(1-91/360*VLOOKUP($A3019,Tbills!$B$4:$C$974,2,1)/100))^((1)/91)-1</f>
        <v>8.1975348396046144E-6</v>
      </c>
      <c r="I3019">
        <f>I3018*$E3019/$E3018*(1-(I$1+I$5+IF(AND(WEEKDAY(A3019)&lt;&gt;1,WEEKDAY(A3019)&lt;&gt;7),IF(A3019&lt;J$2,J$1,J$3),0)))^($A3019-$A3018)</f>
        <v>275.83648038264658</v>
      </c>
      <c r="J3019">
        <f>VLOOKUP(A3019,'VIXY-IV'!A$1:E$2000,4,0)</f>
        <v>276.334</v>
      </c>
      <c r="K3019">
        <f>ROW()</f>
        <v>3019</v>
      </c>
      <c r="L3019">
        <f>B3019/C3019</f>
        <v>0.87118468701500262</v>
      </c>
    </row>
    <row r="3020" spans="1:12" x14ac:dyDescent="0.25">
      <c r="A3020" s="1">
        <v>42445</v>
      </c>
      <c r="B3020" s="9">
        <v>14.99</v>
      </c>
      <c r="C3020" s="9">
        <v>18.48</v>
      </c>
      <c r="D3020">
        <v>530.15509999999995</v>
      </c>
      <c r="E3020">
        <v>472.08859999999999</v>
      </c>
      <c r="F3020">
        <v>27647.824932</v>
      </c>
      <c r="G3020">
        <v>24622.092635000001</v>
      </c>
      <c r="H3020">
        <f>(1/(1-91/360*VLOOKUP($A3020,Tbills!$B$4:$C$974,2,1)/100))^((1)/91)-1</f>
        <v>8.1975348396046144E-6</v>
      </c>
      <c r="I3020">
        <f>I3019*$E3020/$E3019*(1-(I$1+I$5+IF(AND(WEEKDAY(A3020)&lt;&gt;1,WEEKDAY(A3020)&lt;&gt;7),IF(A3020&lt;J$2,J$1,J$3),0)))^($A3020-$A3019)</f>
        <v>264.27050408171959</v>
      </c>
      <c r="J3020">
        <f>VLOOKUP(A3020,'VIXY-IV'!A$1:E$2000,4,0)</f>
        <v>264.75400000000002</v>
      </c>
      <c r="K3020">
        <f>ROW()</f>
        <v>3020</v>
      </c>
      <c r="L3020">
        <f>B3020/C3020</f>
        <v>0.81114718614718617</v>
      </c>
    </row>
    <row r="3021" spans="1:12" x14ac:dyDescent="0.25">
      <c r="A3021" s="1">
        <v>42446</v>
      </c>
      <c r="B3021" s="9">
        <v>14.44</v>
      </c>
      <c r="C3021" s="9">
        <v>18.14</v>
      </c>
      <c r="D3021">
        <v>515.86519999999996</v>
      </c>
      <c r="E3021">
        <v>459.35989999999998</v>
      </c>
      <c r="F3021">
        <v>27301.842189999999</v>
      </c>
      <c r="G3021">
        <v>24313.771831999999</v>
      </c>
      <c r="H3021">
        <f>(1/(1-91/360*VLOOKUP($A3021,Tbills!$B$4:$C$974,2,1)/100))^((1)/91)-1</f>
        <v>8.7535237558444834E-6</v>
      </c>
      <c r="I3021">
        <f>I3020*$E3021/$E3020*(1-(I$1+I$5+IF(AND(WEEKDAY(A3021)&lt;&gt;1,WEEKDAY(A3021)&lt;&gt;7),IF(A3021&lt;J$2,J$1,J$3),0)))^($A3021-$A3020)</f>
        <v>257.14757016412489</v>
      </c>
      <c r="J3021">
        <f>VLOOKUP(A3021,'VIXY-IV'!A$1:E$2000,4,0)</f>
        <v>257.60599999999999</v>
      </c>
      <c r="K3021">
        <f>ROW()</f>
        <v>3021</v>
      </c>
      <c r="L3021">
        <f>B3021/C3021</f>
        <v>0.79603087100330761</v>
      </c>
    </row>
    <row r="3022" spans="1:12" x14ac:dyDescent="0.25">
      <c r="A3022" s="1">
        <v>42447</v>
      </c>
      <c r="B3022" s="9">
        <v>14.02</v>
      </c>
      <c r="C3022" s="9">
        <v>17.93</v>
      </c>
      <c r="D3022">
        <v>514.66639999999995</v>
      </c>
      <c r="E3022">
        <v>458.28840000000002</v>
      </c>
      <c r="F3022">
        <v>27332.818104000002</v>
      </c>
      <c r="G3022">
        <v>24341.144733000001</v>
      </c>
      <c r="H3022">
        <f>(1/(1-91/360*VLOOKUP($A3022,Tbills!$B$4:$C$974,2,1)/100))^((1)/91)-1</f>
        <v>8.7535237558444834E-6</v>
      </c>
      <c r="I3022">
        <f>I3021*$E3022/$E3021*(1-(I$1+I$5+IF(AND(WEEKDAY(A3022)&lt;&gt;1,WEEKDAY(A3022)&lt;&gt;7),IF(A3022&lt;J$2,J$1,J$3),0)))^($A3022-$A3021)</f>
        <v>256.55020941381235</v>
      </c>
      <c r="J3022">
        <f>VLOOKUP(A3022,'VIXY-IV'!A$1:E$2000,4,0)</f>
        <v>256.91800000000001</v>
      </c>
      <c r="K3022">
        <f>ROW()</f>
        <v>3022</v>
      </c>
      <c r="L3022">
        <f>B3022/C3022</f>
        <v>0.78192972671500283</v>
      </c>
    </row>
    <row r="3023" spans="1:12" x14ac:dyDescent="0.25">
      <c r="A3023" s="1">
        <v>42450</v>
      </c>
      <c r="B3023" s="9">
        <v>13.79</v>
      </c>
      <c r="C3023" s="9">
        <v>17.59</v>
      </c>
      <c r="D3023">
        <v>493.97800000000001</v>
      </c>
      <c r="E3023">
        <v>439.85430000000002</v>
      </c>
      <c r="F3023">
        <v>26895.048944999999</v>
      </c>
      <c r="G3023">
        <v>23950.651734999999</v>
      </c>
      <c r="H3023">
        <f>(1/(1-91/360*VLOOKUP($A3023,Tbills!$B$4:$C$974,2,1)/100))^((1)/91)-1</f>
        <v>8.7535237558444834E-6</v>
      </c>
      <c r="I3023">
        <f>I3022*$E3023/$E3022*(1-(I$1+I$5+IF(AND(WEEKDAY(A3023)&lt;&gt;1,WEEKDAY(A3023)&lt;&gt;7),IF(A3023&lt;J$2,J$1,J$3),0)))^($A3023-$A3022)</f>
        <v>246.23786904809035</v>
      </c>
      <c r="J3023">
        <f>VLOOKUP(A3023,'VIXY-IV'!A$1:E$2000,4,0)</f>
        <v>246.476</v>
      </c>
      <c r="K3023">
        <f>ROW()</f>
        <v>3023</v>
      </c>
      <c r="L3023">
        <f>B3023/C3023</f>
        <v>0.78396816372939171</v>
      </c>
    </row>
    <row r="3024" spans="1:12" x14ac:dyDescent="0.25">
      <c r="A3024" s="1">
        <v>42451</v>
      </c>
      <c r="B3024" s="9">
        <v>14.17</v>
      </c>
      <c r="C3024" s="9">
        <v>17.75</v>
      </c>
      <c r="D3024">
        <v>490.39409999999998</v>
      </c>
      <c r="E3024">
        <v>436.6592</v>
      </c>
      <c r="F3024">
        <v>26891.562645999998</v>
      </c>
      <c r="G3024">
        <v>23947.337454</v>
      </c>
      <c r="H3024">
        <f>(1/(1-91/360*VLOOKUP($A3024,Tbills!$B$4:$C$974,2,1)/100))^((1)/91)-1</f>
        <v>8.7535237558444834E-6</v>
      </c>
      <c r="I3024">
        <f>I3023*$E3024/$E3023*(1-(I$1+I$5+IF(AND(WEEKDAY(A3024)&lt;&gt;1,WEEKDAY(A3024)&lt;&gt;7),IF(A3024&lt;J$2,J$1,J$3),0)))^($A3024-$A3023)</f>
        <v>244.45154211614383</v>
      </c>
      <c r="J3024">
        <f>VLOOKUP(A3024,'VIXY-IV'!A$1:E$2000,4,0)</f>
        <v>244.67</v>
      </c>
      <c r="K3024">
        <f>ROW()</f>
        <v>3024</v>
      </c>
      <c r="L3024">
        <f>B3024/C3024</f>
        <v>0.79830985915492958</v>
      </c>
    </row>
    <row r="3025" spans="1:12" x14ac:dyDescent="0.25">
      <c r="A3025" s="1">
        <v>42452</v>
      </c>
      <c r="B3025" s="9">
        <v>14.94</v>
      </c>
      <c r="C3025" s="9">
        <v>18.3</v>
      </c>
      <c r="D3025">
        <v>515.83860000000004</v>
      </c>
      <c r="E3025">
        <v>459.31180000000001</v>
      </c>
      <c r="F3025">
        <v>27681.290466999999</v>
      </c>
      <c r="G3025">
        <v>24650.392229000001</v>
      </c>
      <c r="H3025">
        <f>(1/(1-91/360*VLOOKUP($A3025,Tbills!$B$4:$C$974,2,1)/100))^((1)/91)-1</f>
        <v>8.7535237558444834E-6</v>
      </c>
      <c r="I3025">
        <f>I3024*$E3025/$E3024*(1-(I$1+I$5+IF(AND(WEEKDAY(A3025)&lt;&gt;1,WEEKDAY(A3025)&lt;&gt;7),IF(A3025&lt;J$2,J$1,J$3),0)))^($A3025-$A3024)</f>
        <v>257.13543760138089</v>
      </c>
      <c r="J3025">
        <f>VLOOKUP(A3025,'VIXY-IV'!A$1:E$2000,4,0)</f>
        <v>257.38</v>
      </c>
      <c r="K3025">
        <f>ROW()</f>
        <v>3025</v>
      </c>
      <c r="L3025">
        <f>B3025/C3025</f>
        <v>0.81639344262295077</v>
      </c>
    </row>
    <row r="3026" spans="1:12" x14ac:dyDescent="0.25">
      <c r="A3026" s="1">
        <v>42453</v>
      </c>
      <c r="B3026" s="9">
        <v>14.74</v>
      </c>
      <c r="C3026" s="9">
        <v>18.27</v>
      </c>
      <c r="D3026">
        <v>507.29329999999999</v>
      </c>
      <c r="E3026">
        <v>451.69889999999998</v>
      </c>
      <c r="F3026">
        <v>27514.223677000002</v>
      </c>
      <c r="G3026">
        <v>24501.402248999999</v>
      </c>
      <c r="H3026">
        <f>(1/(1-91/360*VLOOKUP($A3026,Tbills!$B$4:$C$974,2,1)/100))^((1)/91)-1</f>
        <v>8.0585420541012809E-6</v>
      </c>
      <c r="I3026">
        <f>I3025*$E3026/$E3025*(1-(I$1+I$5+IF(AND(WEEKDAY(A3026)&lt;&gt;1,WEEKDAY(A3026)&lt;&gt;7),IF(A3026&lt;J$2,J$1,J$3),0)))^($A3026-$A3025)</f>
        <v>252.87595063208752</v>
      </c>
      <c r="J3026">
        <f>VLOOKUP(A3026,'VIXY-IV'!A$1:E$2000,4,0)</f>
        <v>253.114</v>
      </c>
      <c r="K3026">
        <f>ROW()</f>
        <v>3026</v>
      </c>
      <c r="L3026">
        <f>B3026/C3026</f>
        <v>0.80678708264915167</v>
      </c>
    </row>
    <row r="3027" spans="1:12" x14ac:dyDescent="0.25">
      <c r="A3027" s="1">
        <v>42457</v>
      </c>
      <c r="B3027" s="9">
        <v>15.24</v>
      </c>
      <c r="C3027" s="9">
        <v>18.3</v>
      </c>
      <c r="D3027">
        <v>499.79899999999998</v>
      </c>
      <c r="E3027">
        <v>445.01139999999998</v>
      </c>
      <c r="F3027">
        <v>27292.581027</v>
      </c>
      <c r="G3027">
        <v>24303.239788999999</v>
      </c>
      <c r="H3027">
        <f>(1/(1-91/360*VLOOKUP($A3027,Tbills!$B$4:$C$974,2,1)/100))^((1)/91)-1</f>
        <v>8.0585420541012809E-6</v>
      </c>
      <c r="I3027">
        <f>I3026*$E3027/$E3026*(1-(I$1+I$5+IF(AND(WEEKDAY(A3027)&lt;&gt;1,WEEKDAY(A3027)&lt;&gt;7),IF(A3027&lt;J$2,J$1,J$3),0)))^($A3027-$A3026)</f>
        <v>249.14162332740813</v>
      </c>
      <c r="J3027">
        <f>VLOOKUP(A3027,'VIXY-IV'!A$1:E$2000,4,0)</f>
        <v>249.34200000000001</v>
      </c>
      <c r="K3027">
        <f>ROW()</f>
        <v>3027</v>
      </c>
      <c r="L3027">
        <f>B3027/C3027</f>
        <v>0.83278688524590161</v>
      </c>
    </row>
    <row r="3028" spans="1:12" x14ac:dyDescent="0.25">
      <c r="A3028" s="1">
        <v>42458</v>
      </c>
      <c r="B3028" s="9">
        <v>13.82</v>
      </c>
      <c r="C3028" s="9">
        <v>17.239999999999998</v>
      </c>
      <c r="D3028">
        <v>471.05459999999999</v>
      </c>
      <c r="E3028">
        <v>419.41430000000003</v>
      </c>
      <c r="F3028">
        <v>26449.543052000001</v>
      </c>
      <c r="G3028">
        <v>23552.343445999999</v>
      </c>
      <c r="H3028">
        <f>(1/(1-91/360*VLOOKUP($A3028,Tbills!$B$4:$C$974,2,1)/100))^((1)/91)-1</f>
        <v>8.0585420541012809E-6</v>
      </c>
      <c r="I3028">
        <f>I3027*$E3028/$E3027*(1-(I$1+I$5+IF(AND(WEEKDAY(A3028)&lt;&gt;1,WEEKDAY(A3028)&lt;&gt;7),IF(A3028&lt;J$2,J$1,J$3),0)))^($A3028-$A3027)</f>
        <v>234.81322397980216</v>
      </c>
      <c r="J3028">
        <f>VLOOKUP(A3028,'VIXY-IV'!A$1:E$2000,4,0)</f>
        <v>234.988</v>
      </c>
      <c r="K3028">
        <f>ROW()</f>
        <v>3028</v>
      </c>
      <c r="L3028">
        <f>B3028/C3028</f>
        <v>0.80162412993039456</v>
      </c>
    </row>
    <row r="3029" spans="1:12" x14ac:dyDescent="0.25">
      <c r="A3029" s="1">
        <v>42459</v>
      </c>
      <c r="B3029" s="9">
        <v>13.56</v>
      </c>
      <c r="C3029" s="9">
        <v>16.920000000000002</v>
      </c>
      <c r="D3029">
        <v>463.404</v>
      </c>
      <c r="E3029">
        <v>412.59899999999999</v>
      </c>
      <c r="F3029">
        <v>26052.992169000001</v>
      </c>
      <c r="G3029">
        <v>23199.039699000001</v>
      </c>
      <c r="H3029">
        <f>(1/(1-91/360*VLOOKUP($A3029,Tbills!$B$4:$C$974,2,1)/100))^((1)/91)-1</f>
        <v>8.0585420541012809E-6</v>
      </c>
      <c r="I3029">
        <f>I3028*$E3029/$E3028*(1-(I$1+I$5+IF(AND(WEEKDAY(A3029)&lt;&gt;1,WEEKDAY(A3029)&lt;&gt;7),IF(A3029&lt;J$2,J$1,J$3),0)))^($A3029-$A3028)</f>
        <v>230.99982624015593</v>
      </c>
      <c r="J3029">
        <f>VLOOKUP(A3029,'VIXY-IV'!A$1:E$2000,4,0)</f>
        <v>231.17</v>
      </c>
      <c r="K3029">
        <f>ROW()</f>
        <v>3029</v>
      </c>
      <c r="L3029">
        <f>B3029/C3029</f>
        <v>0.80141843971631199</v>
      </c>
    </row>
    <row r="3030" spans="1:12" x14ac:dyDescent="0.25">
      <c r="A3030" s="1">
        <v>42460</v>
      </c>
      <c r="B3030" s="9">
        <v>13.95</v>
      </c>
      <c r="C3030" s="9">
        <v>17.079999999999998</v>
      </c>
      <c r="D3030">
        <v>466.38690000000003</v>
      </c>
      <c r="E3030">
        <v>415.25150000000002</v>
      </c>
      <c r="F3030">
        <v>26084.736534</v>
      </c>
      <c r="G3030">
        <v>23227.119704000001</v>
      </c>
      <c r="H3030">
        <f>(1/(1-91/360*VLOOKUP($A3030,Tbills!$B$4:$C$974,2,1)/100))^((1)/91)-1</f>
        <v>7.9195510458429652E-6</v>
      </c>
      <c r="I3030">
        <f>I3029*$E3030/$E3029*(1-(I$1+I$5+IF(AND(WEEKDAY(A3030)&lt;&gt;1,WEEKDAY(A3030)&lt;&gt;7),IF(A3030&lt;J$2,J$1,J$3),0)))^($A3030-$A3029)</f>
        <v>232.48709801959436</v>
      </c>
      <c r="J3030">
        <f>VLOOKUP(A3030,'VIXY-IV'!A$1:E$2000,4,0)</f>
        <v>232.63200000000001</v>
      </c>
      <c r="K3030">
        <f>ROW()</f>
        <v>3030</v>
      </c>
      <c r="L3030">
        <f>B3030/C3030</f>
        <v>0.81674473067915698</v>
      </c>
    </row>
    <row r="3031" spans="1:12" x14ac:dyDescent="0.25">
      <c r="A3031" s="1">
        <v>42461</v>
      </c>
      <c r="B3031" s="9">
        <v>13.1</v>
      </c>
      <c r="C3031" s="9">
        <v>16.5</v>
      </c>
      <c r="D3031">
        <v>453.0702</v>
      </c>
      <c r="E3031">
        <v>403.39159999999998</v>
      </c>
      <c r="F3031">
        <v>25628.015345</v>
      </c>
      <c r="G3031">
        <v>22820.248967</v>
      </c>
      <c r="H3031">
        <f>(1/(1-91/360*VLOOKUP($A3031,Tbills!$B$4:$C$974,2,1)/100))^((1)/91)-1</f>
        <v>7.9195510458429652E-6</v>
      </c>
      <c r="I3031">
        <f>I3030*$E3031/$E3030*(1-(I$1+I$5+IF(AND(WEEKDAY(A3031)&lt;&gt;1,WEEKDAY(A3031)&lt;&gt;7),IF(A3031&lt;J$2,J$1,J$3),0)))^($A3031-$A3030)</f>
        <v>225.84925458861881</v>
      </c>
      <c r="J3031">
        <f>VLOOKUP(A3031,'VIXY-IV'!A$1:E$2000,4,0)</f>
        <v>225.97800000000001</v>
      </c>
      <c r="K3031">
        <f>ROW()</f>
        <v>3031</v>
      </c>
      <c r="L3031">
        <f>B3031/C3031</f>
        <v>0.79393939393939394</v>
      </c>
    </row>
    <row r="3032" spans="1:12" x14ac:dyDescent="0.25">
      <c r="A3032" s="1">
        <v>42464</v>
      </c>
      <c r="B3032" s="9">
        <v>14.12</v>
      </c>
      <c r="C3032" s="9">
        <v>17.23</v>
      </c>
      <c r="D3032">
        <v>466.28390000000002</v>
      </c>
      <c r="E3032">
        <v>415.14690000000002</v>
      </c>
      <c r="F3032">
        <v>26017.601052999999</v>
      </c>
      <c r="G3032">
        <v>23166.610074</v>
      </c>
      <c r="H3032">
        <f>(1/(1-91/360*VLOOKUP($A3032,Tbills!$B$4:$C$974,2,1)/100))^((1)/91)-1</f>
        <v>7.9195510458429652E-6</v>
      </c>
      <c r="I3032">
        <f>I3031*$E3032/$E3031*(1-(I$1+I$5+IF(AND(WEEKDAY(A3032)&lt;&gt;1,WEEKDAY(A3032)&lt;&gt;7),IF(A3032&lt;J$2,J$1,J$3),0)))^($A3032-$A3031)</f>
        <v>232.43745075230785</v>
      </c>
      <c r="J3032">
        <f>VLOOKUP(A3032,'VIXY-IV'!A$1:E$2000,4,0)</f>
        <v>232.512</v>
      </c>
      <c r="K3032">
        <f>ROW()</f>
        <v>3032</v>
      </c>
      <c r="L3032">
        <f>B3032/C3032</f>
        <v>0.81950087057457921</v>
      </c>
    </row>
    <row r="3033" spans="1:12" x14ac:dyDescent="0.25">
      <c r="A3033" s="1">
        <v>42465</v>
      </c>
      <c r="B3033" s="9">
        <v>15.42</v>
      </c>
      <c r="C3033" s="9">
        <v>18.38</v>
      </c>
      <c r="D3033">
        <v>489.06549999999999</v>
      </c>
      <c r="E3033">
        <v>435.42680000000001</v>
      </c>
      <c r="F3033">
        <v>26680.463701000001</v>
      </c>
      <c r="G3033">
        <v>23756.653215999999</v>
      </c>
      <c r="H3033">
        <f>(1/(1-91/360*VLOOKUP($A3033,Tbills!$B$4:$C$974,2,1)/100))^((1)/91)-1</f>
        <v>7.9195510458429652E-6</v>
      </c>
      <c r="I3033">
        <f>I3032*$E3033/$E3032*(1-(I$1+I$5+IF(AND(WEEKDAY(A3033)&lt;&gt;1,WEEKDAY(A3033)&lt;&gt;7),IF(A3033&lt;J$2,J$1,J$3),0)))^($A3033-$A3032)</f>
        <v>243.79434335953249</v>
      </c>
      <c r="J3033">
        <f>VLOOKUP(A3033,'VIXY-IV'!A$1:E$2000,4,0)</f>
        <v>243.85400000000001</v>
      </c>
      <c r="K3033">
        <f>ROW()</f>
        <v>3033</v>
      </c>
      <c r="L3033">
        <f>B3033/C3033</f>
        <v>0.8389553862894451</v>
      </c>
    </row>
    <row r="3034" spans="1:12" x14ac:dyDescent="0.25">
      <c r="A3034" s="1">
        <v>42466</v>
      </c>
      <c r="B3034" s="9">
        <v>14.09</v>
      </c>
      <c r="C3034" s="9">
        <v>17.28</v>
      </c>
      <c r="D3034">
        <v>459.77370000000002</v>
      </c>
      <c r="E3034">
        <v>409.3442</v>
      </c>
      <c r="F3034">
        <v>25977.681224</v>
      </c>
      <c r="G3034">
        <v>23130.697854999999</v>
      </c>
      <c r="H3034">
        <f>(1/(1-91/360*VLOOKUP($A3034,Tbills!$B$4:$C$974,2,1)/100))^((1)/91)-1</f>
        <v>7.9195510458429652E-6</v>
      </c>
      <c r="I3034">
        <f>I3033*$E3034/$E3033*(1-(I$1+I$5+IF(AND(WEEKDAY(A3034)&lt;&gt;1,WEEKDAY(A3034)&lt;&gt;7),IF(A3034&lt;J$2,J$1,J$3),0)))^($A3034-$A3033)</f>
        <v>229.19296054598573</v>
      </c>
      <c r="J3034">
        <f>VLOOKUP(A3034,'VIXY-IV'!A$1:E$2000,4,0)</f>
        <v>229.20599999999999</v>
      </c>
      <c r="K3034">
        <f>ROW()</f>
        <v>3034</v>
      </c>
      <c r="L3034">
        <f>B3034/C3034</f>
        <v>0.81539351851851849</v>
      </c>
    </row>
    <row r="3035" spans="1:12" x14ac:dyDescent="0.25">
      <c r="A3035" s="1">
        <v>42467</v>
      </c>
      <c r="B3035" s="9">
        <v>16.16</v>
      </c>
      <c r="C3035" s="9">
        <v>18.86</v>
      </c>
      <c r="D3035">
        <v>501.63729999999998</v>
      </c>
      <c r="E3035">
        <v>446.61290000000002</v>
      </c>
      <c r="F3035">
        <v>27261.796692</v>
      </c>
      <c r="G3035">
        <v>24273.899509999999</v>
      </c>
      <c r="H3035">
        <f>(1/(1-91/360*VLOOKUP($A3035,Tbills!$B$4:$C$974,2,1)/100))^((1)/91)-1</f>
        <v>6.2517975603082476E-6</v>
      </c>
      <c r="I3035">
        <f>I3034*$E3035/$E3034*(1-(I$1+I$5+IF(AND(WEEKDAY(A3035)&lt;&gt;1,WEEKDAY(A3035)&lt;&gt;7),IF(A3035&lt;J$2,J$1,J$3),0)))^($A3035-$A3034)</f>
        <v>250.06220757099669</v>
      </c>
      <c r="J3035">
        <f>VLOOKUP(A3035,'VIXY-IV'!A$1:E$2000,4,0)</f>
        <v>250.02600000000001</v>
      </c>
      <c r="K3035">
        <f>ROW()</f>
        <v>3035</v>
      </c>
      <c r="L3035">
        <f>B3035/C3035</f>
        <v>0.8568398727465536</v>
      </c>
    </row>
    <row r="3036" spans="1:12" x14ac:dyDescent="0.25">
      <c r="A3036" s="1">
        <v>42468</v>
      </c>
      <c r="B3036" s="9">
        <v>15.36</v>
      </c>
      <c r="C3036" s="9">
        <v>18.32</v>
      </c>
      <c r="D3036">
        <v>489.78890000000001</v>
      </c>
      <c r="E3036">
        <v>436.06139999999999</v>
      </c>
      <c r="F3036">
        <v>27043.931882000001</v>
      </c>
      <c r="G3036">
        <v>24079.760962</v>
      </c>
      <c r="H3036">
        <f>(1/(1-91/360*VLOOKUP($A3036,Tbills!$B$4:$C$974,2,1)/100))^((1)/91)-1</f>
        <v>6.2517975603082476E-6</v>
      </c>
      <c r="I3036">
        <f>I3035*$E3036/$E3035*(1-(I$1+I$5+IF(AND(WEEKDAY(A3036)&lt;&gt;1,WEEKDAY(A3036)&lt;&gt;7),IF(A3036&lt;J$2,J$1,J$3),0)))^($A3036-$A3035)</f>
        <v>244.15667781491763</v>
      </c>
      <c r="J3036">
        <f>VLOOKUP(A3036,'VIXY-IV'!A$1:E$2000,4,0)</f>
        <v>244.11600000000001</v>
      </c>
      <c r="K3036">
        <f>ROW()</f>
        <v>3036</v>
      </c>
      <c r="L3036">
        <f>B3036/C3036</f>
        <v>0.83842794759825323</v>
      </c>
    </row>
    <row r="3037" spans="1:12" x14ac:dyDescent="0.25">
      <c r="A3037" s="1">
        <v>42471</v>
      </c>
      <c r="B3037" s="9">
        <v>16.260000000000002</v>
      </c>
      <c r="C3037" s="9">
        <v>18.89</v>
      </c>
      <c r="D3037">
        <v>502.62009999999998</v>
      </c>
      <c r="E3037">
        <v>447.4769</v>
      </c>
      <c r="F3037">
        <v>27511.669011999998</v>
      </c>
      <c r="G3037">
        <v>24495.779777</v>
      </c>
      <c r="H3037">
        <f>(1/(1-91/360*VLOOKUP($A3037,Tbills!$B$4:$C$974,2,1)/100))^((1)/91)-1</f>
        <v>6.2517975603082476E-6</v>
      </c>
      <c r="I3037">
        <f>I3036*$E3037/$E3036*(1-(I$1+I$5+IF(AND(WEEKDAY(A3037)&lt;&gt;1,WEEKDAY(A3037)&lt;&gt;7),IF(A3037&lt;J$2,J$1,J$3),0)))^($A3037-$A3036)</f>
        <v>250.55557834277278</v>
      </c>
      <c r="J3037">
        <f>VLOOKUP(A3037,'VIXY-IV'!A$1:E$2000,4,0)</f>
        <v>250.488</v>
      </c>
      <c r="K3037">
        <f>ROW()</f>
        <v>3037</v>
      </c>
      <c r="L3037">
        <f>B3037/C3037</f>
        <v>0.86077289571201698</v>
      </c>
    </row>
    <row r="3038" spans="1:12" x14ac:dyDescent="0.25">
      <c r="A3038" s="1">
        <v>42472</v>
      </c>
      <c r="B3038" s="9">
        <v>14.85</v>
      </c>
      <c r="C3038" s="9">
        <v>17.97</v>
      </c>
      <c r="D3038">
        <v>479.57659999999998</v>
      </c>
      <c r="E3038">
        <v>426.95870000000002</v>
      </c>
      <c r="F3038">
        <v>27135.272271000002</v>
      </c>
      <c r="G3038">
        <v>24160.491325999999</v>
      </c>
      <c r="H3038">
        <f>(1/(1-91/360*VLOOKUP($A3038,Tbills!$B$4:$C$974,2,1)/100))^((1)/91)-1</f>
        <v>6.2517975603082476E-6</v>
      </c>
      <c r="I3038">
        <f>I3037*$E3038/$E3037*(1-(I$1+I$5+IF(AND(WEEKDAY(A3038)&lt;&gt;1,WEEKDAY(A3038)&lt;&gt;7),IF(A3038&lt;J$2,J$1,J$3),0)))^($A3038-$A3037)</f>
        <v>239.0691224792061</v>
      </c>
      <c r="J3038">
        <f>VLOOKUP(A3038,'VIXY-IV'!A$1:E$2000,4,0)</f>
        <v>239.00399999999999</v>
      </c>
      <c r="K3038">
        <f>ROW()</f>
        <v>3038</v>
      </c>
      <c r="L3038">
        <f>B3038/C3038</f>
        <v>0.82637729549248751</v>
      </c>
    </row>
    <row r="3039" spans="1:12" x14ac:dyDescent="0.25">
      <c r="A3039" s="1">
        <v>42473</v>
      </c>
      <c r="B3039" s="9">
        <v>13.84</v>
      </c>
      <c r="C3039" s="9">
        <v>17.260000000000002</v>
      </c>
      <c r="D3039">
        <v>456.32260000000002</v>
      </c>
      <c r="E3039">
        <v>406.2534</v>
      </c>
      <c r="F3039">
        <v>26592.607333</v>
      </c>
      <c r="G3039">
        <v>23677.166519999999</v>
      </c>
      <c r="H3039">
        <f>(1/(1-91/360*VLOOKUP($A3039,Tbills!$B$4:$C$974,2,1)/100))^((1)/91)-1</f>
        <v>6.2517975603082476E-6</v>
      </c>
      <c r="I3039">
        <f>I3038*$E3039/$E3038*(1-(I$1+I$5+IF(AND(WEEKDAY(A3039)&lt;&gt;1,WEEKDAY(A3039)&lt;&gt;7),IF(A3039&lt;J$2,J$1,J$3),0)))^($A3039-$A3038)</f>
        <v>227.47768146009682</v>
      </c>
      <c r="J3039">
        <f>VLOOKUP(A3039,'VIXY-IV'!A$1:E$2000,4,0)</f>
        <v>227.42599999999999</v>
      </c>
      <c r="K3039">
        <f>ROW()</f>
        <v>3039</v>
      </c>
      <c r="L3039">
        <f>B3039/C3039</f>
        <v>0.80185399768250276</v>
      </c>
    </row>
    <row r="3040" spans="1:12" x14ac:dyDescent="0.25">
      <c r="A3040" s="1">
        <v>42474</v>
      </c>
      <c r="B3040" s="9">
        <v>13.72</v>
      </c>
      <c r="C3040" s="9">
        <v>17.239999999999998</v>
      </c>
      <c r="D3040">
        <v>451.19069999999999</v>
      </c>
      <c r="E3040">
        <v>401.68209999999999</v>
      </c>
      <c r="F3040">
        <v>26513.502726999999</v>
      </c>
      <c r="G3040">
        <v>23606.586404999998</v>
      </c>
      <c r="H3040">
        <f>(1/(1-91/360*VLOOKUP($A3040,Tbills!$B$4:$C$974,2,1)/100))^((1)/91)-1</f>
        <v>6.1128296529044945E-6</v>
      </c>
      <c r="I3040">
        <f>I3039*$E3040/$E3039*(1-(I$1+I$5+IF(AND(WEEKDAY(A3040)&lt;&gt;1,WEEKDAY(A3040)&lt;&gt;7),IF(A3040&lt;J$2,J$1,J$3),0)))^($A3040-$A3039)</f>
        <v>224.92018276846369</v>
      </c>
      <c r="J3040">
        <f>VLOOKUP(A3040,'VIXY-IV'!A$1:E$2000,4,0)</f>
        <v>224.858</v>
      </c>
      <c r="K3040">
        <f>ROW()</f>
        <v>3040</v>
      </c>
      <c r="L3040">
        <f>B3040/C3040</f>
        <v>0.79582366589327158</v>
      </c>
    </row>
    <row r="3041" spans="1:12" x14ac:dyDescent="0.25">
      <c r="A3041" s="1">
        <v>42475</v>
      </c>
      <c r="B3041" s="9">
        <v>13.62</v>
      </c>
      <c r="C3041" s="9">
        <v>17.16</v>
      </c>
      <c r="D3041">
        <v>446.70150000000001</v>
      </c>
      <c r="E3041">
        <v>397.68310000000002</v>
      </c>
      <c r="F3041">
        <v>26436.293452000002</v>
      </c>
      <c r="G3041">
        <v>23537.697982000002</v>
      </c>
      <c r="H3041">
        <f>(1/(1-91/360*VLOOKUP($A3041,Tbills!$B$4:$C$974,2,1)/100))^((1)/91)-1</f>
        <v>6.1128296529044945E-6</v>
      </c>
      <c r="I3041">
        <f>I3040*$E3041/$E3040*(1-(I$1+I$5+IF(AND(WEEKDAY(A3041)&lt;&gt;1,WEEKDAY(A3041)&lt;&gt;7),IF(A3041&lt;J$2,J$1,J$3),0)))^($A3041-$A3040)</f>
        <v>222.68309503077623</v>
      </c>
      <c r="J3041">
        <f>VLOOKUP(A3041,'VIXY-IV'!A$1:E$2000,4,0)</f>
        <v>222.61</v>
      </c>
      <c r="K3041">
        <f>ROW()</f>
        <v>3041</v>
      </c>
      <c r="L3041">
        <f>B3041/C3041</f>
        <v>0.79370629370629364</v>
      </c>
    </row>
    <row r="3042" spans="1:12" x14ac:dyDescent="0.25">
      <c r="A3042" s="1">
        <v>42478</v>
      </c>
      <c r="B3042" s="9">
        <v>13.35</v>
      </c>
      <c r="C3042" s="9">
        <v>16.510000000000002</v>
      </c>
      <c r="D3042">
        <v>424.10449999999997</v>
      </c>
      <c r="E3042">
        <v>377.55840000000001</v>
      </c>
      <c r="F3042">
        <v>25466.655935999999</v>
      </c>
      <c r="G3042">
        <v>22673.944285000001</v>
      </c>
      <c r="H3042">
        <f>(1/(1-91/360*VLOOKUP($A3042,Tbills!$B$4:$C$974,2,1)/100))^((1)/91)-1</f>
        <v>6.1128296529044945E-6</v>
      </c>
      <c r="I3042">
        <f>I3041*$E3042/$E3041*(1-(I$1+I$5+IF(AND(WEEKDAY(A3042)&lt;&gt;1,WEEKDAY(A3042)&lt;&gt;7),IF(A3042&lt;J$2,J$1,J$3),0)))^($A3042-$A3041)</f>
        <v>211.4203286764415</v>
      </c>
      <c r="J3042">
        <f>VLOOKUP(A3042,'VIXY-IV'!A$1:E$2000,4,0)</f>
        <v>211.32400000000001</v>
      </c>
      <c r="K3042">
        <f>ROW()</f>
        <v>3042</v>
      </c>
      <c r="L3042">
        <f>B3042/C3042</f>
        <v>0.80860084797092657</v>
      </c>
    </row>
    <row r="3043" spans="1:12" x14ac:dyDescent="0.25">
      <c r="A3043" s="1">
        <v>42479</v>
      </c>
      <c r="B3043" s="9">
        <v>13.24</v>
      </c>
      <c r="C3043" s="9">
        <v>16.47</v>
      </c>
      <c r="D3043">
        <v>423.47699999999998</v>
      </c>
      <c r="E3043">
        <v>376.99740000000003</v>
      </c>
      <c r="F3043">
        <v>25719.694197000001</v>
      </c>
      <c r="G3043">
        <v>22899.095388999998</v>
      </c>
      <c r="H3043">
        <f>(1/(1-91/360*VLOOKUP($A3043,Tbills!$B$4:$C$974,2,1)/100))^((1)/91)-1</f>
        <v>6.1128296529044945E-6</v>
      </c>
      <c r="I3043">
        <f>I3042*$E3043/$E3042*(1-(I$1+I$5+IF(AND(WEEKDAY(A3043)&lt;&gt;1,WEEKDAY(A3043)&lt;&gt;7),IF(A3043&lt;J$2,J$1,J$3),0)))^($A3043-$A3042)</f>
        <v>211.10821137037837</v>
      </c>
      <c r="J3043">
        <f>VLOOKUP(A3043,'VIXY-IV'!A$1:E$2000,4,0)</f>
        <v>211.00200000000001</v>
      </c>
      <c r="K3043">
        <f>ROW()</f>
        <v>3043</v>
      </c>
      <c r="L3043">
        <f>B3043/C3043</f>
        <v>0.80388585306618099</v>
      </c>
    </row>
    <row r="3044" spans="1:12" x14ac:dyDescent="0.25">
      <c r="A3044" s="1">
        <v>42480</v>
      </c>
      <c r="B3044" s="9">
        <v>13.28</v>
      </c>
      <c r="C3044" s="9">
        <v>16.600000000000001</v>
      </c>
      <c r="D3044">
        <v>428.69959999999998</v>
      </c>
      <c r="E3044">
        <v>381.64449999999999</v>
      </c>
      <c r="F3044">
        <v>25962.386039000001</v>
      </c>
      <c r="G3044">
        <v>23115.031994000001</v>
      </c>
      <c r="H3044">
        <f>(1/(1-91/360*VLOOKUP($A3044,Tbills!$B$4:$C$974,2,1)/100))^((1)/91)-1</f>
        <v>6.1128296529044945E-6</v>
      </c>
      <c r="I3044">
        <f>I3043*$E3044/$E3043*(1-(I$1+I$5+IF(AND(WEEKDAY(A3044)&lt;&gt;1,WEEKDAY(A3044)&lt;&gt;7),IF(A3044&lt;J$2,J$1,J$3),0)))^($A3044-$A3043)</f>
        <v>213.71250928246414</v>
      </c>
      <c r="J3044">
        <f>VLOOKUP(A3044,'VIXY-IV'!A$1:E$2000,4,0)</f>
        <v>213.59</v>
      </c>
      <c r="K3044">
        <f>ROW()</f>
        <v>3044</v>
      </c>
      <c r="L3044">
        <f>B3044/C3044</f>
        <v>0.79999999999999993</v>
      </c>
    </row>
    <row r="3045" spans="1:12" x14ac:dyDescent="0.25">
      <c r="A3045" s="1">
        <v>42481</v>
      </c>
      <c r="B3045" s="9">
        <v>13.95</v>
      </c>
      <c r="C3045" s="9">
        <v>17.14</v>
      </c>
      <c r="D3045">
        <v>438.0557</v>
      </c>
      <c r="E3045">
        <v>389.97129999999999</v>
      </c>
      <c r="F3045">
        <v>26621.214585000002</v>
      </c>
      <c r="G3045">
        <v>23701.464014000001</v>
      </c>
      <c r="H3045">
        <f>(1/(1-91/360*VLOOKUP($A3045,Tbills!$B$4:$C$974,2,1)/100))^((1)/91)-1</f>
        <v>5.8348991682777296E-6</v>
      </c>
      <c r="I3045">
        <f>I3044*$E3045/$E3044*(1-(I$1+I$5+IF(AND(WEEKDAY(A3045)&lt;&gt;1,WEEKDAY(A3045)&lt;&gt;7),IF(A3045&lt;J$2,J$1,J$3),0)))^($A3045-$A3044)</f>
        <v>218.37742778570919</v>
      </c>
      <c r="J3045">
        <f>VLOOKUP(A3045,'VIXY-IV'!A$1:E$2000,4,0)</f>
        <v>218.238</v>
      </c>
      <c r="K3045">
        <f>ROW()</f>
        <v>3045</v>
      </c>
      <c r="L3045">
        <f>B3045/C3045</f>
        <v>0.81388564760793458</v>
      </c>
    </row>
    <row r="3046" spans="1:12" x14ac:dyDescent="0.25">
      <c r="A3046" s="1">
        <v>42482</v>
      </c>
      <c r="B3046" s="9">
        <v>13.22</v>
      </c>
      <c r="C3046" s="9">
        <v>16.64</v>
      </c>
      <c r="D3046">
        <v>422.93509999999998</v>
      </c>
      <c r="E3046">
        <v>376.50810000000001</v>
      </c>
      <c r="F3046">
        <v>26249.368490000001</v>
      </c>
      <c r="G3046">
        <v>23370.262804999998</v>
      </c>
      <c r="H3046">
        <f>(1/(1-91/360*VLOOKUP($A3046,Tbills!$B$4:$C$974,2,1)/100))^((1)/91)-1</f>
        <v>5.8348991682777296E-6</v>
      </c>
      <c r="I3046">
        <f>I3045*$E3046/$E3045*(1-(I$1+I$5+IF(AND(WEEKDAY(A3046)&lt;&gt;1,WEEKDAY(A3046)&lt;&gt;7),IF(A3046&lt;J$2,J$1,J$3),0)))^($A3046-$A3045)</f>
        <v>210.8402819330293</v>
      </c>
      <c r="J3046">
        <f>VLOOKUP(A3046,'VIXY-IV'!A$1:E$2000,4,0)</f>
        <v>210.678</v>
      </c>
      <c r="K3046">
        <f>ROW()</f>
        <v>3046</v>
      </c>
      <c r="L3046">
        <f>B3046/C3046</f>
        <v>0.79447115384615385</v>
      </c>
    </row>
    <row r="3047" spans="1:12" x14ac:dyDescent="0.25">
      <c r="A3047" s="1">
        <v>42485</v>
      </c>
      <c r="B3047" s="9">
        <v>14.08</v>
      </c>
      <c r="C3047" s="9">
        <v>17.22</v>
      </c>
      <c r="D3047">
        <v>424.61340000000001</v>
      </c>
      <c r="E3047">
        <v>377.99560000000002</v>
      </c>
      <c r="F3047">
        <v>26381.789615000002</v>
      </c>
      <c r="G3047">
        <v>23487.750510999998</v>
      </c>
      <c r="H3047">
        <f>(1/(1-91/360*VLOOKUP($A3047,Tbills!$B$4:$C$974,2,1)/100))^((1)/91)-1</f>
        <v>5.8348991682777296E-6</v>
      </c>
      <c r="I3047">
        <f>I3046*$E3047/$E3046*(1-(I$1+I$5+IF(AND(WEEKDAY(A3047)&lt;&gt;1,WEEKDAY(A3047)&lt;&gt;7),IF(A3047&lt;J$2,J$1,J$3),0)))^($A3047-$A3046)</f>
        <v>211.67935441545879</v>
      </c>
      <c r="J3047">
        <f>VLOOKUP(A3047,'VIXY-IV'!A$1:E$2000,4,0)</f>
        <v>211.5</v>
      </c>
      <c r="K3047">
        <f>ROW()</f>
        <v>3047</v>
      </c>
      <c r="L3047">
        <f>B3047/C3047</f>
        <v>0.81765389082462259</v>
      </c>
    </row>
    <row r="3048" spans="1:12" x14ac:dyDescent="0.25">
      <c r="A3048" s="1">
        <v>42486</v>
      </c>
      <c r="B3048" s="9">
        <v>13.96</v>
      </c>
      <c r="C3048" s="9">
        <v>16.920000000000002</v>
      </c>
      <c r="D3048">
        <v>417.7158</v>
      </c>
      <c r="E3048">
        <v>371.85300000000001</v>
      </c>
      <c r="F3048">
        <v>26252.287108</v>
      </c>
      <c r="G3048">
        <v>23372.317168000001</v>
      </c>
      <c r="H3048">
        <f>(1/(1-91/360*VLOOKUP($A3048,Tbills!$B$4:$C$974,2,1)/100))^((1)/91)-1</f>
        <v>5.8348991682777296E-6</v>
      </c>
      <c r="I3048">
        <f>I3047*$E3048/$E3047*(1-(I$1+I$5+IF(AND(WEEKDAY(A3048)&lt;&gt;1,WEEKDAY(A3048)&lt;&gt;7),IF(A3048&lt;J$2,J$1,J$3),0)))^($A3048-$A3047)</f>
        <v>208.24146568220723</v>
      </c>
      <c r="J3048">
        <f>VLOOKUP(A3048,'VIXY-IV'!A$1:E$2000,4,0)</f>
        <v>208.05199999999999</v>
      </c>
      <c r="K3048">
        <f>ROW()</f>
        <v>3048</v>
      </c>
      <c r="L3048">
        <f>B3048/C3048</f>
        <v>0.82505910165484631</v>
      </c>
    </row>
    <row r="3049" spans="1:12" x14ac:dyDescent="0.25">
      <c r="A3049" s="1">
        <v>42487</v>
      </c>
      <c r="B3049" s="9">
        <v>13.77</v>
      </c>
      <c r="C3049" s="9">
        <v>16.77</v>
      </c>
      <c r="D3049">
        <v>406.60879999999997</v>
      </c>
      <c r="E3049">
        <v>361.9633</v>
      </c>
      <c r="F3049">
        <v>25840.747338000001</v>
      </c>
      <c r="G3049">
        <v>23005.788409000001</v>
      </c>
      <c r="H3049">
        <f>(1/(1-91/360*VLOOKUP($A3049,Tbills!$B$4:$C$974,2,1)/100))^((1)/91)-1</f>
        <v>5.8348991682777296E-6</v>
      </c>
      <c r="I3049">
        <f>I3048*$E3049/$E3048*(1-(I$1+I$5+IF(AND(WEEKDAY(A3049)&lt;&gt;1,WEEKDAY(A3049)&lt;&gt;7),IF(A3049&lt;J$2,J$1,J$3),0)))^($A3049-$A3048)</f>
        <v>202.7050767279182</v>
      </c>
      <c r="J3049">
        <f>VLOOKUP(A3049,'VIXY-IV'!A$1:E$2000,4,0)</f>
        <v>202.50800000000001</v>
      </c>
      <c r="K3049">
        <f>ROW()</f>
        <v>3049</v>
      </c>
      <c r="L3049">
        <f>B3049/C3049</f>
        <v>0.82110912343470488</v>
      </c>
    </row>
    <row r="3050" spans="1:12" x14ac:dyDescent="0.25">
      <c r="A3050" s="1">
        <v>42488</v>
      </c>
      <c r="B3050" s="9">
        <v>15.22</v>
      </c>
      <c r="C3050" s="9">
        <v>17.78</v>
      </c>
      <c r="D3050">
        <v>430.7</v>
      </c>
      <c r="E3050">
        <v>383.40719999999999</v>
      </c>
      <c r="F3050">
        <v>26577.982975999999</v>
      </c>
      <c r="G3050">
        <v>23662.008528999999</v>
      </c>
      <c r="H3050">
        <f>(1/(1-91/360*VLOOKUP($A3050,Tbills!$B$4:$C$974,2,1)/100))^((1)/91)-1</f>
        <v>6.3907672445129293E-6</v>
      </c>
      <c r="I3050">
        <f>I3049*$E3050/$E3049*(1-(I$1+I$5+IF(AND(WEEKDAY(A3050)&lt;&gt;1,WEEKDAY(A3050)&lt;&gt;7),IF(A3050&lt;J$2,J$1,J$3),0)))^($A3050-$A3049)</f>
        <v>214.7160530936433</v>
      </c>
      <c r="J3050">
        <f>VLOOKUP(A3050,'VIXY-IV'!A$1:E$2000,4,0)</f>
        <v>214.52799999999999</v>
      </c>
      <c r="K3050">
        <f>ROW()</f>
        <v>3050</v>
      </c>
      <c r="L3050">
        <f>B3050/C3050</f>
        <v>0.8560179977502812</v>
      </c>
    </row>
    <row r="3051" spans="1:12" x14ac:dyDescent="0.25">
      <c r="A3051" s="1">
        <v>42489</v>
      </c>
      <c r="B3051" s="9">
        <v>15.7</v>
      </c>
      <c r="C3051" s="9">
        <v>18.45</v>
      </c>
      <c r="D3051">
        <v>441.61130000000003</v>
      </c>
      <c r="E3051">
        <v>393.11799999999999</v>
      </c>
      <c r="F3051">
        <v>27034.097938999999</v>
      </c>
      <c r="G3051">
        <v>24067.930117</v>
      </c>
      <c r="H3051">
        <f>(1/(1-91/360*VLOOKUP($A3051,Tbills!$B$4:$C$974,2,1)/100))^((1)/91)-1</f>
        <v>6.3907672445129293E-6</v>
      </c>
      <c r="I3051">
        <f>I3050*$E3051/$E3050*(1-(I$1+I$5+IF(AND(WEEKDAY(A3051)&lt;&gt;1,WEEKDAY(A3051)&lt;&gt;7),IF(A3051&lt;J$2,J$1,J$3),0)))^($A3051-$A3050)</f>
        <v>220.15641531769612</v>
      </c>
      <c r="J3051">
        <f>VLOOKUP(A3051,'VIXY-IV'!A$1:E$2000,4,0)</f>
        <v>219.96199999999999</v>
      </c>
      <c r="K3051">
        <f>ROW()</f>
        <v>3051</v>
      </c>
      <c r="L3051">
        <f>B3051/C3051</f>
        <v>0.85094850948509482</v>
      </c>
    </row>
    <row r="3052" spans="1:12" x14ac:dyDescent="0.25">
      <c r="A3052" s="1">
        <v>42492</v>
      </c>
      <c r="B3052" s="9">
        <v>14.68</v>
      </c>
      <c r="C3052" s="9">
        <v>17.78</v>
      </c>
      <c r="D3052">
        <v>417.18970000000002</v>
      </c>
      <c r="E3052">
        <v>371.37060000000002</v>
      </c>
      <c r="F3052">
        <v>26486.968206000001</v>
      </c>
      <c r="G3052">
        <v>23580.369747000001</v>
      </c>
      <c r="H3052">
        <f>(1/(1-91/360*VLOOKUP($A3052,Tbills!$B$4:$C$974,2,1)/100))^((1)/91)-1</f>
        <v>6.3907672445129293E-6</v>
      </c>
      <c r="I3052">
        <f>I3051*$E3052/$E3051*(1-(I$1+I$5+IF(AND(WEEKDAY(A3052)&lt;&gt;1,WEEKDAY(A3052)&lt;&gt;7),IF(A3052&lt;J$2,J$1,J$3),0)))^($A3052-$A3051)</f>
        <v>207.98328253095843</v>
      </c>
      <c r="J3052">
        <f>VLOOKUP(A3052,'VIXY-IV'!A$1:E$2000,4,0)</f>
        <v>207.77600000000001</v>
      </c>
      <c r="K3052">
        <f>ROW()</f>
        <v>3052</v>
      </c>
      <c r="L3052">
        <f>B3052/C3052</f>
        <v>0.82564679415073106</v>
      </c>
    </row>
    <row r="3053" spans="1:12" x14ac:dyDescent="0.25">
      <c r="A3053" s="1">
        <v>42493</v>
      </c>
      <c r="B3053" s="9">
        <v>15.6</v>
      </c>
      <c r="C3053" s="9">
        <v>18.57</v>
      </c>
      <c r="D3053">
        <v>437.11750000000001</v>
      </c>
      <c r="E3053">
        <v>389.10739999999998</v>
      </c>
      <c r="F3053">
        <v>27146.000949000001</v>
      </c>
      <c r="G3053">
        <v>24166.931565999999</v>
      </c>
      <c r="H3053">
        <f>(1/(1-91/360*VLOOKUP($A3053,Tbills!$B$4:$C$974,2,1)/100))^((1)/91)-1</f>
        <v>6.3907672445129293E-6</v>
      </c>
      <c r="I3053">
        <f>I3052*$E3053/$E3052*(1-(I$1+I$5+IF(AND(WEEKDAY(A3053)&lt;&gt;1,WEEKDAY(A3053)&lt;&gt;7),IF(A3053&lt;J$2,J$1,J$3),0)))^($A3053-$A3052)</f>
        <v>217.91873220286053</v>
      </c>
      <c r="J3053">
        <f>VLOOKUP(A3053,'VIXY-IV'!A$1:E$2000,4,0)</f>
        <v>217.67400000000001</v>
      </c>
      <c r="K3053">
        <f>ROW()</f>
        <v>3053</v>
      </c>
      <c r="L3053">
        <f>B3053/C3053</f>
        <v>0.84006462035541196</v>
      </c>
    </row>
    <row r="3054" spans="1:12" x14ac:dyDescent="0.25">
      <c r="A3054" s="1">
        <v>42494</v>
      </c>
      <c r="B3054" s="9">
        <v>16.05</v>
      </c>
      <c r="C3054" s="9">
        <v>18.91</v>
      </c>
      <c r="D3054">
        <v>442.03859999999997</v>
      </c>
      <c r="E3054">
        <v>393.4855</v>
      </c>
      <c r="F3054">
        <v>27408.665980999998</v>
      </c>
      <c r="G3054">
        <v>24400.616642000001</v>
      </c>
      <c r="H3054">
        <f>(1/(1-91/360*VLOOKUP($A3054,Tbills!$B$4:$C$974,2,1)/100))^((1)/91)-1</f>
        <v>6.3907672445129293E-6</v>
      </c>
      <c r="I3054">
        <f>I3053*$E3054/$E3053*(1-(I$1+I$5+IF(AND(WEEKDAY(A3054)&lt;&gt;1,WEEKDAY(A3054)&lt;&gt;7),IF(A3054&lt;J$2,J$1,J$3),0)))^($A3054-$A3053)</f>
        <v>220.37279049428145</v>
      </c>
      <c r="J3054">
        <f>VLOOKUP(A3054,'VIXY-IV'!A$1:E$2000,4,0)</f>
        <v>220.12200000000001</v>
      </c>
      <c r="K3054">
        <f>ROW()</f>
        <v>3054</v>
      </c>
      <c r="L3054">
        <f>B3054/C3054</f>
        <v>0.84875727128503442</v>
      </c>
    </row>
    <row r="3055" spans="1:12" x14ac:dyDescent="0.25">
      <c r="A3055" s="1">
        <v>42495</v>
      </c>
      <c r="B3055" s="9">
        <v>15.91</v>
      </c>
      <c r="C3055" s="9">
        <v>18.920000000000002</v>
      </c>
      <c r="D3055">
        <v>440.39159999999998</v>
      </c>
      <c r="E3055">
        <v>392.01690000000002</v>
      </c>
      <c r="F3055">
        <v>27476.605920000002</v>
      </c>
      <c r="G3055">
        <v>24460.944361999998</v>
      </c>
      <c r="H3055">
        <f>(1/(1-91/360*VLOOKUP($A3055,Tbills!$B$4:$C$974,2,1)/100))^((1)/91)-1</f>
        <v>5.8348991682777296E-6</v>
      </c>
      <c r="I3055">
        <f>I3054*$E3055/$E3054*(1-(I$1+I$5+IF(AND(WEEKDAY(A3055)&lt;&gt;1,WEEKDAY(A3055)&lt;&gt;7),IF(A3055&lt;J$2,J$1,J$3),0)))^($A3055-$A3054)</f>
        <v>219.55240172717413</v>
      </c>
      <c r="J3055">
        <f>VLOOKUP(A3055,'VIXY-IV'!A$1:E$2000,4,0)</f>
        <v>219.298</v>
      </c>
      <c r="K3055">
        <f>ROW()</f>
        <v>3055</v>
      </c>
      <c r="L3055">
        <f>B3055/C3055</f>
        <v>0.84090909090909083</v>
      </c>
    </row>
    <row r="3056" spans="1:12" x14ac:dyDescent="0.25">
      <c r="A3056" s="1">
        <v>42496</v>
      </c>
      <c r="B3056" s="9">
        <v>14.72</v>
      </c>
      <c r="C3056" s="9">
        <v>18.27</v>
      </c>
      <c r="D3056">
        <v>419.7527</v>
      </c>
      <c r="E3056">
        <v>373.64280000000002</v>
      </c>
      <c r="F3056">
        <v>26996.215061999999</v>
      </c>
      <c r="G3056">
        <v>24033.135493000002</v>
      </c>
      <c r="H3056">
        <f>(1/(1-91/360*VLOOKUP($A3056,Tbills!$B$4:$C$974,2,1)/100))^((1)/91)-1</f>
        <v>5.8348991682777296E-6</v>
      </c>
      <c r="I3056">
        <f>I3055*$E3056/$E3055*(1-(I$1+I$5+IF(AND(WEEKDAY(A3056)&lt;&gt;1,WEEKDAY(A3056)&lt;&gt;7),IF(A3056&lt;J$2,J$1,J$3),0)))^($A3056-$A3055)</f>
        <v>209.26383724051985</v>
      </c>
      <c r="J3056">
        <f>VLOOKUP(A3056,'VIXY-IV'!A$1:E$2000,4,0)</f>
        <v>209.05</v>
      </c>
      <c r="K3056">
        <f>ROW()</f>
        <v>3056</v>
      </c>
      <c r="L3056">
        <f>B3056/C3056</f>
        <v>0.80569239189928854</v>
      </c>
    </row>
    <row r="3057" spans="1:12" x14ac:dyDescent="0.25">
      <c r="A3057" s="1">
        <v>42499</v>
      </c>
      <c r="B3057" s="9">
        <v>14.57</v>
      </c>
      <c r="C3057" s="9">
        <v>18.05</v>
      </c>
      <c r="D3057">
        <v>412.95100000000002</v>
      </c>
      <c r="E3057">
        <v>367.58170000000001</v>
      </c>
      <c r="F3057">
        <v>26854.283532000001</v>
      </c>
      <c r="G3057">
        <v>23906.361540999998</v>
      </c>
      <c r="H3057">
        <f>(1/(1-91/360*VLOOKUP($A3057,Tbills!$B$4:$C$974,2,1)/100))^((1)/91)-1</f>
        <v>5.8348991682777296E-6</v>
      </c>
      <c r="I3057">
        <f>I3056*$E3057/$E3056*(1-(I$1+I$5+IF(AND(WEEKDAY(A3057)&lt;&gt;1,WEEKDAY(A3057)&lt;&gt;7),IF(A3057&lt;J$2,J$1,J$3),0)))^($A3057-$A3056)</f>
        <v>205.87515636465434</v>
      </c>
      <c r="J3057">
        <f>VLOOKUP(A3057,'VIXY-IV'!A$1:E$2000,4,0)</f>
        <v>205.64599999999999</v>
      </c>
      <c r="K3057">
        <f>ROW()</f>
        <v>3057</v>
      </c>
      <c r="L3057">
        <f>B3057/C3057</f>
        <v>0.80720221606648201</v>
      </c>
    </row>
    <row r="3058" spans="1:12" x14ac:dyDescent="0.25">
      <c r="A3058" s="1">
        <v>42500</v>
      </c>
      <c r="B3058" s="9">
        <v>13.63</v>
      </c>
      <c r="C3058" s="9">
        <v>17.18</v>
      </c>
      <c r="D3058">
        <v>391.06169999999997</v>
      </c>
      <c r="E3058">
        <v>348.09519999999998</v>
      </c>
      <c r="F3058">
        <v>26133.805219999998</v>
      </c>
      <c r="G3058">
        <v>23264.834057</v>
      </c>
      <c r="H3058">
        <f>(1/(1-91/360*VLOOKUP($A3058,Tbills!$B$4:$C$974,2,1)/100))^((1)/91)-1</f>
        <v>5.8348991682777296E-6</v>
      </c>
      <c r="I3058">
        <f>I3057*$E3058/$E3057*(1-(I$1+I$5+IF(AND(WEEKDAY(A3058)&lt;&gt;1,WEEKDAY(A3058)&lt;&gt;7),IF(A3058&lt;J$2,J$1,J$3),0)))^($A3058-$A3057)</f>
        <v>194.96302705031519</v>
      </c>
      <c r="J3058">
        <f>VLOOKUP(A3058,'VIXY-IV'!A$1:E$2000,4,0)</f>
        <v>194.75800000000001</v>
      </c>
      <c r="K3058">
        <f>ROW()</f>
        <v>3058</v>
      </c>
      <c r="L3058">
        <f>B3058/C3058</f>
        <v>0.79336437718277075</v>
      </c>
    </row>
    <row r="3059" spans="1:12" x14ac:dyDescent="0.25">
      <c r="A3059" s="1">
        <v>42501</v>
      </c>
      <c r="B3059" s="9">
        <v>14.69</v>
      </c>
      <c r="C3059" s="9">
        <v>18.02</v>
      </c>
      <c r="D3059">
        <v>412.72370000000001</v>
      </c>
      <c r="E3059">
        <v>367.37509999999997</v>
      </c>
      <c r="F3059">
        <v>26787.370901999999</v>
      </c>
      <c r="G3059">
        <v>23846.515500000001</v>
      </c>
      <c r="H3059">
        <f>(1/(1-91/360*VLOOKUP($A3059,Tbills!$B$4:$C$974,2,1)/100))^((1)/91)-1</f>
        <v>5.8348991682777296E-6</v>
      </c>
      <c r="I3059">
        <f>I3058*$E3059/$E3058*(1-(I$1+I$5+IF(AND(WEEKDAY(A3059)&lt;&gt;1,WEEKDAY(A3059)&lt;&gt;7),IF(A3059&lt;J$2,J$1,J$3),0)))^($A3059-$A3058)</f>
        <v>205.76338992831992</v>
      </c>
      <c r="J3059">
        <f>VLOOKUP(A3059,'VIXY-IV'!A$1:E$2000,4,0)</f>
        <v>205.548</v>
      </c>
      <c r="K3059">
        <f>ROW()</f>
        <v>3059</v>
      </c>
      <c r="L3059">
        <f>B3059/C3059</f>
        <v>0.81520532741398444</v>
      </c>
    </row>
    <row r="3060" spans="1:12" x14ac:dyDescent="0.25">
      <c r="A3060" s="1">
        <v>42502</v>
      </c>
      <c r="B3060" s="9">
        <v>14.41</v>
      </c>
      <c r="C3060" s="9">
        <v>17.75</v>
      </c>
      <c r="D3060">
        <v>401.40890000000002</v>
      </c>
      <c r="E3060">
        <v>357.3014</v>
      </c>
      <c r="F3060">
        <v>26493.782173</v>
      </c>
      <c r="G3060">
        <v>23585.01931</v>
      </c>
      <c r="H3060">
        <f>(1/(1-91/360*VLOOKUP($A3060,Tbills!$B$4:$C$974,2,1)/100))^((1)/91)-1</f>
        <v>5.9738635223016701E-6</v>
      </c>
      <c r="I3060">
        <f>I3059*$E3060/$E3059*(1-(I$1+I$5+IF(AND(WEEKDAY(A3060)&lt;&gt;1,WEEKDAY(A3060)&lt;&gt;7),IF(A3060&lt;J$2,J$1,J$3),0)))^($A3060-$A3059)</f>
        <v>200.12312285752336</v>
      </c>
      <c r="J3060">
        <f>VLOOKUP(A3060,'VIXY-IV'!A$1:E$2000,4,0)</f>
        <v>199.928</v>
      </c>
      <c r="K3060">
        <f>ROW()</f>
        <v>3060</v>
      </c>
      <c r="L3060">
        <f>B3060/C3060</f>
        <v>0.81183098591549296</v>
      </c>
    </row>
    <row r="3061" spans="1:12" x14ac:dyDescent="0.25">
      <c r="A3061" s="1">
        <v>42503</v>
      </c>
      <c r="B3061" s="9">
        <v>15.04</v>
      </c>
      <c r="C3061" s="9">
        <v>18.25</v>
      </c>
      <c r="D3061">
        <v>415.64069999999998</v>
      </c>
      <c r="E3061">
        <v>369.96719999999999</v>
      </c>
      <c r="F3061">
        <v>26921.031643999999</v>
      </c>
      <c r="G3061">
        <v>23965.219999000001</v>
      </c>
      <c r="H3061">
        <f>(1/(1-91/360*VLOOKUP($A3061,Tbills!$B$4:$C$974,2,1)/100))^((1)/91)-1</f>
        <v>5.9738635223016701E-6</v>
      </c>
      <c r="I3061">
        <f>I3060*$E3061/$E3060*(1-(I$1+I$5+IF(AND(WEEKDAY(A3061)&lt;&gt;1,WEEKDAY(A3061)&lt;&gt;7),IF(A3061&lt;J$2,J$1,J$3),0)))^($A3061-$A3060)</f>
        <v>207.21917513277396</v>
      </c>
      <c r="J3061">
        <f>VLOOKUP(A3061,'VIXY-IV'!A$1:E$2000,4,0)</f>
        <v>207.006</v>
      </c>
      <c r="K3061">
        <f>ROW()</f>
        <v>3061</v>
      </c>
      <c r="L3061">
        <f>B3061/C3061</f>
        <v>0.82410958904109588</v>
      </c>
    </row>
    <row r="3062" spans="1:12" x14ac:dyDescent="0.25">
      <c r="A3062" s="1">
        <v>42506</v>
      </c>
      <c r="B3062" s="9">
        <v>14.68</v>
      </c>
      <c r="C3062" s="9">
        <v>17.7</v>
      </c>
      <c r="D3062">
        <v>400.2842</v>
      </c>
      <c r="E3062">
        <v>356.29160000000002</v>
      </c>
      <c r="F3062">
        <v>26310.313985000001</v>
      </c>
      <c r="G3062">
        <v>23421.126972999999</v>
      </c>
      <c r="H3062">
        <f>(1/(1-91/360*VLOOKUP($A3062,Tbills!$B$4:$C$974,2,1)/100))^((1)/91)-1</f>
        <v>5.9738635223016701E-6</v>
      </c>
      <c r="I3062">
        <f>I3061*$E3062/$E3061*(1-(I$1+I$5+IF(AND(WEEKDAY(A3062)&lt;&gt;1,WEEKDAY(A3062)&lt;&gt;7),IF(A3062&lt;J$2,J$1,J$3),0)))^($A3062-$A3061)</f>
        <v>199.56519218136597</v>
      </c>
      <c r="J3062">
        <f>VLOOKUP(A3062,'VIXY-IV'!A$1:E$2000,4,0)</f>
        <v>199.364</v>
      </c>
      <c r="K3062">
        <f>ROW()</f>
        <v>3062</v>
      </c>
      <c r="L3062">
        <f>B3062/C3062</f>
        <v>0.82937853107344639</v>
      </c>
    </row>
    <row r="3063" spans="1:12" x14ac:dyDescent="0.25">
      <c r="A3063" s="1">
        <v>42507</v>
      </c>
      <c r="B3063" s="9">
        <v>15.57</v>
      </c>
      <c r="C3063" s="9">
        <v>18.43</v>
      </c>
      <c r="D3063">
        <v>413.26519999999999</v>
      </c>
      <c r="E3063">
        <v>367.84379999999999</v>
      </c>
      <c r="F3063">
        <v>27049.491416000001</v>
      </c>
      <c r="G3063">
        <v>24078.993971</v>
      </c>
      <c r="H3063">
        <f>(1/(1-91/360*VLOOKUP($A3063,Tbills!$B$4:$C$974,2,1)/100))^((1)/91)-1</f>
        <v>5.9738635223016701E-6</v>
      </c>
      <c r="I3063">
        <f>I3062*$E3063/$E3062*(1-(I$1+I$5+IF(AND(WEEKDAY(A3063)&lt;&gt;1,WEEKDAY(A3063)&lt;&gt;7),IF(A3063&lt;J$2,J$1,J$3),0)))^($A3063-$A3062)</f>
        <v>206.03775828535581</v>
      </c>
      <c r="J3063">
        <f>VLOOKUP(A3063,'VIXY-IV'!A$1:E$2000,4,0)</f>
        <v>205.81800000000001</v>
      </c>
      <c r="K3063">
        <f>ROW()</f>
        <v>3063</v>
      </c>
      <c r="L3063">
        <f>B3063/C3063</f>
        <v>0.84481823114487253</v>
      </c>
    </row>
    <row r="3064" spans="1:12" x14ac:dyDescent="0.25">
      <c r="A3064" s="1">
        <v>42508</v>
      </c>
      <c r="B3064" s="9">
        <v>15.95</v>
      </c>
      <c r="C3064" s="9">
        <v>18.54</v>
      </c>
      <c r="D3064">
        <v>414.9896</v>
      </c>
      <c r="E3064">
        <v>369.37650000000002</v>
      </c>
      <c r="F3064">
        <v>27201.312149000001</v>
      </c>
      <c r="G3064">
        <v>24213.998341999999</v>
      </c>
      <c r="H3064">
        <f>(1/(1-91/360*VLOOKUP($A3064,Tbills!$B$4:$C$974,2,1)/100))^((1)/91)-1</f>
        <v>5.9738635223016701E-6</v>
      </c>
      <c r="I3064">
        <f>I3063*$E3064/$E3063*(1-(I$1+I$5+IF(AND(WEEKDAY(A3064)&lt;&gt;1,WEEKDAY(A3064)&lt;&gt;7),IF(A3064&lt;J$2,J$1,J$3),0)))^($A3064-$A3063)</f>
        <v>206.89824268375764</v>
      </c>
      <c r="J3064">
        <f>VLOOKUP(A3064,'VIXY-IV'!A$1:E$2000,4,0)</f>
        <v>206.672</v>
      </c>
      <c r="K3064">
        <f>ROW()</f>
        <v>3064</v>
      </c>
      <c r="L3064">
        <f>B3064/C3064</f>
        <v>0.86030204962243795</v>
      </c>
    </row>
    <row r="3065" spans="1:12" x14ac:dyDescent="0.25">
      <c r="A3065" s="1">
        <v>42509</v>
      </c>
      <c r="B3065" s="9">
        <v>16.329999999999998</v>
      </c>
      <c r="C3065" s="9">
        <v>18.77</v>
      </c>
      <c r="D3065">
        <v>412.70510000000002</v>
      </c>
      <c r="E3065">
        <v>367.34089999999998</v>
      </c>
      <c r="F3065">
        <v>27138.784367</v>
      </c>
      <c r="G3065">
        <v>24158.192861</v>
      </c>
      <c r="H3065">
        <f>(1/(1-91/360*VLOOKUP($A3065,Tbills!$B$4:$C$974,2,1)/100))^((1)/91)-1</f>
        <v>7.2246226625605203E-6</v>
      </c>
      <c r="I3065">
        <f>I3064*$E3065/$E3064*(1-(I$1+I$5+IF(AND(WEEKDAY(A3065)&lt;&gt;1,WEEKDAY(A3065)&lt;&gt;7),IF(A3065&lt;J$2,J$1,J$3),0)))^($A3065-$A3064)</f>
        <v>205.76001847427042</v>
      </c>
      <c r="J3065">
        <f>VLOOKUP(A3065,'VIXY-IV'!A$1:E$2000,4,0)</f>
        <v>205.53399999999999</v>
      </c>
      <c r="K3065">
        <f>ROW()</f>
        <v>3065</v>
      </c>
      <c r="L3065">
        <f>B3065/C3065</f>
        <v>0.87000532765050609</v>
      </c>
    </row>
    <row r="3066" spans="1:12" x14ac:dyDescent="0.25">
      <c r="A3066" s="1">
        <v>42510</v>
      </c>
      <c r="B3066" s="9">
        <v>15.2</v>
      </c>
      <c r="C3066" s="9">
        <v>18.05</v>
      </c>
      <c r="D3066">
        <v>398.56060000000002</v>
      </c>
      <c r="E3066">
        <v>354.74849999999998</v>
      </c>
      <c r="F3066">
        <v>26923.661069999998</v>
      </c>
      <c r="G3066">
        <v>23966.521537000001</v>
      </c>
      <c r="H3066">
        <f>(1/(1-91/360*VLOOKUP($A3066,Tbills!$B$4:$C$974,2,1)/100))^((1)/91)-1</f>
        <v>7.2246226625605203E-6</v>
      </c>
      <c r="I3066">
        <f>I3065*$E3066/$E3065*(1-(I$1+I$5+IF(AND(WEEKDAY(A3066)&lt;&gt;1,WEEKDAY(A3066)&lt;&gt;7),IF(A3066&lt;J$2,J$1,J$3),0)))^($A3066-$A3065)</f>
        <v>198.70849624191527</v>
      </c>
      <c r="J3066">
        <f>VLOOKUP(A3066,'VIXY-IV'!A$1:E$2000,4,0)</f>
        <v>198.49799999999999</v>
      </c>
      <c r="K3066">
        <f>ROW()</f>
        <v>3066</v>
      </c>
      <c r="L3066">
        <f>B3066/C3066</f>
        <v>0.84210526315789469</v>
      </c>
    </row>
    <row r="3067" spans="1:12" x14ac:dyDescent="0.25">
      <c r="A3067" s="1">
        <v>42513</v>
      </c>
      <c r="B3067" s="9">
        <v>15.82</v>
      </c>
      <c r="C3067" s="9">
        <v>18.149999999999999</v>
      </c>
      <c r="D3067">
        <v>403.78910000000002</v>
      </c>
      <c r="E3067">
        <v>359.39460000000003</v>
      </c>
      <c r="F3067">
        <v>26722.701453999998</v>
      </c>
      <c r="G3067">
        <v>23787.114715</v>
      </c>
      <c r="H3067">
        <f>(1/(1-91/360*VLOOKUP($A3067,Tbills!$B$4:$C$974,2,1)/100))^((1)/91)-1</f>
        <v>7.2246226625605203E-6</v>
      </c>
      <c r="I3067">
        <f>I3066*$E3067/$E3066*(1-(I$1+I$5+IF(AND(WEEKDAY(A3067)&lt;&gt;1,WEEKDAY(A3067)&lt;&gt;7),IF(A3067&lt;J$2,J$1,J$3),0)))^($A3067-$A3066)</f>
        <v>201.31674958564994</v>
      </c>
      <c r="J3067">
        <f>VLOOKUP(A3067,'VIXY-IV'!A$1:E$2000,4,0)</f>
        <v>201.09399999999999</v>
      </c>
      <c r="K3067">
        <f>ROW()</f>
        <v>3067</v>
      </c>
      <c r="L3067">
        <f>B3067/C3067</f>
        <v>0.87162534435261718</v>
      </c>
    </row>
    <row r="3068" spans="1:12" x14ac:dyDescent="0.25">
      <c r="A3068" s="1">
        <v>42514</v>
      </c>
      <c r="B3068" s="9">
        <v>14.42</v>
      </c>
      <c r="C3068" s="9">
        <v>17.079999999999998</v>
      </c>
      <c r="D3068">
        <v>380.1533</v>
      </c>
      <c r="E3068">
        <v>338.35480000000001</v>
      </c>
      <c r="F3068">
        <v>26005.273573999999</v>
      </c>
      <c r="G3068">
        <v>23148.327066000002</v>
      </c>
      <c r="H3068">
        <f>(1/(1-91/360*VLOOKUP($A3068,Tbills!$B$4:$C$974,2,1)/100))^((1)/91)-1</f>
        <v>7.2246226625605203E-6</v>
      </c>
      <c r="I3068">
        <f>I3067*$E3068/$E3067*(1-(I$1+I$5+IF(AND(WEEKDAY(A3068)&lt;&gt;1,WEEKDAY(A3068)&lt;&gt;7),IF(A3068&lt;J$2,J$1,J$3),0)))^($A3068-$A3067)</f>
        <v>189.53301389200229</v>
      </c>
      <c r="J3068">
        <f>VLOOKUP(A3068,'VIXY-IV'!A$1:E$2000,4,0)</f>
        <v>189.34399999999999</v>
      </c>
      <c r="K3068">
        <f>ROW()</f>
        <v>3068</v>
      </c>
      <c r="L3068">
        <f>B3068/C3068</f>
        <v>0.84426229508196726</v>
      </c>
    </row>
    <row r="3069" spans="1:12" x14ac:dyDescent="0.25">
      <c r="A3069" s="1">
        <v>42515</v>
      </c>
      <c r="B3069" s="9">
        <v>13.9</v>
      </c>
      <c r="C3069" s="9">
        <v>16.77</v>
      </c>
      <c r="D3069">
        <v>374.01260000000002</v>
      </c>
      <c r="E3069">
        <v>332.88690000000003</v>
      </c>
      <c r="F3069">
        <v>25837.667146</v>
      </c>
      <c r="G3069">
        <v>22998.966688</v>
      </c>
      <c r="H3069">
        <f>(1/(1-91/360*VLOOKUP($A3069,Tbills!$B$4:$C$974,2,1)/100))^((1)/91)-1</f>
        <v>7.2246226625605203E-6</v>
      </c>
      <c r="I3069">
        <f>I3068*$E3069/$E3068*(1-(I$1+I$5+IF(AND(WEEKDAY(A3069)&lt;&gt;1,WEEKDAY(A3069)&lt;&gt;7),IF(A3069&lt;J$2,J$1,J$3),0)))^($A3069-$A3068)</f>
        <v>186.47190004127694</v>
      </c>
      <c r="J3069">
        <f>VLOOKUP(A3069,'VIXY-IV'!A$1:E$2000,4,0)</f>
        <v>186.29</v>
      </c>
      <c r="K3069">
        <f>ROW()</f>
        <v>3069</v>
      </c>
      <c r="L3069">
        <f>B3069/C3069</f>
        <v>0.82886106141920102</v>
      </c>
    </row>
    <row r="3070" spans="1:12" x14ac:dyDescent="0.25">
      <c r="A3070" s="1">
        <v>42516</v>
      </c>
      <c r="B3070" s="9">
        <v>13.43</v>
      </c>
      <c r="C3070" s="9">
        <v>16.559999999999999</v>
      </c>
      <c r="D3070">
        <v>367.26150000000001</v>
      </c>
      <c r="E3070">
        <v>326.87580000000003</v>
      </c>
      <c r="F3070">
        <v>25643.41893</v>
      </c>
      <c r="G3070">
        <v>22825.893733000001</v>
      </c>
      <c r="H3070">
        <f>(1/(1-91/360*VLOOKUP($A3070,Tbills!$B$4:$C$974,2,1)/100))^((1)/91)-1</f>
        <v>9.1705341072056967E-6</v>
      </c>
      <c r="I3070">
        <f>I3069*$E3070/$E3069*(1-(I$1+I$5+IF(AND(WEEKDAY(A3070)&lt;&gt;1,WEEKDAY(A3070)&lt;&gt;7),IF(A3070&lt;J$2,J$1,J$3),0)))^($A3070-$A3069)</f>
        <v>183.10644241568872</v>
      </c>
      <c r="J3070">
        <f>VLOOKUP(A3070,'VIXY-IV'!A$1:E$2000,4,0)</f>
        <v>182.93199999999999</v>
      </c>
      <c r="K3070">
        <f>ROW()</f>
        <v>3070</v>
      </c>
      <c r="L3070">
        <f>B3070/C3070</f>
        <v>0.81099033816425126</v>
      </c>
    </row>
    <row r="3071" spans="1:12" x14ac:dyDescent="0.25">
      <c r="A3071" s="1">
        <v>42517</v>
      </c>
      <c r="B3071" s="9">
        <v>13.12</v>
      </c>
      <c r="C3071" s="9">
        <v>16.309999999999999</v>
      </c>
      <c r="D3071">
        <v>359.32850000000002</v>
      </c>
      <c r="E3071">
        <v>319.81209999999999</v>
      </c>
      <c r="F3071">
        <v>25449.312585</v>
      </c>
      <c r="G3071">
        <v>22652.905153</v>
      </c>
      <c r="H3071">
        <f>(1/(1-91/360*VLOOKUP($A3071,Tbills!$B$4:$C$974,2,1)/100))^((1)/91)-1</f>
        <v>9.1705341072056967E-6</v>
      </c>
      <c r="I3071">
        <f>I3070*$E3071/$E3070*(1-(I$1+I$5+IF(AND(WEEKDAY(A3071)&lt;&gt;1,WEEKDAY(A3071)&lt;&gt;7),IF(A3071&lt;J$2,J$1,J$3),0)))^($A3071-$A3070)</f>
        <v>179.15127826360103</v>
      </c>
      <c r="J3071">
        <f>VLOOKUP(A3071,'VIXY-IV'!A$1:E$2000,4,0)</f>
        <v>178.99</v>
      </c>
      <c r="K3071">
        <f>ROW()</f>
        <v>3071</v>
      </c>
      <c r="L3071">
        <f>B3071/C3071</f>
        <v>0.80441446965052121</v>
      </c>
    </row>
    <row r="3072" spans="1:12" x14ac:dyDescent="0.25">
      <c r="A3072" s="1">
        <v>42521</v>
      </c>
      <c r="B3072" s="9">
        <v>14.19</v>
      </c>
      <c r="C3072" s="9">
        <v>16.63</v>
      </c>
      <c r="D3072">
        <v>356.67680000000001</v>
      </c>
      <c r="E3072">
        <v>317.44029999999998</v>
      </c>
      <c r="F3072">
        <v>25328.131236000001</v>
      </c>
      <c r="G3072">
        <v>22544.208417999998</v>
      </c>
      <c r="H3072">
        <f>(1/(1-91/360*VLOOKUP($A3072,Tbills!$B$4:$C$974,2,1)/100))^((1)/91)-1</f>
        <v>9.1705341072056967E-6</v>
      </c>
      <c r="I3072">
        <f>I3071*$E3072/$E3071*(1-(I$1+I$5+IF(AND(WEEKDAY(A3072)&lt;&gt;1,WEEKDAY(A3072)&lt;&gt;7),IF(A3072&lt;J$2,J$1,J$3),0)))^($A3072-$A3071)</f>
        <v>177.82947192278138</v>
      </c>
      <c r="J3072">
        <f>VLOOKUP(A3072,'VIXY-IV'!A$1:E$2000,4,0)</f>
        <v>177.66</v>
      </c>
      <c r="K3072">
        <f>ROW()</f>
        <v>3072</v>
      </c>
      <c r="L3072">
        <f>B3072/C3072</f>
        <v>0.85327720986169575</v>
      </c>
    </row>
    <row r="3073" spans="1:12" x14ac:dyDescent="0.25">
      <c r="A3073" s="1">
        <v>42522</v>
      </c>
      <c r="B3073" s="9">
        <v>14.2</v>
      </c>
      <c r="C3073" s="9">
        <v>16.7</v>
      </c>
      <c r="D3073">
        <v>357.19779999999997</v>
      </c>
      <c r="E3073">
        <v>317.90109999999999</v>
      </c>
      <c r="F3073">
        <v>25360.720483000001</v>
      </c>
      <c r="G3073">
        <v>22573.008899</v>
      </c>
      <c r="H3073">
        <f>(1/(1-91/360*VLOOKUP($A3073,Tbills!$B$4:$C$974,2,1)/100))^((1)/91)-1</f>
        <v>9.1705341072056967E-6</v>
      </c>
      <c r="I3073">
        <f>I3072*$E3073/$E3072*(1-(I$1+I$5+IF(AND(WEEKDAY(A3073)&lt;&gt;1,WEEKDAY(A3073)&lt;&gt;7),IF(A3073&lt;J$2,J$1,J$3),0)))^($A3073-$A3072)</f>
        <v>178.08931892426386</v>
      </c>
      <c r="J3073">
        <f>VLOOKUP(A3073,'VIXY-IV'!A$1:E$2000,4,0)</f>
        <v>177.92400000000001</v>
      </c>
      <c r="K3073">
        <f>ROW()</f>
        <v>3073</v>
      </c>
      <c r="L3073">
        <f>B3073/C3073</f>
        <v>0.85029940119760483</v>
      </c>
    </row>
    <row r="3074" spans="1:12" x14ac:dyDescent="0.25">
      <c r="A3074" s="1">
        <v>42523</v>
      </c>
      <c r="B3074" s="9">
        <v>13.63</v>
      </c>
      <c r="C3074" s="9">
        <v>16.37</v>
      </c>
      <c r="D3074">
        <v>348.57740000000001</v>
      </c>
      <c r="E3074">
        <v>310.22609999999997</v>
      </c>
      <c r="F3074">
        <v>25211.174969</v>
      </c>
      <c r="G3074">
        <v>22439.694781999999</v>
      </c>
      <c r="H3074">
        <f>(1/(1-91/360*VLOOKUP($A3074,Tbills!$B$4:$C$974,2,1)/100))^((1)/91)-1</f>
        <v>9.0315288792108817E-6</v>
      </c>
      <c r="I3074">
        <f>I3073*$E3074/$E3073*(1-(I$1+I$5+IF(AND(WEEKDAY(A3074)&lt;&gt;1,WEEKDAY(A3074)&lt;&gt;7),IF(A3074&lt;J$2,J$1,J$3),0)))^($A3074-$A3073)</f>
        <v>173.79142329623963</v>
      </c>
      <c r="J3074">
        <f>VLOOKUP(A3074,'VIXY-IV'!A$1:E$2000,4,0)</f>
        <v>173.63399999999999</v>
      </c>
      <c r="K3074">
        <f>ROW()</f>
        <v>3074</v>
      </c>
      <c r="L3074">
        <f>B3074/C3074</f>
        <v>0.8326206475259621</v>
      </c>
    </row>
    <row r="3075" spans="1:12" x14ac:dyDescent="0.25">
      <c r="A3075" s="1">
        <v>42524</v>
      </c>
      <c r="B3075" s="9">
        <v>13.47</v>
      </c>
      <c r="C3075" s="9">
        <v>16.489999999999998</v>
      </c>
      <c r="D3075">
        <v>347.05029999999999</v>
      </c>
      <c r="E3075">
        <v>308.86419999999998</v>
      </c>
      <c r="F3075">
        <v>25164.911640999999</v>
      </c>
      <c r="G3075">
        <v>22398.314546000001</v>
      </c>
      <c r="H3075">
        <f>(1/(1-91/360*VLOOKUP($A3075,Tbills!$B$4:$C$974,2,1)/100))^((1)/91)-1</f>
        <v>9.0315288792108817E-6</v>
      </c>
      <c r="I3075">
        <f>I3074*$E3075/$E3074*(1-(I$1+I$5+IF(AND(WEEKDAY(A3075)&lt;&gt;1,WEEKDAY(A3075)&lt;&gt;7),IF(A3075&lt;J$2,J$1,J$3),0)))^($A3075-$A3074)</f>
        <v>173.03013396781438</v>
      </c>
      <c r="J3075">
        <f>VLOOKUP(A3075,'VIXY-IV'!A$1:E$2000,4,0)</f>
        <v>172.874</v>
      </c>
      <c r="K3075">
        <f>ROW()</f>
        <v>3075</v>
      </c>
      <c r="L3075">
        <f>B3075/C3075</f>
        <v>0.81685870224378421</v>
      </c>
    </row>
    <row r="3076" spans="1:12" x14ac:dyDescent="0.25">
      <c r="A3076" s="1">
        <v>42527</v>
      </c>
      <c r="B3076" s="9">
        <v>13.65</v>
      </c>
      <c r="C3076" s="9">
        <v>16.440000000000001</v>
      </c>
      <c r="D3076">
        <v>341.7174</v>
      </c>
      <c r="E3076">
        <v>304.10969999999998</v>
      </c>
      <c r="F3076">
        <v>25200.724967999999</v>
      </c>
      <c r="G3076">
        <v>22429.583725</v>
      </c>
      <c r="H3076">
        <f>(1/(1-91/360*VLOOKUP($A3076,Tbills!$B$4:$C$974,2,1)/100))^((1)/91)-1</f>
        <v>9.0315288792108817E-6</v>
      </c>
      <c r="I3076">
        <f>I3075*$E3076/$E3075*(1-(I$1+I$5+IF(AND(WEEKDAY(A3076)&lt;&gt;1,WEEKDAY(A3076)&lt;&gt;7),IF(A3076&lt;J$2,J$1,J$3),0)))^($A3076-$A3075)</f>
        <v>170.37149619976424</v>
      </c>
      <c r="J3076">
        <f>VLOOKUP(A3076,'VIXY-IV'!A$1:E$2000,4,0)</f>
        <v>170.21199999999999</v>
      </c>
      <c r="K3076">
        <f>ROW()</f>
        <v>3076</v>
      </c>
      <c r="L3076">
        <f>B3076/C3076</f>
        <v>0.83029197080291961</v>
      </c>
    </row>
    <row r="3077" spans="1:12" x14ac:dyDescent="0.25">
      <c r="A3077" s="1">
        <v>42528</v>
      </c>
      <c r="B3077" s="9">
        <v>14.05</v>
      </c>
      <c r="C3077" s="9">
        <v>16.63</v>
      </c>
      <c r="D3077">
        <v>343.39429999999999</v>
      </c>
      <c r="E3077">
        <v>305.59930000000003</v>
      </c>
      <c r="F3077">
        <v>25305.150978000001</v>
      </c>
      <c r="G3077">
        <v>22522.324188999999</v>
      </c>
      <c r="H3077">
        <f>(1/(1-91/360*VLOOKUP($A3077,Tbills!$B$4:$C$974,2,1)/100))^((1)/91)-1</f>
        <v>9.0315288792108817E-6</v>
      </c>
      <c r="I3077">
        <f>I3076*$E3077/$E3076*(1-(I$1+I$5+IF(AND(WEEKDAY(A3077)&lt;&gt;1,WEEKDAY(A3077)&lt;&gt;7),IF(A3077&lt;J$2,J$1,J$3),0)))^($A3077-$A3076)</f>
        <v>171.20765709201837</v>
      </c>
      <c r="J3077">
        <f>VLOOKUP(A3077,'VIXY-IV'!A$1:E$2000,4,0)</f>
        <v>171.05</v>
      </c>
      <c r="K3077">
        <f>ROW()</f>
        <v>3077</v>
      </c>
      <c r="L3077">
        <f>B3077/C3077</f>
        <v>0.84485868911605544</v>
      </c>
    </row>
    <row r="3078" spans="1:12" x14ac:dyDescent="0.25">
      <c r="A3078" s="1">
        <v>42529</v>
      </c>
      <c r="B3078" s="9">
        <v>14.08</v>
      </c>
      <c r="C3078" s="9">
        <v>16.79</v>
      </c>
      <c r="D3078">
        <v>344.7826</v>
      </c>
      <c r="E3078">
        <v>306.83210000000003</v>
      </c>
      <c r="F3078">
        <v>25453.088167999998</v>
      </c>
      <c r="G3078">
        <v>22653.789202</v>
      </c>
      <c r="H3078">
        <f>(1/(1-91/360*VLOOKUP($A3078,Tbills!$B$4:$C$974,2,1)/100))^((1)/91)-1</f>
        <v>9.0315288792108817E-6</v>
      </c>
      <c r="I3078">
        <f>I3077*$E3078/$E3077*(1-(I$1+I$5+IF(AND(WEEKDAY(A3078)&lt;&gt;1,WEEKDAY(A3078)&lt;&gt;7),IF(A3078&lt;J$2,J$1,J$3),0)))^($A3078-$A3077)</f>
        <v>171.89996408099856</v>
      </c>
      <c r="J3078">
        <f>VLOOKUP(A3078,'VIXY-IV'!A$1:E$2000,4,0)</f>
        <v>171.74799999999999</v>
      </c>
      <c r="K3078">
        <f>ROW()</f>
        <v>3078</v>
      </c>
      <c r="L3078">
        <f>B3078/C3078</f>
        <v>0.83859440142942232</v>
      </c>
    </row>
    <row r="3079" spans="1:12" x14ac:dyDescent="0.25">
      <c r="A3079" s="1">
        <v>42530</v>
      </c>
      <c r="B3079" s="9">
        <v>14.64</v>
      </c>
      <c r="C3079" s="9">
        <v>17.32</v>
      </c>
      <c r="D3079">
        <v>351.9452</v>
      </c>
      <c r="E3079">
        <v>313.20350000000002</v>
      </c>
      <c r="F3079">
        <v>25926.127329999999</v>
      </c>
      <c r="G3079">
        <v>23074.599506999999</v>
      </c>
      <c r="H3079">
        <f>(1/(1-91/360*VLOOKUP($A3079,Tbills!$B$4:$C$974,2,1)/100))^((1)/91)-1</f>
        <v>7.3636047848157915E-6</v>
      </c>
      <c r="I3079">
        <f>I3078*$E3079/$E3078*(1-(I$1+I$5+IF(AND(WEEKDAY(A3079)&lt;&gt;1,WEEKDAY(A3079)&lt;&gt;7),IF(A3079&lt;J$2,J$1,J$3),0)))^($A3079-$A3078)</f>
        <v>175.47116703518009</v>
      </c>
      <c r="J3079">
        <f>VLOOKUP(A3079,'VIXY-IV'!A$1:E$2000,4,0)</f>
        <v>175.32</v>
      </c>
      <c r="K3079">
        <f>ROW()</f>
        <v>3079</v>
      </c>
      <c r="L3079">
        <f>B3079/C3079</f>
        <v>0.84526558891454973</v>
      </c>
    </row>
    <row r="3080" spans="1:12" x14ac:dyDescent="0.25">
      <c r="A3080" s="1">
        <v>42531</v>
      </c>
      <c r="B3080" s="9">
        <v>17.03</v>
      </c>
      <c r="C3080" s="9">
        <v>18.940000000000001</v>
      </c>
      <c r="D3080">
        <v>380.59859999999998</v>
      </c>
      <c r="E3080">
        <v>338.70049999999998</v>
      </c>
      <c r="F3080">
        <v>26682.551117999999</v>
      </c>
      <c r="G3080">
        <v>23747.656867000002</v>
      </c>
      <c r="H3080">
        <f>(1/(1-91/360*VLOOKUP($A3080,Tbills!$B$4:$C$974,2,1)/100))^((1)/91)-1</f>
        <v>7.3636047848157915E-6</v>
      </c>
      <c r="I3080">
        <f>I3079*$E3080/$E3079*(1-(I$1+I$5+IF(AND(WEEKDAY(A3080)&lt;&gt;1,WEEKDAY(A3080)&lt;&gt;7),IF(A3080&lt;J$2,J$1,J$3),0)))^($A3080-$A3079)</f>
        <v>189.75759181471096</v>
      </c>
      <c r="J3080">
        <f>VLOOKUP(A3080,'VIXY-IV'!A$1:E$2000,4,0)</f>
        <v>189.602</v>
      </c>
      <c r="K3080">
        <f>ROW()</f>
        <v>3080</v>
      </c>
      <c r="L3080">
        <f>B3080/C3080</f>
        <v>0.89915522703273498</v>
      </c>
    </row>
    <row r="3081" spans="1:12" x14ac:dyDescent="0.25">
      <c r="A3081" s="1">
        <v>42534</v>
      </c>
      <c r="B3081" s="9">
        <v>20.97</v>
      </c>
      <c r="C3081" s="9">
        <v>21.87</v>
      </c>
      <c r="D3081">
        <v>440.93020000000001</v>
      </c>
      <c r="E3081">
        <v>392.38299999999998</v>
      </c>
      <c r="F3081">
        <v>28277.992177</v>
      </c>
      <c r="G3081">
        <v>25167.085944999999</v>
      </c>
      <c r="H3081">
        <f>(1/(1-91/360*VLOOKUP($A3081,Tbills!$B$4:$C$974,2,1)/100))^((1)/91)-1</f>
        <v>7.3636047848157915E-6</v>
      </c>
      <c r="I3081">
        <f>I3080*$E3081/$E3080*(1-(I$1+I$5+IF(AND(WEEKDAY(A3081)&lt;&gt;1,WEEKDAY(A3081)&lt;&gt;7),IF(A3081&lt;J$2,J$1,J$3),0)))^($A3081-$A3080)</f>
        <v>219.83963738482439</v>
      </c>
      <c r="J3081">
        <f>VLOOKUP(A3081,'VIXY-IV'!A$1:E$2000,4,0)</f>
        <v>219.68</v>
      </c>
      <c r="K3081">
        <f>ROW()</f>
        <v>3081</v>
      </c>
      <c r="L3081">
        <f>B3081/C3081</f>
        <v>0.95884773662551426</v>
      </c>
    </row>
    <row r="3082" spans="1:12" x14ac:dyDescent="0.25">
      <c r="A3082" s="1">
        <v>42535</v>
      </c>
      <c r="B3082" s="9">
        <v>20.5</v>
      </c>
      <c r="C3082" s="9">
        <v>21.94</v>
      </c>
      <c r="D3082">
        <v>433.22710000000001</v>
      </c>
      <c r="E3082">
        <v>385.52510000000001</v>
      </c>
      <c r="F3082">
        <v>27891.813408999999</v>
      </c>
      <c r="G3082">
        <v>24823.205988000002</v>
      </c>
      <c r="H3082">
        <f>(1/(1-91/360*VLOOKUP($A3082,Tbills!$B$4:$C$974,2,1)/100))^((1)/91)-1</f>
        <v>7.3636047848157915E-6</v>
      </c>
      <c r="I3082">
        <f>I3081*$E3082/$E3081*(1-(I$1+I$5+IF(AND(WEEKDAY(A3082)&lt;&gt;1,WEEKDAY(A3082)&lt;&gt;7),IF(A3082&lt;J$2,J$1,J$3),0)))^($A3082-$A3081)</f>
        <v>215.99944669734191</v>
      </c>
      <c r="J3082">
        <f>VLOOKUP(A3082,'VIXY-IV'!A$1:E$2000,4,0)</f>
        <v>215.834</v>
      </c>
      <c r="K3082">
        <f>ROW()</f>
        <v>3082</v>
      </c>
      <c r="L3082">
        <f>B3082/C3082</f>
        <v>0.93436645396536</v>
      </c>
    </row>
    <row r="3083" spans="1:12" x14ac:dyDescent="0.25">
      <c r="A3083" s="1">
        <v>42536</v>
      </c>
      <c r="B3083" s="9">
        <v>20.14</v>
      </c>
      <c r="C3083" s="9">
        <v>21.81</v>
      </c>
      <c r="D3083">
        <v>427.0043</v>
      </c>
      <c r="E3083">
        <v>379.9846</v>
      </c>
      <c r="F3083">
        <v>27548.602853</v>
      </c>
      <c r="G3083">
        <v>24517.572055000001</v>
      </c>
      <c r="H3083">
        <f>(1/(1-91/360*VLOOKUP($A3083,Tbills!$B$4:$C$974,2,1)/100))^((1)/91)-1</f>
        <v>7.3636047848157915E-6</v>
      </c>
      <c r="I3083">
        <f>I3082*$E3083/$E3082*(1-(I$1+I$5+IF(AND(WEEKDAY(A3083)&lt;&gt;1,WEEKDAY(A3083)&lt;&gt;7),IF(A3083&lt;J$2,J$1,J$3),0)))^($A3083-$A3082)</f>
        <v>212.8972935564789</v>
      </c>
      <c r="J3083">
        <f>VLOOKUP(A3083,'VIXY-IV'!A$1:E$2000,4,0)</f>
        <v>212.732</v>
      </c>
      <c r="K3083">
        <f>ROW()</f>
        <v>3083</v>
      </c>
      <c r="L3083">
        <f>B3083/C3083</f>
        <v>0.92342961944062363</v>
      </c>
    </row>
    <row r="3084" spans="1:12" x14ac:dyDescent="0.25">
      <c r="A3084" s="1">
        <v>42537</v>
      </c>
      <c r="B3084" s="9">
        <v>19.37</v>
      </c>
      <c r="C3084" s="9">
        <v>21.16</v>
      </c>
      <c r="D3084">
        <v>415.81259999999997</v>
      </c>
      <c r="E3084">
        <v>370.02249999999998</v>
      </c>
      <c r="F3084">
        <v>27142.062215000002</v>
      </c>
      <c r="G3084">
        <v>24155.580450000001</v>
      </c>
      <c r="H3084">
        <f>(1/(1-91/360*VLOOKUP($A3084,Tbills!$B$4:$C$974,2,1)/100))^((1)/91)-1</f>
        <v>6.946663748896853E-6</v>
      </c>
      <c r="I3084">
        <f>I3083*$E3084/$E3083*(1-(I$1+I$5+IF(AND(WEEKDAY(A3084)&lt;&gt;1,WEEKDAY(A3084)&lt;&gt;7),IF(A3084&lt;J$2,J$1,J$3),0)))^($A3084-$A3083)</f>
        <v>207.31772866286545</v>
      </c>
      <c r="J3084">
        <f>VLOOKUP(A3084,'VIXY-IV'!A$1:E$2000,4,0)</f>
        <v>207.14400000000001</v>
      </c>
      <c r="K3084">
        <f>ROW()</f>
        <v>3084</v>
      </c>
      <c r="L3084">
        <f>B3084/C3084</f>
        <v>0.91540642722117205</v>
      </c>
    </row>
    <row r="3085" spans="1:12" x14ac:dyDescent="0.25">
      <c r="A3085" s="1">
        <v>42538</v>
      </c>
      <c r="B3085" s="9">
        <v>19.41</v>
      </c>
      <c r="C3085" s="9">
        <v>21.31</v>
      </c>
      <c r="D3085">
        <v>416.85199999999998</v>
      </c>
      <c r="E3085">
        <v>370.94490000000002</v>
      </c>
      <c r="F3085">
        <v>27247.688059</v>
      </c>
      <c r="G3085">
        <v>24249.416323000001</v>
      </c>
      <c r="H3085">
        <f>(1/(1-91/360*VLOOKUP($A3085,Tbills!$B$4:$C$974,2,1)/100))^((1)/91)-1</f>
        <v>6.946663748896853E-6</v>
      </c>
      <c r="I3085">
        <f>I3084*$E3085/$E3084*(1-(I$1+I$5+IF(AND(WEEKDAY(A3085)&lt;&gt;1,WEEKDAY(A3085)&lt;&gt;7),IF(A3085&lt;J$2,J$1,J$3),0)))^($A3085-$A3084)</f>
        <v>207.83652766373885</v>
      </c>
      <c r="J3085">
        <f>VLOOKUP(A3085,'VIXY-IV'!A$1:E$2000,4,0)</f>
        <v>207.67</v>
      </c>
      <c r="K3085">
        <f>ROW()</f>
        <v>3085</v>
      </c>
      <c r="L3085">
        <f>B3085/C3085</f>
        <v>0.91083998122946974</v>
      </c>
    </row>
    <row r="3086" spans="1:12" x14ac:dyDescent="0.25">
      <c r="A3086" s="1">
        <v>42541</v>
      </c>
      <c r="B3086" s="9">
        <v>18.37</v>
      </c>
      <c r="C3086" s="9">
        <v>19.809999999999999</v>
      </c>
      <c r="D3086">
        <v>384.75529999999998</v>
      </c>
      <c r="E3086">
        <v>342.37520000000001</v>
      </c>
      <c r="F3086">
        <v>26219.333471999998</v>
      </c>
      <c r="G3086">
        <v>23333.714103999999</v>
      </c>
      <c r="H3086">
        <f>(1/(1-91/360*VLOOKUP($A3086,Tbills!$B$4:$C$974,2,1)/100))^((1)/91)-1</f>
        <v>6.946663748896853E-6</v>
      </c>
      <c r="I3086">
        <f>I3085*$E3086/$E3085*(1-(I$1+I$5+IF(AND(WEEKDAY(A3086)&lt;&gt;1,WEEKDAY(A3086)&lt;&gt;7),IF(A3086&lt;J$2,J$1,J$3),0)))^($A3086-$A3085)</f>
        <v>191.83474353969578</v>
      </c>
      <c r="J3086">
        <f>VLOOKUP(A3086,'VIXY-IV'!A$1:E$2000,4,0)</f>
        <v>191.60400000000001</v>
      </c>
      <c r="K3086">
        <f>ROW()</f>
        <v>3086</v>
      </c>
      <c r="L3086">
        <f>B3086/C3086</f>
        <v>0.92730943967693091</v>
      </c>
    </row>
    <row r="3087" spans="1:12" x14ac:dyDescent="0.25">
      <c r="A3087" s="1">
        <v>42542</v>
      </c>
      <c r="B3087" s="9">
        <v>18.48</v>
      </c>
      <c r="C3087" s="9">
        <v>19.690000000000001</v>
      </c>
      <c r="D3087">
        <v>388.37639999999999</v>
      </c>
      <c r="E3087">
        <v>345.59500000000003</v>
      </c>
      <c r="F3087">
        <v>26173.097068999999</v>
      </c>
      <c r="G3087">
        <v>23292.404246999999</v>
      </c>
      <c r="H3087">
        <f>(1/(1-91/360*VLOOKUP($A3087,Tbills!$B$4:$C$974,2,1)/100))^((1)/91)-1</f>
        <v>6.946663748896853E-6</v>
      </c>
      <c r="I3087">
        <f>I3086*$E3087/$E3086*(1-(I$1+I$5+IF(AND(WEEKDAY(A3087)&lt;&gt;1,WEEKDAY(A3087)&lt;&gt;7),IF(A3087&lt;J$2,J$1,J$3),0)))^($A3087-$A3086)</f>
        <v>193.64067233692145</v>
      </c>
      <c r="J3087">
        <f>VLOOKUP(A3087,'VIXY-IV'!A$1:E$2000,4,0)</f>
        <v>193.41</v>
      </c>
      <c r="K3087">
        <f>ROW()</f>
        <v>3087</v>
      </c>
      <c r="L3087">
        <f>B3087/C3087</f>
        <v>0.93854748603351956</v>
      </c>
    </row>
    <row r="3088" spans="1:12" x14ac:dyDescent="0.25">
      <c r="A3088" s="1">
        <v>42543</v>
      </c>
      <c r="B3088" s="9">
        <v>21.17</v>
      </c>
      <c r="C3088" s="9">
        <v>21.08</v>
      </c>
      <c r="D3088">
        <v>402.14370000000002</v>
      </c>
      <c r="E3088">
        <v>357.84339999999997</v>
      </c>
      <c r="F3088">
        <v>26007.795756</v>
      </c>
      <c r="G3088">
        <v>23145.134709000002</v>
      </c>
      <c r="H3088">
        <f>(1/(1-91/360*VLOOKUP($A3088,Tbills!$B$4:$C$974,2,1)/100))^((1)/91)-1</f>
        <v>6.946663748896853E-6</v>
      </c>
      <c r="I3088">
        <f>I3087*$E3088/$E3087*(1-(I$1+I$5+IF(AND(WEEKDAY(A3088)&lt;&gt;1,WEEKDAY(A3088)&lt;&gt;7),IF(A3088&lt;J$2,J$1,J$3),0)))^($A3088-$A3087)</f>
        <v>200.50550795325512</v>
      </c>
      <c r="J3088">
        <f>VLOOKUP(A3088,'VIXY-IV'!A$1:E$2000,4,0)</f>
        <v>200.268</v>
      </c>
      <c r="K3088">
        <f>ROW()</f>
        <v>3088</v>
      </c>
      <c r="L3088">
        <f>B3088/C3088</f>
        <v>1.0042694497153701</v>
      </c>
    </row>
    <row r="3089" spans="1:12" x14ac:dyDescent="0.25">
      <c r="A3089" s="1">
        <v>42544</v>
      </c>
      <c r="B3089" s="9">
        <v>17.25</v>
      </c>
      <c r="C3089" s="9">
        <v>18.420000000000002</v>
      </c>
      <c r="D3089">
        <v>349.00880000000001</v>
      </c>
      <c r="E3089">
        <v>310.55939999999998</v>
      </c>
      <c r="F3089">
        <v>24745.436097000002</v>
      </c>
      <c r="G3089">
        <v>22021.561368999999</v>
      </c>
      <c r="H3089">
        <f>(1/(1-91/360*VLOOKUP($A3089,Tbills!$B$4:$C$974,2,1)/100))^((1)/91)-1</f>
        <v>6.946663748896853E-6</v>
      </c>
      <c r="I3089">
        <f>I3088*$E3089/$E3088*(1-(I$1+I$5+IF(AND(WEEKDAY(A3089)&lt;&gt;1,WEEKDAY(A3089)&lt;&gt;7),IF(A3089&lt;J$2,J$1,J$3),0)))^($A3089-$A3088)</f>
        <v>174.013178237782</v>
      </c>
      <c r="J3089">
        <f>VLOOKUP(A3089,'VIXY-IV'!A$1:E$2000,4,0)</f>
        <v>173.79599999999999</v>
      </c>
      <c r="K3089">
        <f>ROW()</f>
        <v>3089</v>
      </c>
      <c r="L3089">
        <f>B3089/C3089</f>
        <v>0.93648208469055361</v>
      </c>
    </row>
    <row r="3090" spans="1:12" x14ac:dyDescent="0.25">
      <c r="A3090" s="1">
        <v>42545</v>
      </c>
      <c r="B3090" s="9">
        <v>25.76</v>
      </c>
      <c r="C3090" s="9">
        <v>23.93</v>
      </c>
      <c r="D3090">
        <v>463.16719999999998</v>
      </c>
      <c r="E3090">
        <v>412.13909999999998</v>
      </c>
      <c r="F3090">
        <v>28064.536556999999</v>
      </c>
      <c r="G3090">
        <v>24975.156072999998</v>
      </c>
      <c r="H3090">
        <f>(1/(1-91/360*VLOOKUP($A3090,Tbills!$B$4:$C$974,2,1)/100))^((1)/91)-1</f>
        <v>6.946663748896853E-6</v>
      </c>
      <c r="I3090">
        <f>I3089*$E3090/$E3089*(1-(I$1+I$5+IF(AND(WEEKDAY(A3090)&lt;&gt;1,WEEKDAY(A3090)&lt;&gt;7),IF(A3090&lt;J$2,J$1,J$3),0)))^($A3090-$A3089)</f>
        <v>230.93270521003447</v>
      </c>
      <c r="J3090">
        <f>VLOOKUP(A3090,'VIXY-IV'!A$1:E$2000,4,0)</f>
        <v>230.81800000000001</v>
      </c>
      <c r="K3090">
        <f>ROW()</f>
        <v>3090</v>
      </c>
      <c r="L3090">
        <f>B3090/C3090</f>
        <v>1.0764730463852905</v>
      </c>
    </row>
    <row r="3091" spans="1:12" x14ac:dyDescent="0.25">
      <c r="A3091" s="1">
        <v>42548</v>
      </c>
      <c r="B3091" s="9">
        <v>23.85</v>
      </c>
      <c r="C3091" s="9">
        <v>23.68</v>
      </c>
      <c r="D3091">
        <v>483.09800000000001</v>
      </c>
      <c r="E3091">
        <v>429.8655</v>
      </c>
      <c r="F3091">
        <v>29176.447153000001</v>
      </c>
      <c r="G3091">
        <v>25964.145627000002</v>
      </c>
      <c r="H3091">
        <f>(1/(1-91/360*VLOOKUP($A3091,Tbills!$B$4:$C$974,2,1)/100))^((1)/91)-1</f>
        <v>6.946663748896853E-6</v>
      </c>
      <c r="I3091">
        <f>I3090*$E3091/$E3090*(1-(I$1+I$5+IF(AND(WEEKDAY(A3091)&lt;&gt;1,WEEKDAY(A3091)&lt;&gt;7),IF(A3091&lt;J$2,J$1,J$3),0)))^($A3091-$A3090)</f>
        <v>240.87221651926922</v>
      </c>
      <c r="J3091">
        <f>VLOOKUP(A3091,'VIXY-IV'!A$1:E$2000,4,0)</f>
        <v>240.73400000000001</v>
      </c>
      <c r="K3091">
        <f>ROW()</f>
        <v>3091</v>
      </c>
      <c r="L3091">
        <f>B3091/C3091</f>
        <v>1.0071790540540542</v>
      </c>
    </row>
    <row r="3092" spans="1:12" x14ac:dyDescent="0.25">
      <c r="A3092" s="1">
        <v>42549</v>
      </c>
      <c r="B3092" s="9">
        <v>18.75</v>
      </c>
      <c r="C3092" s="9">
        <v>20.260000000000002</v>
      </c>
      <c r="D3092">
        <v>393.2901</v>
      </c>
      <c r="E3092">
        <v>349.95060000000001</v>
      </c>
      <c r="F3092">
        <v>26611.173794999999</v>
      </c>
      <c r="G3092">
        <v>23681.126276999999</v>
      </c>
      <c r="H3092">
        <f>(1/(1-91/360*VLOOKUP($A3092,Tbills!$B$4:$C$974,2,1)/100))^((1)/91)-1</f>
        <v>6.946663748896853E-6</v>
      </c>
      <c r="I3092">
        <f>I3091*$E3092/$E3091*(1-(I$1+I$5+IF(AND(WEEKDAY(A3092)&lt;&gt;1,WEEKDAY(A3092)&lt;&gt;7),IF(A3092&lt;J$2,J$1,J$3),0)))^($A3092-$A3091)</f>
        <v>196.09432482230233</v>
      </c>
      <c r="J3092">
        <f>VLOOKUP(A3092,'VIXY-IV'!A$1:E$2000,4,0)</f>
        <v>196.33799999999999</v>
      </c>
      <c r="K3092">
        <f>ROW()</f>
        <v>3092</v>
      </c>
      <c r="L3092">
        <f>B3092/C3092</f>
        <v>0.92546890424481731</v>
      </c>
    </row>
    <row r="3093" spans="1:12" x14ac:dyDescent="0.25">
      <c r="A3093" s="1">
        <v>42550</v>
      </c>
      <c r="B3093" s="9">
        <v>16.64</v>
      </c>
      <c r="C3093" s="9">
        <v>18.73</v>
      </c>
      <c r="D3093">
        <v>369.3777</v>
      </c>
      <c r="E3093">
        <v>328.67090000000002</v>
      </c>
      <c r="F3093">
        <v>25892.474386999998</v>
      </c>
      <c r="G3093">
        <v>23041.395417</v>
      </c>
      <c r="H3093">
        <f>(1/(1-91/360*VLOOKUP($A3093,Tbills!$B$4:$C$974,2,1)/100))^((1)/91)-1</f>
        <v>6.946663748896853E-6</v>
      </c>
      <c r="I3093">
        <f>I3092*$E3093/$E3092*(1-(I$1+I$5+IF(AND(WEEKDAY(A3093)&lt;&gt;1,WEEKDAY(A3093)&lt;&gt;7),IF(A3093&lt;J$2,J$1,J$3),0)))^($A3093-$A3092)</f>
        <v>184.17204097582507</v>
      </c>
      <c r="J3093">
        <f>VLOOKUP(A3093,'VIXY-IV'!A$1:E$2000,4,0)</f>
        <v>184.39400000000001</v>
      </c>
      <c r="K3093">
        <f>ROW()</f>
        <v>3093</v>
      </c>
      <c r="L3093">
        <f>B3093/C3093</f>
        <v>0.88841430859583559</v>
      </c>
    </row>
    <row r="3094" spans="1:12" x14ac:dyDescent="0.25">
      <c r="A3094" s="1">
        <v>42551</v>
      </c>
      <c r="B3094" s="9">
        <v>15.63</v>
      </c>
      <c r="C3094" s="9">
        <v>18.09</v>
      </c>
      <c r="D3094">
        <v>361.6925</v>
      </c>
      <c r="E3094">
        <v>321.83030000000002</v>
      </c>
      <c r="F3094">
        <v>25784.194790000001</v>
      </c>
      <c r="G3094">
        <v>22944.878670999999</v>
      </c>
      <c r="H3094">
        <f>(1/(1-91/360*VLOOKUP($A3094,Tbills!$B$4:$C$974,2,1)/100))^((1)/91)-1</f>
        <v>6.3907672445129293E-6</v>
      </c>
      <c r="I3094">
        <f>I3093*$E3094/$E3093*(1-(I$1+I$5+IF(AND(WEEKDAY(A3094)&lt;&gt;1,WEEKDAY(A3094)&lt;&gt;7),IF(A3094&lt;J$2,J$1,J$3),0)))^($A3094-$A3093)</f>
        <v>180.34061294102719</v>
      </c>
      <c r="J3094">
        <f>VLOOKUP(A3094,'VIXY-IV'!A$1:E$2000,4,0)</f>
        <v>180.56</v>
      </c>
      <c r="K3094">
        <f>ROW()</f>
        <v>3094</v>
      </c>
      <c r="L3094">
        <f>B3094/C3094</f>
        <v>0.86401326699834169</v>
      </c>
    </row>
    <row r="3095" spans="1:12" x14ac:dyDescent="0.25">
      <c r="A3095" s="1">
        <v>42552</v>
      </c>
      <c r="B3095" s="9">
        <v>14.77</v>
      </c>
      <c r="C3095" s="9">
        <v>17.649999999999999</v>
      </c>
      <c r="D3095">
        <v>358.87709999999998</v>
      </c>
      <c r="E3095">
        <v>319.32310000000001</v>
      </c>
      <c r="F3095">
        <v>25960.233574000002</v>
      </c>
      <c r="G3095">
        <v>23101.385697999998</v>
      </c>
      <c r="H3095">
        <f>(1/(1-91/360*VLOOKUP($A3095,Tbills!$B$4:$C$974,2,1)/100))^((1)/91)-1</f>
        <v>6.3907672445129293E-6</v>
      </c>
      <c r="I3095">
        <f>I3094*$E3095/$E3094*(1-(I$1+I$5+IF(AND(WEEKDAY(A3095)&lt;&gt;1,WEEKDAY(A3095)&lt;&gt;7),IF(A3095&lt;J$2,J$1,J$3),0)))^($A3095-$A3094)</f>
        <v>178.93739583751346</v>
      </c>
      <c r="J3095">
        <f>VLOOKUP(A3095,'VIXY-IV'!A$1:E$2000,4,0)</f>
        <v>179.154</v>
      </c>
      <c r="K3095">
        <f>ROW()</f>
        <v>3095</v>
      </c>
      <c r="L3095">
        <f>B3095/C3095</f>
        <v>0.83682719546742212</v>
      </c>
    </row>
    <row r="3096" spans="1:12" x14ac:dyDescent="0.25">
      <c r="A3096" s="1">
        <v>42556</v>
      </c>
      <c r="B3096" s="9">
        <v>15.58</v>
      </c>
      <c r="C3096" s="9">
        <v>18.239999999999998</v>
      </c>
      <c r="D3096">
        <v>360.18389999999999</v>
      </c>
      <c r="E3096">
        <v>320.47770000000003</v>
      </c>
      <c r="F3096">
        <v>25954.24062</v>
      </c>
      <c r="G3096">
        <v>23095.462165000001</v>
      </c>
      <c r="H3096">
        <f>(1/(1-91/360*VLOOKUP($A3096,Tbills!$B$4:$C$974,2,1)/100))^((1)/91)-1</f>
        <v>6.3907672445129293E-6</v>
      </c>
      <c r="I3096">
        <f>I3095*$E3096/$E3095*(1-(I$1+I$5+IF(AND(WEEKDAY(A3096)&lt;&gt;1,WEEKDAY(A3096)&lt;&gt;7),IF(A3096&lt;J$2,J$1,J$3),0)))^($A3096-$A3095)</f>
        <v>179.59128119747967</v>
      </c>
      <c r="J3096">
        <f>VLOOKUP(A3096,'VIXY-IV'!A$1:E$2000,4,0)</f>
        <v>179.79</v>
      </c>
      <c r="K3096">
        <f>ROW()</f>
        <v>3096</v>
      </c>
      <c r="L3096">
        <f>B3096/C3096</f>
        <v>0.85416666666666674</v>
      </c>
    </row>
    <row r="3097" spans="1:12" x14ac:dyDescent="0.25">
      <c r="A3097" s="1">
        <v>42557</v>
      </c>
      <c r="B3097" s="9">
        <v>14.96</v>
      </c>
      <c r="C3097" s="9">
        <v>17.739999999999998</v>
      </c>
      <c r="D3097">
        <v>348.73970000000003</v>
      </c>
      <c r="E3097">
        <v>310.29300000000001</v>
      </c>
      <c r="F3097">
        <v>25791.216894000001</v>
      </c>
      <c r="G3097">
        <v>22950.247394999999</v>
      </c>
      <c r="H3097">
        <f>(1/(1-91/360*VLOOKUP($A3097,Tbills!$B$4:$C$974,2,1)/100))^((1)/91)-1</f>
        <v>6.3907672445129293E-6</v>
      </c>
      <c r="I3097">
        <f>I3096*$E3097/$E3096*(1-(I$1+I$5+IF(AND(WEEKDAY(A3097)&lt;&gt;1,WEEKDAY(A3097)&lt;&gt;7),IF(A3097&lt;J$2,J$1,J$3),0)))^($A3097-$A3096)</f>
        <v>173.88558322379924</v>
      </c>
      <c r="J3097">
        <f>VLOOKUP(A3097,'VIXY-IV'!A$1:E$2000,4,0)</f>
        <v>174.07599999999999</v>
      </c>
      <c r="K3097">
        <f>ROW()</f>
        <v>3097</v>
      </c>
      <c r="L3097">
        <f>B3097/C3097</f>
        <v>0.84329199549041722</v>
      </c>
    </row>
    <row r="3098" spans="1:12" x14ac:dyDescent="0.25">
      <c r="A3098" s="1">
        <v>42558</v>
      </c>
      <c r="B3098" s="9">
        <v>14.76</v>
      </c>
      <c r="C3098" s="9">
        <v>17.760000000000002</v>
      </c>
      <c r="D3098">
        <v>344.94159999999999</v>
      </c>
      <c r="E3098">
        <v>306.9117</v>
      </c>
      <c r="F3098">
        <v>25730.239893999998</v>
      </c>
      <c r="G3098">
        <v>22895.840500999999</v>
      </c>
      <c r="H3098">
        <f>(1/(1-91/360*VLOOKUP($A3098,Tbills!$B$4:$C$974,2,1)/100))^((1)/91)-1</f>
        <v>6.946663748896853E-6</v>
      </c>
      <c r="I3098">
        <f>I3097*$E3098/$E3097*(1-(I$1+I$5+IF(AND(WEEKDAY(A3098)&lt;&gt;1,WEEKDAY(A3098)&lt;&gt;7),IF(A3098&lt;J$2,J$1,J$3),0)))^($A3098-$A3097)</f>
        <v>171.99238041480058</v>
      </c>
      <c r="J3098">
        <f>VLOOKUP(A3098,'VIXY-IV'!A$1:E$2000,4,0)</f>
        <v>172.17</v>
      </c>
      <c r="K3098">
        <f>ROW()</f>
        <v>3098</v>
      </c>
      <c r="L3098">
        <f>B3098/C3098</f>
        <v>0.83108108108108103</v>
      </c>
    </row>
    <row r="3099" spans="1:12" x14ac:dyDescent="0.25">
      <c r="A3099" s="1">
        <v>42559</v>
      </c>
      <c r="B3099" s="9">
        <v>13.2</v>
      </c>
      <c r="C3099" s="9">
        <v>16.489999999999998</v>
      </c>
      <c r="D3099">
        <v>325.0985</v>
      </c>
      <c r="E3099">
        <v>289.25420000000003</v>
      </c>
      <c r="F3099">
        <v>25142.582159000001</v>
      </c>
      <c r="G3099">
        <v>22372.759091</v>
      </c>
      <c r="H3099">
        <f>(1/(1-91/360*VLOOKUP($A3099,Tbills!$B$4:$C$974,2,1)/100))^((1)/91)-1</f>
        <v>6.946663748896853E-6</v>
      </c>
      <c r="I3099">
        <f>I3098*$E3099/$E3098*(1-(I$1+I$5+IF(AND(WEEKDAY(A3099)&lt;&gt;1,WEEKDAY(A3099)&lt;&gt;7),IF(A3099&lt;J$2,J$1,J$3),0)))^($A3099-$A3098)</f>
        <v>162.09872563722817</v>
      </c>
      <c r="J3099">
        <f>VLOOKUP(A3099,'VIXY-IV'!A$1:E$2000,4,0)</f>
        <v>162.27799999999999</v>
      </c>
      <c r="K3099">
        <f>ROW()</f>
        <v>3099</v>
      </c>
      <c r="L3099">
        <f>B3099/C3099</f>
        <v>0.80048514251061254</v>
      </c>
    </row>
    <row r="3100" spans="1:12" x14ac:dyDescent="0.25">
      <c r="A3100" s="1">
        <v>42562</v>
      </c>
      <c r="B3100" s="9">
        <v>13.54</v>
      </c>
      <c r="C3100" s="9">
        <v>16.489999999999998</v>
      </c>
      <c r="D3100">
        <v>323.51580000000001</v>
      </c>
      <c r="E3100">
        <v>287.8399</v>
      </c>
      <c r="F3100">
        <v>25070.139358</v>
      </c>
      <c r="G3100">
        <v>22307.830672</v>
      </c>
      <c r="H3100">
        <f>(1/(1-91/360*VLOOKUP($A3100,Tbills!$B$4:$C$974,2,1)/100))^((1)/91)-1</f>
        <v>6.946663748896853E-6</v>
      </c>
      <c r="I3100">
        <f>I3099*$E3100/$E3099*(1-(I$1+I$5+IF(AND(WEEKDAY(A3100)&lt;&gt;1,WEEKDAY(A3100)&lt;&gt;7),IF(A3100&lt;J$2,J$1,J$3),0)))^($A3100-$A3099)</f>
        <v>161.31078899007386</v>
      </c>
      <c r="J3100">
        <f>VLOOKUP(A3100,'VIXY-IV'!A$1:E$2000,4,0)</f>
        <v>161.48400000000001</v>
      </c>
      <c r="K3100">
        <f>ROW()</f>
        <v>3100</v>
      </c>
      <c r="L3100">
        <f>B3100/C3100</f>
        <v>0.8211036992116435</v>
      </c>
    </row>
    <row r="3101" spans="1:12" x14ac:dyDescent="0.25">
      <c r="A3101" s="1">
        <v>42563</v>
      </c>
      <c r="B3101" s="9">
        <v>13.55</v>
      </c>
      <c r="C3101" s="9">
        <v>16.170000000000002</v>
      </c>
      <c r="D3101">
        <v>314.28190000000001</v>
      </c>
      <c r="E3101">
        <v>279.62220000000002</v>
      </c>
      <c r="F3101">
        <v>24683.314109999999</v>
      </c>
      <c r="G3101">
        <v>21963.472109999999</v>
      </c>
      <c r="H3101">
        <f>(1/(1-91/360*VLOOKUP($A3101,Tbills!$B$4:$C$974,2,1)/100))^((1)/91)-1</f>
        <v>6.946663748896853E-6</v>
      </c>
      <c r="I3101">
        <f>I3100*$E3101/$E3100*(1-(I$1+I$5+IF(AND(WEEKDAY(A3101)&lt;&gt;1,WEEKDAY(A3101)&lt;&gt;7),IF(A3101&lt;J$2,J$1,J$3),0)))^($A3101-$A3100)</f>
        <v>156.70694099453544</v>
      </c>
      <c r="J3101">
        <f>VLOOKUP(A3101,'VIXY-IV'!A$1:E$2000,4,0)</f>
        <v>156.876</v>
      </c>
      <c r="K3101">
        <f>ROW()</f>
        <v>3101</v>
      </c>
      <c r="L3101">
        <f>B3101/C3101</f>
        <v>0.83797155225726649</v>
      </c>
    </row>
    <row r="3102" spans="1:12" x14ac:dyDescent="0.25">
      <c r="A3102" s="1">
        <v>42564</v>
      </c>
      <c r="B3102" s="9">
        <v>13.04</v>
      </c>
      <c r="C3102" s="9">
        <v>15.97</v>
      </c>
      <c r="D3102">
        <v>313.87020000000001</v>
      </c>
      <c r="E3102">
        <v>279.25389999999999</v>
      </c>
      <c r="F3102">
        <v>24598.754183000001</v>
      </c>
      <c r="G3102">
        <v>21888.077226000001</v>
      </c>
      <c r="H3102">
        <f>(1/(1-91/360*VLOOKUP($A3102,Tbills!$B$4:$C$974,2,1)/100))^((1)/91)-1</f>
        <v>6.946663748896853E-6</v>
      </c>
      <c r="I3102">
        <f>I3101*$E3102/$E3101*(1-(I$1+I$5+IF(AND(WEEKDAY(A3102)&lt;&gt;1,WEEKDAY(A3102)&lt;&gt;7),IF(A3102&lt;J$2,J$1,J$3),0)))^($A3102-$A3101)</f>
        <v>156.50203759234978</v>
      </c>
      <c r="J3102">
        <f>VLOOKUP(A3102,'VIXY-IV'!A$1:E$2000,4,0)</f>
        <v>156.672</v>
      </c>
      <c r="K3102">
        <f>ROW()</f>
        <v>3102</v>
      </c>
      <c r="L3102">
        <f>B3102/C3102</f>
        <v>0.81653099561678133</v>
      </c>
    </row>
    <row r="3103" spans="1:12" x14ac:dyDescent="0.25">
      <c r="A3103" s="1">
        <v>42565</v>
      </c>
      <c r="B3103" s="9">
        <v>12.82</v>
      </c>
      <c r="C3103" s="9">
        <v>15.86</v>
      </c>
      <c r="D3103">
        <v>311.73160000000001</v>
      </c>
      <c r="E3103">
        <v>277.3492</v>
      </c>
      <c r="F3103">
        <v>24489.597266000001</v>
      </c>
      <c r="G3103">
        <v>21790.796882999999</v>
      </c>
      <c r="H3103">
        <f>(1/(1-91/360*VLOOKUP($A3103,Tbills!$B$4:$C$974,2,1)/100))^((1)/91)-1</f>
        <v>8.0585420541012809E-6</v>
      </c>
      <c r="I3103">
        <f>I3102*$E3103/$E3102*(1-(I$1+I$5+IF(AND(WEEKDAY(A3103)&lt;&gt;1,WEEKDAY(A3103)&lt;&gt;7),IF(A3103&lt;J$2,J$1,J$3),0)))^($A3103-$A3102)</f>
        <v>155.43607857864239</v>
      </c>
      <c r="J3103">
        <f>VLOOKUP(A3103,'VIXY-IV'!A$1:E$2000,4,0)</f>
        <v>155.61000000000001</v>
      </c>
      <c r="K3103">
        <f>ROW()</f>
        <v>3103</v>
      </c>
      <c r="L3103">
        <f>B3103/C3103</f>
        <v>0.80832282471626737</v>
      </c>
    </row>
    <row r="3104" spans="1:12" x14ac:dyDescent="0.25">
      <c r="A3104" s="1">
        <v>42566</v>
      </c>
      <c r="B3104" s="9">
        <v>12.67</v>
      </c>
      <c r="C3104" s="9">
        <v>15.99</v>
      </c>
      <c r="D3104">
        <v>314.68189999999998</v>
      </c>
      <c r="E3104">
        <v>279.97190000000001</v>
      </c>
      <c r="F3104">
        <v>24724.941251</v>
      </c>
      <c r="G3104">
        <v>22000.029909000001</v>
      </c>
      <c r="H3104">
        <f>(1/(1-91/360*VLOOKUP($A3104,Tbills!$B$4:$C$974,2,1)/100))^((1)/91)-1</f>
        <v>8.0585420541012809E-6</v>
      </c>
      <c r="I3104">
        <f>I3103*$E3104/$E3103*(1-(I$1+I$5+IF(AND(WEEKDAY(A3104)&lt;&gt;1,WEEKDAY(A3104)&lt;&gt;7),IF(A3104&lt;J$2,J$1,J$3),0)))^($A3104-$A3103)</f>
        <v>156.90743489274141</v>
      </c>
      <c r="J3104">
        <f>VLOOKUP(A3104,'VIXY-IV'!A$1:E$2000,4,0)</f>
        <v>157.08199999999999</v>
      </c>
      <c r="K3104">
        <f>ROW()</f>
        <v>3104</v>
      </c>
      <c r="L3104">
        <f>B3104/C3104</f>
        <v>0.79237023139462159</v>
      </c>
    </row>
    <row r="3105" spans="1:12" x14ac:dyDescent="0.25">
      <c r="A3105" s="1">
        <v>42569</v>
      </c>
      <c r="B3105" s="9">
        <v>12.44</v>
      </c>
      <c r="C3105" s="9">
        <v>15.77</v>
      </c>
      <c r="D3105">
        <v>302.7303</v>
      </c>
      <c r="E3105">
        <v>269.33179999999999</v>
      </c>
      <c r="F3105">
        <v>24345.480122000001</v>
      </c>
      <c r="G3105">
        <v>21661.856947</v>
      </c>
      <c r="H3105">
        <f>(1/(1-91/360*VLOOKUP($A3105,Tbills!$B$4:$C$974,2,1)/100))^((1)/91)-1</f>
        <v>8.0585420541012809E-6</v>
      </c>
      <c r="I3105">
        <f>I3104*$E3105/$E3104*(1-(I$1+I$5+IF(AND(WEEKDAY(A3105)&lt;&gt;1,WEEKDAY(A3105)&lt;&gt;7),IF(A3105&lt;J$2,J$1,J$3),0)))^($A3105-$A3104)</f>
        <v>150.94864015991985</v>
      </c>
      <c r="J3105">
        <f>VLOOKUP(A3105,'VIXY-IV'!A$1:E$2000,4,0)</f>
        <v>151.126</v>
      </c>
      <c r="K3105">
        <f>ROW()</f>
        <v>3105</v>
      </c>
      <c r="L3105">
        <f>B3105/C3105</f>
        <v>0.78883956880152184</v>
      </c>
    </row>
    <row r="3106" spans="1:12" x14ac:dyDescent="0.25">
      <c r="A3106" s="1">
        <v>42570</v>
      </c>
      <c r="B3106" s="9">
        <v>11.97</v>
      </c>
      <c r="C3106" s="9">
        <v>15.74</v>
      </c>
      <c r="D3106">
        <v>301.11709999999999</v>
      </c>
      <c r="E3106">
        <v>267.89440000000002</v>
      </c>
      <c r="F3106">
        <v>24430.483864000002</v>
      </c>
      <c r="G3106">
        <v>21737.316091000001</v>
      </c>
      <c r="H3106">
        <f>(1/(1-91/360*VLOOKUP($A3106,Tbills!$B$4:$C$974,2,1)/100))^((1)/91)-1</f>
        <v>8.0585420541012809E-6</v>
      </c>
      <c r="I3106">
        <f>I3105*$E3106/$E3105*(1-(I$1+I$5+IF(AND(WEEKDAY(A3106)&lt;&gt;1,WEEKDAY(A3106)&lt;&gt;7),IF(A3106&lt;J$2,J$1,J$3),0)))^($A3106-$A3105)</f>
        <v>150.14448034333094</v>
      </c>
      <c r="J3106">
        <f>VLOOKUP(A3106,'VIXY-IV'!A$1:E$2000,4,0)</f>
        <v>150.316</v>
      </c>
      <c r="K3106">
        <f>ROW()</f>
        <v>3106</v>
      </c>
      <c r="L3106">
        <f>B3106/C3106</f>
        <v>0.76048284625158835</v>
      </c>
    </row>
    <row r="3107" spans="1:12" x14ac:dyDescent="0.25">
      <c r="A3107" s="1">
        <v>42571</v>
      </c>
      <c r="B3107" s="9">
        <v>11.77</v>
      </c>
      <c r="C3107" s="9">
        <v>15.44</v>
      </c>
      <c r="D3107">
        <v>297.27749999999997</v>
      </c>
      <c r="E3107">
        <v>264.47629999999998</v>
      </c>
      <c r="F3107">
        <v>24283.191832</v>
      </c>
      <c r="G3107">
        <v>21606.086067</v>
      </c>
      <c r="H3107">
        <f>(1/(1-91/360*VLOOKUP($A3107,Tbills!$B$4:$C$974,2,1)/100))^((1)/91)-1</f>
        <v>8.0585420541012809E-6</v>
      </c>
      <c r="I3107">
        <f>I3106*$E3107/$E3106*(1-(I$1+I$5+IF(AND(WEEKDAY(A3107)&lt;&gt;1,WEEKDAY(A3107)&lt;&gt;7),IF(A3107&lt;J$2,J$1,J$3),0)))^($A3107-$A3106)</f>
        <v>148.23018847783374</v>
      </c>
      <c r="J3107">
        <f>VLOOKUP(A3107,'VIXY-IV'!A$1:E$2000,4,0)</f>
        <v>148.38999999999999</v>
      </c>
      <c r="K3107">
        <f>ROW()</f>
        <v>3107</v>
      </c>
      <c r="L3107">
        <f>B3107/C3107</f>
        <v>0.76230569948186533</v>
      </c>
    </row>
    <row r="3108" spans="1:12" x14ac:dyDescent="0.25">
      <c r="A3108" s="1">
        <v>42572</v>
      </c>
      <c r="B3108" s="9">
        <v>12.74</v>
      </c>
      <c r="C3108" s="9">
        <v>16.100000000000001</v>
      </c>
      <c r="D3108">
        <v>304.1567</v>
      </c>
      <c r="E3108">
        <v>270.59429999999998</v>
      </c>
      <c r="F3108">
        <v>24796.390467000001</v>
      </c>
      <c r="G3108">
        <v>22062.532893</v>
      </c>
      <c r="H3108">
        <f>(1/(1-91/360*VLOOKUP($A3108,Tbills!$B$4:$C$974,2,1)/100))^((1)/91)-1</f>
        <v>8.6145238606949448E-6</v>
      </c>
      <c r="I3108">
        <f>I3107*$E3108/$E3107*(1-(I$1+I$5+IF(AND(WEEKDAY(A3108)&lt;&gt;1,WEEKDAY(A3108)&lt;&gt;7),IF(A3108&lt;J$2,J$1,J$3),0)))^($A3108-$A3107)</f>
        <v>151.66057869384301</v>
      </c>
      <c r="J3108">
        <f>VLOOKUP(A3108,'VIXY-IV'!A$1:E$2000,4,0)</f>
        <v>151.82400000000001</v>
      </c>
      <c r="K3108">
        <f>ROW()</f>
        <v>3108</v>
      </c>
      <c r="L3108">
        <f>B3108/C3108</f>
        <v>0.79130434782608694</v>
      </c>
    </row>
    <row r="3109" spans="1:12" x14ac:dyDescent="0.25">
      <c r="A3109" s="1">
        <v>42573</v>
      </c>
      <c r="B3109" s="9">
        <v>12.02</v>
      </c>
      <c r="C3109" s="9">
        <v>15.8</v>
      </c>
      <c r="D3109">
        <v>295.99529999999999</v>
      </c>
      <c r="E3109">
        <v>263.33120000000002</v>
      </c>
      <c r="F3109">
        <v>24490.683458</v>
      </c>
      <c r="G3109">
        <v>21790.340708</v>
      </c>
      <c r="H3109">
        <f>(1/(1-91/360*VLOOKUP($A3109,Tbills!$B$4:$C$974,2,1)/100))^((1)/91)-1</f>
        <v>8.6145238606949448E-6</v>
      </c>
      <c r="I3109">
        <f>I3108*$E3109/$E3108*(1-(I$1+I$5+IF(AND(WEEKDAY(A3109)&lt;&gt;1,WEEKDAY(A3109)&lt;&gt;7),IF(A3109&lt;J$2,J$1,J$3),0)))^($A3109-$A3108)</f>
        <v>147.59122840841698</v>
      </c>
      <c r="J3109">
        <f>VLOOKUP(A3109,'VIXY-IV'!A$1:E$2000,4,0)</f>
        <v>147.756</v>
      </c>
      <c r="K3109">
        <f>ROW()</f>
        <v>3109</v>
      </c>
      <c r="L3109">
        <f>B3109/C3109</f>
        <v>0.76075949367088602</v>
      </c>
    </row>
    <row r="3110" spans="1:12" x14ac:dyDescent="0.25">
      <c r="A3110" s="1">
        <v>42576</v>
      </c>
      <c r="B3110" s="9">
        <v>12.87</v>
      </c>
      <c r="C3110" s="9">
        <v>16.27</v>
      </c>
      <c r="D3110">
        <v>295.34300000000002</v>
      </c>
      <c r="E3110">
        <v>262.7441</v>
      </c>
      <c r="F3110">
        <v>24620.496631999998</v>
      </c>
      <c r="G3110">
        <v>21905.277537000002</v>
      </c>
      <c r="H3110">
        <f>(1/(1-91/360*VLOOKUP($A3110,Tbills!$B$4:$C$974,2,1)/100))^((1)/91)-1</f>
        <v>8.6145238606949448E-6</v>
      </c>
      <c r="I3110">
        <f>I3109*$E3110/$E3109*(1-(I$1+I$5+IF(AND(WEEKDAY(A3110)&lt;&gt;1,WEEKDAY(A3110)&lt;&gt;7),IF(A3110&lt;J$2,J$1,J$3),0)))^($A3110-$A3109)</f>
        <v>147.26640838270964</v>
      </c>
      <c r="J3110">
        <f>VLOOKUP(A3110,'VIXY-IV'!A$1:E$2000,4,0)</f>
        <v>147.4196</v>
      </c>
      <c r="K3110">
        <f>ROW()</f>
        <v>3110</v>
      </c>
      <c r="L3110">
        <f>B3110/C3110</f>
        <v>0.79102642901044862</v>
      </c>
    </row>
    <row r="3111" spans="1:12" x14ac:dyDescent="0.25">
      <c r="A3111" s="1">
        <v>42577</v>
      </c>
      <c r="B3111" s="9">
        <v>13.05</v>
      </c>
      <c r="C3111" s="9">
        <v>16.32</v>
      </c>
      <c r="D3111">
        <v>292.7244</v>
      </c>
      <c r="E3111">
        <v>260.41230000000002</v>
      </c>
      <c r="F3111">
        <v>24540.969625000002</v>
      </c>
      <c r="G3111">
        <v>21834.332292999999</v>
      </c>
      <c r="H3111">
        <f>(1/(1-91/360*VLOOKUP($A3111,Tbills!$B$4:$C$974,2,1)/100))^((1)/91)-1</f>
        <v>8.6145238606949448E-6</v>
      </c>
      <c r="I3111">
        <f>I3110*$E3111/$E3110*(1-(I$1+I$5+IF(AND(WEEKDAY(A3111)&lt;&gt;1,WEEKDAY(A3111)&lt;&gt;7),IF(A3111&lt;J$2,J$1,J$3),0)))^($A3111-$A3110)</f>
        <v>145.96084882307329</v>
      </c>
      <c r="J3111">
        <f>VLOOKUP(A3111,'VIXY-IV'!A$1:E$2000,4,0)</f>
        <v>146.11359999999999</v>
      </c>
      <c r="K3111">
        <f>ROW()</f>
        <v>3111</v>
      </c>
      <c r="L3111">
        <f>B3111/C3111</f>
        <v>0.79963235294117652</v>
      </c>
    </row>
    <row r="3112" spans="1:12" x14ac:dyDescent="0.25">
      <c r="A3112" s="1">
        <v>42578</v>
      </c>
      <c r="B3112" s="9">
        <v>12.83</v>
      </c>
      <c r="C3112" s="9">
        <v>16.100000000000001</v>
      </c>
      <c r="D3112">
        <v>286.22190000000001</v>
      </c>
      <c r="E3112">
        <v>254.62540000000001</v>
      </c>
      <c r="F3112">
        <v>24389.208341000001</v>
      </c>
      <c r="G3112">
        <v>21699.120754</v>
      </c>
      <c r="H3112">
        <f>(1/(1-91/360*VLOOKUP($A3112,Tbills!$B$4:$C$974,2,1)/100))^((1)/91)-1</f>
        <v>8.6145238606949448E-6</v>
      </c>
      <c r="I3112">
        <f>I3111*$E3112/$E3111*(1-(I$1+I$5+IF(AND(WEEKDAY(A3112)&lt;&gt;1,WEEKDAY(A3112)&lt;&gt;7),IF(A3112&lt;J$2,J$1,J$3),0)))^($A3112-$A3111)</f>
        <v>142.71866534676943</v>
      </c>
      <c r="J3112">
        <f>VLOOKUP(A3112,'VIXY-IV'!A$1:E$2000,4,0)</f>
        <v>142.86199999999999</v>
      </c>
      <c r="K3112">
        <f>ROW()</f>
        <v>3112</v>
      </c>
      <c r="L3112">
        <f>B3112/C3112</f>
        <v>0.79689440993788818</v>
      </c>
    </row>
    <row r="3113" spans="1:12" x14ac:dyDescent="0.25">
      <c r="A3113" s="1">
        <v>42579</v>
      </c>
      <c r="B3113" s="9">
        <v>12.72</v>
      </c>
      <c r="C3113" s="9">
        <v>16</v>
      </c>
      <c r="D3113">
        <v>279.12639999999999</v>
      </c>
      <c r="E3113">
        <v>248.31100000000001</v>
      </c>
      <c r="F3113">
        <v>24054.401844</v>
      </c>
      <c r="G3113">
        <v>21401.055907999998</v>
      </c>
      <c r="H3113">
        <f>(1/(1-91/360*VLOOKUP($A3113,Tbills!$B$4:$C$974,2,1)/100))^((1)/91)-1</f>
        <v>8.3365294025750103E-6</v>
      </c>
      <c r="I3113">
        <f>I3112*$E3113/$E3112*(1-(I$1+I$5+IF(AND(WEEKDAY(A3113)&lt;&gt;1,WEEKDAY(A3113)&lt;&gt;7),IF(A3113&lt;J$2,J$1,J$3),0)))^($A3113-$A3112)</f>
        <v>139.18075075484452</v>
      </c>
      <c r="J3113">
        <f>VLOOKUP(A3113,'VIXY-IV'!A$1:E$2000,4,0)</f>
        <v>139.32040000000001</v>
      </c>
      <c r="K3113">
        <f>ROW()</f>
        <v>3113</v>
      </c>
      <c r="L3113">
        <f>B3113/C3113</f>
        <v>0.79500000000000004</v>
      </c>
    </row>
    <row r="3114" spans="1:12" x14ac:dyDescent="0.25">
      <c r="A3114" s="1">
        <v>42580</v>
      </c>
      <c r="B3114" s="9">
        <v>11.87</v>
      </c>
      <c r="C3114" s="9">
        <v>15.42</v>
      </c>
      <c r="D3114">
        <v>269.39339999999999</v>
      </c>
      <c r="E3114">
        <v>239.65039999999999</v>
      </c>
      <c r="F3114">
        <v>23601.791487999999</v>
      </c>
      <c r="G3114">
        <v>20998.192800000001</v>
      </c>
      <c r="H3114">
        <f>(1/(1-91/360*VLOOKUP($A3114,Tbills!$B$4:$C$974,2,1)/100))^((1)/91)-1</f>
        <v>8.3365294025750103E-6</v>
      </c>
      <c r="I3114">
        <f>I3113*$E3114/$E3113*(1-(I$1+I$5+IF(AND(WEEKDAY(A3114)&lt;&gt;1,WEEKDAY(A3114)&lt;&gt;7),IF(A3114&lt;J$2,J$1,J$3),0)))^($A3114-$A3113)</f>
        <v>134.32768757930359</v>
      </c>
      <c r="J3114">
        <f>VLOOKUP(A3114,'VIXY-IV'!A$1:E$2000,4,0)</f>
        <v>134.46600000000001</v>
      </c>
      <c r="K3114">
        <f>ROW()</f>
        <v>3114</v>
      </c>
      <c r="L3114">
        <f>B3114/C3114</f>
        <v>0.76977950713359267</v>
      </c>
    </row>
    <row r="3115" spans="1:12" x14ac:dyDescent="0.25">
      <c r="A3115" s="1">
        <v>42583</v>
      </c>
      <c r="B3115" s="9">
        <v>12.44</v>
      </c>
      <c r="C3115" s="9">
        <v>15.7</v>
      </c>
      <c r="D3115">
        <v>265.7756</v>
      </c>
      <c r="E3115">
        <v>236.42599999999999</v>
      </c>
      <c r="F3115">
        <v>23495.841548</v>
      </c>
      <c r="G3115">
        <v>20903.405418999999</v>
      </c>
      <c r="H3115">
        <f>(1/(1-91/360*VLOOKUP($A3115,Tbills!$B$4:$C$974,2,1)/100))^((1)/91)-1</f>
        <v>8.3365294025750103E-6</v>
      </c>
      <c r="I3115">
        <f>I3114*$E3115/$E3114*(1-(I$1+I$5+IF(AND(WEEKDAY(A3115)&lt;&gt;1,WEEKDAY(A3115)&lt;&gt;7),IF(A3115&lt;J$2,J$1,J$3),0)))^($A3115-$A3114)</f>
        <v>132.5241746925293</v>
      </c>
      <c r="J3115">
        <f>VLOOKUP(A3115,'VIXY-IV'!A$1:E$2000,4,0)</f>
        <v>132.65799999999999</v>
      </c>
      <c r="K3115">
        <f>ROW()</f>
        <v>3115</v>
      </c>
      <c r="L3115">
        <f>B3115/C3115</f>
        <v>0.79235668789808922</v>
      </c>
    </row>
    <row r="3116" spans="1:12" x14ac:dyDescent="0.25">
      <c r="A3116" s="1">
        <v>42584</v>
      </c>
      <c r="B3116" s="9">
        <v>13.37</v>
      </c>
      <c r="C3116" s="9">
        <v>16.39</v>
      </c>
      <c r="D3116">
        <v>274.93939999999998</v>
      </c>
      <c r="E3116">
        <v>244.57589999999999</v>
      </c>
      <c r="F3116">
        <v>23978.014102000001</v>
      </c>
      <c r="G3116">
        <v>21332.202742000001</v>
      </c>
      <c r="H3116">
        <f>(1/(1-91/360*VLOOKUP($A3116,Tbills!$B$4:$C$974,2,1)/100))^((1)/91)-1</f>
        <v>8.3365294025750103E-6</v>
      </c>
      <c r="I3116">
        <f>I3115*$E3116/$E3115*(1-(I$1+I$5+IF(AND(WEEKDAY(A3116)&lt;&gt;1,WEEKDAY(A3116)&lt;&gt;7),IF(A3116&lt;J$2,J$1,J$3),0)))^($A3116-$A3115)</f>
        <v>137.093763373256</v>
      </c>
      <c r="J3116">
        <f>VLOOKUP(A3116,'VIXY-IV'!A$1:E$2000,4,0)</f>
        <v>137.2372</v>
      </c>
      <c r="K3116">
        <f>ROW()</f>
        <v>3116</v>
      </c>
      <c r="L3116">
        <f>B3116/C3116</f>
        <v>0.81574130567419145</v>
      </c>
    </row>
    <row r="3117" spans="1:12" x14ac:dyDescent="0.25">
      <c r="A3117" s="1">
        <v>42585</v>
      </c>
      <c r="B3117" s="9">
        <v>12.86</v>
      </c>
      <c r="C3117" s="9">
        <v>16.079999999999998</v>
      </c>
      <c r="D3117">
        <v>268.25760000000002</v>
      </c>
      <c r="E3117">
        <v>238.63</v>
      </c>
      <c r="F3117">
        <v>23790.641524999999</v>
      </c>
      <c r="G3117">
        <v>21165.327623000001</v>
      </c>
      <c r="H3117">
        <f>(1/(1-91/360*VLOOKUP($A3117,Tbills!$B$4:$C$974,2,1)/100))^((1)/91)-1</f>
        <v>8.3365294025750103E-6</v>
      </c>
      <c r="I3117">
        <f>I3116*$E3117/$E3116*(1-(I$1+I$5+IF(AND(WEEKDAY(A3117)&lt;&gt;1,WEEKDAY(A3117)&lt;&gt;7),IF(A3117&lt;J$2,J$1,J$3),0)))^($A3117-$A3116)</f>
        <v>133.7621509568875</v>
      </c>
      <c r="J3117">
        <f>VLOOKUP(A3117,'VIXY-IV'!A$1:E$2000,4,0)</f>
        <v>133.90799999999999</v>
      </c>
      <c r="K3117">
        <f>ROW()</f>
        <v>3117</v>
      </c>
      <c r="L3117">
        <f>B3117/C3117</f>
        <v>0.79975124378109452</v>
      </c>
    </row>
    <row r="3118" spans="1:12" x14ac:dyDescent="0.25">
      <c r="A3118" s="1">
        <v>42586</v>
      </c>
      <c r="B3118" s="9">
        <v>12.42</v>
      </c>
      <c r="C3118" s="9">
        <v>15.71</v>
      </c>
      <c r="D3118">
        <v>261.18759999999997</v>
      </c>
      <c r="E3118">
        <v>232.3389</v>
      </c>
      <c r="F3118">
        <v>23668.025275</v>
      </c>
      <c r="G3118">
        <v>21056.065716000001</v>
      </c>
      <c r="H3118">
        <f>(1/(1-91/360*VLOOKUP($A3118,Tbills!$B$4:$C$974,2,1)/100))^((1)/91)-1</f>
        <v>7.5025886843160805E-6</v>
      </c>
      <c r="I3118">
        <f>I3117*$E3118/$E3117*(1-(I$1+I$5+IF(AND(WEEKDAY(A3118)&lt;&gt;1,WEEKDAY(A3118)&lt;&gt;7),IF(A3118&lt;J$2,J$1,J$3),0)))^($A3118-$A3117)</f>
        <v>130.23697366058104</v>
      </c>
      <c r="J3118">
        <f>VLOOKUP(A3118,'VIXY-IV'!A$1:E$2000,4,0)</f>
        <v>130.3904</v>
      </c>
      <c r="K3118">
        <f>ROW()</f>
        <v>3118</v>
      </c>
      <c r="L3118">
        <f>B3118/C3118</f>
        <v>0.79057924888605979</v>
      </c>
    </row>
    <row r="3119" spans="1:12" x14ac:dyDescent="0.25">
      <c r="A3119" s="1">
        <v>42587</v>
      </c>
      <c r="B3119" s="9">
        <v>11.39</v>
      </c>
      <c r="C3119" s="9">
        <v>15.14</v>
      </c>
      <c r="D3119">
        <v>251.54519999999999</v>
      </c>
      <c r="E3119">
        <v>223.75980000000001</v>
      </c>
      <c r="F3119">
        <v>23377.159936</v>
      </c>
      <c r="G3119">
        <v>20797.141763</v>
      </c>
      <c r="H3119">
        <f>(1/(1-91/360*VLOOKUP($A3119,Tbills!$B$4:$C$974,2,1)/100))^((1)/91)-1</f>
        <v>7.5025886843160805E-6</v>
      </c>
      <c r="I3119">
        <f>I3118*$E3119/$E3118*(1-(I$1+I$5+IF(AND(WEEKDAY(A3119)&lt;&gt;1,WEEKDAY(A3119)&lt;&gt;7),IF(A3119&lt;J$2,J$1,J$3),0)))^($A3119-$A3118)</f>
        <v>125.42918392403001</v>
      </c>
      <c r="J3119">
        <f>VLOOKUP(A3119,'VIXY-IV'!A$1:E$2000,4,0)</f>
        <v>125.58159999999999</v>
      </c>
      <c r="K3119">
        <f>ROW()</f>
        <v>3119</v>
      </c>
      <c r="L3119">
        <f>B3119/C3119</f>
        <v>0.75231175693527086</v>
      </c>
    </row>
    <row r="3120" spans="1:12" x14ac:dyDescent="0.25">
      <c r="A3120" s="1">
        <v>42590</v>
      </c>
      <c r="B3120" s="9">
        <v>11.5</v>
      </c>
      <c r="C3120" s="9">
        <v>15.16</v>
      </c>
      <c r="D3120">
        <v>246.85640000000001</v>
      </c>
      <c r="E3120">
        <v>219.5839</v>
      </c>
      <c r="F3120">
        <v>23124.398939999999</v>
      </c>
      <c r="G3120">
        <v>20571.808611</v>
      </c>
      <c r="H3120">
        <f>(1/(1-91/360*VLOOKUP($A3120,Tbills!$B$4:$C$974,2,1)/100))^((1)/91)-1</f>
        <v>7.5025886843160805E-6</v>
      </c>
      <c r="I3120">
        <f>I3119*$E3120/$E3119*(1-(I$1+I$5+IF(AND(WEEKDAY(A3120)&lt;&gt;1,WEEKDAY(A3120)&lt;&gt;7),IF(A3120&lt;J$2,J$1,J$3),0)))^($A3120-$A3119)</f>
        <v>123.09191239070431</v>
      </c>
      <c r="J3120">
        <f>VLOOKUP(A3120,'VIXY-IV'!A$1:E$2000,4,0)</f>
        <v>123.24079999999999</v>
      </c>
      <c r="K3120">
        <f>ROW()</f>
        <v>3120</v>
      </c>
      <c r="L3120">
        <f>B3120/C3120</f>
        <v>0.75857519788918204</v>
      </c>
    </row>
    <row r="3121" spans="1:12" x14ac:dyDescent="0.25">
      <c r="A3121" s="1">
        <v>42591</v>
      </c>
      <c r="B3121" s="9">
        <v>11.66</v>
      </c>
      <c r="C3121" s="9">
        <v>15.11</v>
      </c>
      <c r="D3121">
        <v>243.32679999999999</v>
      </c>
      <c r="E3121">
        <v>216.4426</v>
      </c>
      <c r="F3121">
        <v>22810.483636000001</v>
      </c>
      <c r="G3121">
        <v>20292.390554000001</v>
      </c>
      <c r="H3121">
        <f>(1/(1-91/360*VLOOKUP($A3121,Tbills!$B$4:$C$974,2,1)/100))^((1)/91)-1</f>
        <v>7.5025886843160805E-6</v>
      </c>
      <c r="I3121">
        <f>I3120*$E3121/$E3120*(1-(I$1+I$5+IF(AND(WEEKDAY(A3121)&lt;&gt;1,WEEKDAY(A3121)&lt;&gt;7),IF(A3121&lt;J$2,J$1,J$3),0)))^($A3121-$A3120)</f>
        <v>121.33216065133929</v>
      </c>
      <c r="J3121">
        <f>VLOOKUP(A3121,'VIXY-IV'!A$1:E$2000,4,0)</f>
        <v>121.48</v>
      </c>
      <c r="K3121">
        <f>ROW()</f>
        <v>3121</v>
      </c>
      <c r="L3121">
        <f>B3121/C3121</f>
        <v>0.77167438782263409</v>
      </c>
    </row>
    <row r="3122" spans="1:12" x14ac:dyDescent="0.25">
      <c r="A3122" s="1">
        <v>42592</v>
      </c>
      <c r="B3122" s="9">
        <v>12.05</v>
      </c>
      <c r="C3122" s="9">
        <v>15.41</v>
      </c>
      <c r="D3122">
        <v>249.30510000000001</v>
      </c>
      <c r="E3122">
        <v>221.7587</v>
      </c>
      <c r="F3122">
        <v>23030.608388000001</v>
      </c>
      <c r="G3122">
        <v>20488.063065999999</v>
      </c>
      <c r="H3122">
        <f>(1/(1-91/360*VLOOKUP($A3122,Tbills!$B$4:$C$974,2,1)/100))^((1)/91)-1</f>
        <v>7.5025886843160805E-6</v>
      </c>
      <c r="I3122">
        <f>I3121*$E3122/$E3121*(1-(I$1+I$5+IF(AND(WEEKDAY(A3122)&lt;&gt;1,WEEKDAY(A3122)&lt;&gt;7),IF(A3122&lt;J$2,J$1,J$3),0)))^($A3122-$A3121)</f>
        <v>124.31342176357184</v>
      </c>
      <c r="J3122">
        <f>VLOOKUP(A3122,'VIXY-IV'!A$1:E$2000,4,0)</f>
        <v>124.47280000000001</v>
      </c>
      <c r="K3122">
        <f>ROW()</f>
        <v>3122</v>
      </c>
      <c r="L3122">
        <f>B3122/C3122</f>
        <v>0.78195976638546405</v>
      </c>
    </row>
    <row r="3123" spans="1:12" x14ac:dyDescent="0.25">
      <c r="A3123" s="1">
        <v>42593</v>
      </c>
      <c r="B3123" s="9">
        <v>11.68</v>
      </c>
      <c r="C3123" s="9">
        <v>15.3</v>
      </c>
      <c r="D3123">
        <v>247.1045</v>
      </c>
      <c r="E3123">
        <v>219.7996</v>
      </c>
      <c r="F3123">
        <v>23105.200161000001</v>
      </c>
      <c r="G3123">
        <v>20554.266304000001</v>
      </c>
      <c r="H3123">
        <f>(1/(1-91/360*VLOOKUP($A3123,Tbills!$B$4:$C$974,2,1)/100))^((1)/91)-1</f>
        <v>7.9195510458429652E-6</v>
      </c>
      <c r="I3123">
        <f>I3122*$E3123/$E3122*(1-(I$1+I$5+IF(AND(WEEKDAY(A3123)&lt;&gt;1,WEEKDAY(A3123)&lt;&gt;7),IF(A3123&lt;J$2,J$1,J$3),0)))^($A3123-$A3122)</f>
        <v>123.21637162199488</v>
      </c>
      <c r="J3123">
        <f>VLOOKUP(A3123,'VIXY-IV'!A$1:E$2000,4,0)</f>
        <v>123.38200000000001</v>
      </c>
      <c r="K3123">
        <f>ROW()</f>
        <v>3123</v>
      </c>
      <c r="L3123">
        <f>B3123/C3123</f>
        <v>0.76339869281045747</v>
      </c>
    </row>
    <row r="3124" spans="1:12" x14ac:dyDescent="0.25">
      <c r="A3124" s="1">
        <v>42594</v>
      </c>
      <c r="B3124" s="9">
        <v>11.55</v>
      </c>
      <c r="C3124" s="9">
        <v>15.26</v>
      </c>
      <c r="D3124">
        <v>244.92230000000001</v>
      </c>
      <c r="E3124">
        <v>217.85679999999999</v>
      </c>
      <c r="F3124">
        <v>23164.209139999999</v>
      </c>
      <c r="G3124">
        <v>20606.597605999999</v>
      </c>
      <c r="H3124">
        <f>(1/(1-91/360*VLOOKUP($A3124,Tbills!$B$4:$C$974,2,1)/100))^((1)/91)-1</f>
        <v>7.9195510458429652E-6</v>
      </c>
      <c r="I3124">
        <f>I3123*$E3124/$E3123*(1-(I$1+I$5+IF(AND(WEEKDAY(A3124)&lt;&gt;1,WEEKDAY(A3124)&lt;&gt;7),IF(A3124&lt;J$2,J$1,J$3),0)))^($A3124-$A3123)</f>
        <v>122.12843805374315</v>
      </c>
      <c r="J3124">
        <f>VLOOKUP(A3124,'VIXY-IV'!A$1:E$2000,4,0)</f>
        <v>122.29640000000001</v>
      </c>
      <c r="K3124">
        <f>ROW()</f>
        <v>3124</v>
      </c>
      <c r="L3124">
        <f>B3124/C3124</f>
        <v>0.75688073394495414</v>
      </c>
    </row>
    <row r="3125" spans="1:12" x14ac:dyDescent="0.25">
      <c r="A3125" s="1">
        <v>42597</v>
      </c>
      <c r="B3125" s="9">
        <v>11.81</v>
      </c>
      <c r="C3125" s="9">
        <v>15.38</v>
      </c>
      <c r="D3125">
        <v>242.51390000000001</v>
      </c>
      <c r="E3125">
        <v>215.70930000000001</v>
      </c>
      <c r="F3125">
        <v>23140.029021999999</v>
      </c>
      <c r="G3125">
        <v>20584.597679999999</v>
      </c>
      <c r="H3125">
        <f>(1/(1-91/360*VLOOKUP($A3125,Tbills!$B$4:$C$974,2,1)/100))^((1)/91)-1</f>
        <v>7.9195510458429652E-6</v>
      </c>
      <c r="I3125">
        <f>I3124*$E3125/$E3124*(1-(I$1+I$5+IF(AND(WEEKDAY(A3125)&lt;&gt;1,WEEKDAY(A3125)&lt;&gt;7),IF(A3125&lt;J$2,J$1,J$3),0)))^($A3125-$A3124)</f>
        <v>120.92804878218161</v>
      </c>
      <c r="J3125">
        <f>VLOOKUP(A3125,'VIXY-IV'!A$1:E$2000,4,0)</f>
        <v>121.0904</v>
      </c>
      <c r="K3125">
        <f>ROW()</f>
        <v>3125</v>
      </c>
      <c r="L3125">
        <f>B3125/C3125</f>
        <v>0.76788036410923277</v>
      </c>
    </row>
    <row r="3126" spans="1:12" x14ac:dyDescent="0.25">
      <c r="A3126" s="1">
        <v>42598</v>
      </c>
      <c r="B3126" s="9">
        <v>12.64</v>
      </c>
      <c r="C3126" s="9">
        <v>16.02</v>
      </c>
      <c r="D3126">
        <v>250.84989999999999</v>
      </c>
      <c r="E3126">
        <v>223.12219999999999</v>
      </c>
      <c r="F3126">
        <v>23481.762524999998</v>
      </c>
      <c r="G3126">
        <v>20888.429380000001</v>
      </c>
      <c r="H3126">
        <f>(1/(1-91/360*VLOOKUP($A3126,Tbills!$B$4:$C$974,2,1)/100))^((1)/91)-1</f>
        <v>7.9195510458429652E-6</v>
      </c>
      <c r="I3126">
        <f>I3125*$E3126/$E3125*(1-(I$1+I$5+IF(AND(WEEKDAY(A3126)&lt;&gt;1,WEEKDAY(A3126)&lt;&gt;7),IF(A3126&lt;J$2,J$1,J$3),0)))^($A3126-$A3125)</f>
        <v>125.08496858933484</v>
      </c>
      <c r="J3126">
        <f>VLOOKUP(A3126,'VIXY-IV'!A$1:E$2000,4,0)</f>
        <v>125.2576</v>
      </c>
      <c r="K3126">
        <f>ROW()</f>
        <v>3126</v>
      </c>
      <c r="L3126">
        <f>B3126/C3126</f>
        <v>0.78901373283395759</v>
      </c>
    </row>
    <row r="3127" spans="1:12" x14ac:dyDescent="0.25">
      <c r="A3127" s="1">
        <v>42599</v>
      </c>
      <c r="B3127" s="9">
        <v>12.19</v>
      </c>
      <c r="C3127" s="9">
        <v>15.52</v>
      </c>
      <c r="D3127">
        <v>242.66759999999999</v>
      </c>
      <c r="E3127">
        <v>215.8425</v>
      </c>
      <c r="F3127">
        <v>23307.324709</v>
      </c>
      <c r="G3127">
        <v>20733.091103999999</v>
      </c>
      <c r="H3127">
        <f>(1/(1-91/360*VLOOKUP($A3127,Tbills!$B$4:$C$974,2,1)/100))^((1)/91)-1</f>
        <v>7.9195510458429652E-6</v>
      </c>
      <c r="I3127">
        <f>I3126*$E3127/$E3126*(1-(I$1+I$5+IF(AND(WEEKDAY(A3127)&lt;&gt;1,WEEKDAY(A3127)&lt;&gt;7),IF(A3127&lt;J$2,J$1,J$3),0)))^($A3127-$A3126)</f>
        <v>121.00504218733167</v>
      </c>
      <c r="J3127">
        <f>VLOOKUP(A3127,'VIXY-IV'!A$1:E$2000,4,0)</f>
        <v>121.1748</v>
      </c>
      <c r="K3127">
        <f>ROW()</f>
        <v>3127</v>
      </c>
      <c r="L3127">
        <f>B3127/C3127</f>
        <v>0.78543814432989689</v>
      </c>
    </row>
    <row r="3128" spans="1:12" x14ac:dyDescent="0.25">
      <c r="A3128" s="1">
        <v>42600</v>
      </c>
      <c r="B3128" s="9">
        <v>11.43</v>
      </c>
      <c r="C3128" s="9">
        <v>15.16</v>
      </c>
      <c r="D3128">
        <v>238.7003</v>
      </c>
      <c r="E3128">
        <v>212.31200000000001</v>
      </c>
      <c r="F3128">
        <v>23328.883139000001</v>
      </c>
      <c r="G3128">
        <v>20752.104265000002</v>
      </c>
      <c r="H3128">
        <f>(1/(1-91/360*VLOOKUP($A3128,Tbills!$B$4:$C$974,2,1)/100))^((1)/91)-1</f>
        <v>7.7805618148296674E-6</v>
      </c>
      <c r="I3128">
        <f>I3127*$E3128/$E3127*(1-(I$1+I$5+IF(AND(WEEKDAY(A3128)&lt;&gt;1,WEEKDAY(A3128)&lt;&gt;7),IF(A3128&lt;J$2,J$1,J$3),0)))^($A3128-$A3127)</f>
        <v>119.02692411007871</v>
      </c>
      <c r="J3128">
        <f>VLOOKUP(A3128,'VIXY-IV'!A$1:E$2000,4,0)</f>
        <v>119.1992</v>
      </c>
      <c r="K3128">
        <f>ROW()</f>
        <v>3128</v>
      </c>
      <c r="L3128">
        <f>B3128/C3128</f>
        <v>0.75395778364116095</v>
      </c>
    </row>
    <row r="3129" spans="1:12" x14ac:dyDescent="0.25">
      <c r="A3129" s="1">
        <v>42601</v>
      </c>
      <c r="B3129" s="9">
        <v>11.34</v>
      </c>
      <c r="C3129" s="9">
        <v>15.13</v>
      </c>
      <c r="D3129">
        <v>240.32140000000001</v>
      </c>
      <c r="E3129">
        <v>213.75219999999999</v>
      </c>
      <c r="F3129">
        <v>23461.416207999999</v>
      </c>
      <c r="G3129">
        <v>20869.837004000001</v>
      </c>
      <c r="H3129">
        <f>(1/(1-91/360*VLOOKUP($A3129,Tbills!$B$4:$C$974,2,1)/100))^((1)/91)-1</f>
        <v>7.7805618148296674E-6</v>
      </c>
      <c r="I3129">
        <f>I3128*$E3129/$E3128*(1-(I$1+I$5+IF(AND(WEEKDAY(A3129)&lt;&gt;1,WEEKDAY(A3129)&lt;&gt;7),IF(A3129&lt;J$2,J$1,J$3),0)))^($A3129-$A3128)</f>
        <v>119.83548200151249</v>
      </c>
      <c r="J3129">
        <f>VLOOKUP(A3129,'VIXY-IV'!A$1:E$2000,4,0)</f>
        <v>120.012</v>
      </c>
      <c r="K3129">
        <f>ROW()</f>
        <v>3129</v>
      </c>
      <c r="L3129">
        <f>B3129/C3129</f>
        <v>0.74950429610046265</v>
      </c>
    </row>
    <row r="3130" spans="1:12" x14ac:dyDescent="0.25">
      <c r="A3130" s="1">
        <v>42604</v>
      </c>
      <c r="B3130" s="9">
        <v>12.27</v>
      </c>
      <c r="C3130" s="9">
        <v>15.5</v>
      </c>
      <c r="D3130">
        <v>241.23269999999999</v>
      </c>
      <c r="E3130">
        <v>214.55779999999999</v>
      </c>
      <c r="F3130">
        <v>23513.133777999999</v>
      </c>
      <c r="G3130">
        <v>20915.354641999998</v>
      </c>
      <c r="H3130">
        <f>(1/(1-91/360*VLOOKUP($A3130,Tbills!$B$4:$C$974,2,1)/100))^((1)/91)-1</f>
        <v>7.7805618148296674E-6</v>
      </c>
      <c r="I3130">
        <f>I3129*$E3130/$E3129*(1-(I$1+I$5+IF(AND(WEEKDAY(A3130)&lt;&gt;1,WEEKDAY(A3130)&lt;&gt;7),IF(A3130&lt;J$2,J$1,J$3),0)))^($A3130-$A3129)</f>
        <v>120.29058431735024</v>
      </c>
      <c r="J3130">
        <f>VLOOKUP(A3130,'VIXY-IV'!A$1:E$2000,4,0)</f>
        <v>120.46120000000001</v>
      </c>
      <c r="K3130">
        <f>ROW()</f>
        <v>3130</v>
      </c>
      <c r="L3130">
        <f>B3130/C3130</f>
        <v>0.79161290322580646</v>
      </c>
    </row>
    <row r="3131" spans="1:12" x14ac:dyDescent="0.25">
      <c r="A3131" s="1">
        <v>42605</v>
      </c>
      <c r="B3131" s="9">
        <v>12.38</v>
      </c>
      <c r="C3131" s="9">
        <v>15.42</v>
      </c>
      <c r="D3131">
        <v>240.83430000000001</v>
      </c>
      <c r="E3131">
        <v>214.20179999999999</v>
      </c>
      <c r="F3131">
        <v>23612.125719</v>
      </c>
      <c r="G3131">
        <v>21003.247017999998</v>
      </c>
      <c r="H3131">
        <f>(1/(1-91/360*VLOOKUP($A3131,Tbills!$B$4:$C$974,2,1)/100))^((1)/91)-1</f>
        <v>7.7805618148296674E-6</v>
      </c>
      <c r="I3131">
        <f>I3130*$E3131/$E3130*(1-(I$1+I$5+IF(AND(WEEKDAY(A3131)&lt;&gt;1,WEEKDAY(A3131)&lt;&gt;7),IF(A3131&lt;J$2,J$1,J$3),0)))^($A3131-$A3130)</f>
        <v>120.09214654265189</v>
      </c>
      <c r="J3131">
        <f>VLOOKUP(A3131,'VIXY-IV'!A$1:E$2000,4,0)</f>
        <v>120.25920000000001</v>
      </c>
      <c r="K3131">
        <f>ROW()</f>
        <v>3131</v>
      </c>
      <c r="L3131">
        <f>B3131/C3131</f>
        <v>0.80285343709468227</v>
      </c>
    </row>
    <row r="3132" spans="1:12" x14ac:dyDescent="0.25">
      <c r="A3132" s="1">
        <v>42606</v>
      </c>
      <c r="B3132" s="9">
        <v>13.45</v>
      </c>
      <c r="C3132" s="9">
        <v>16</v>
      </c>
      <c r="D3132">
        <v>247.33449999999999</v>
      </c>
      <c r="E3132">
        <v>219.98150000000001</v>
      </c>
      <c r="F3132">
        <v>23739.077954</v>
      </c>
      <c r="G3132">
        <v>21116.009019000001</v>
      </c>
      <c r="H3132">
        <f>(1/(1-91/360*VLOOKUP($A3132,Tbills!$B$4:$C$974,2,1)/100))^((1)/91)-1</f>
        <v>7.7805618148296674E-6</v>
      </c>
      <c r="I3132">
        <f>I3131*$E3132/$E3131*(1-(I$1+I$5+IF(AND(WEEKDAY(A3132)&lt;&gt;1,WEEKDAY(A3132)&lt;&gt;7),IF(A3132&lt;J$2,J$1,J$3),0)))^($A3132-$A3131)</f>
        <v>123.33371548906044</v>
      </c>
      <c r="J3132">
        <f>VLOOKUP(A3132,'VIXY-IV'!A$1:E$2000,4,0)</f>
        <v>123.4996</v>
      </c>
      <c r="K3132">
        <f>ROW()</f>
        <v>3132</v>
      </c>
      <c r="L3132">
        <f>B3132/C3132</f>
        <v>0.84062499999999996</v>
      </c>
    </row>
    <row r="3133" spans="1:12" x14ac:dyDescent="0.25">
      <c r="A3133" s="1">
        <v>42607</v>
      </c>
      <c r="B3133" s="9">
        <v>13.63</v>
      </c>
      <c r="C3133" s="9">
        <v>16.13</v>
      </c>
      <c r="D3133">
        <v>244.76410000000001</v>
      </c>
      <c r="E3133">
        <v>217.69370000000001</v>
      </c>
      <c r="F3133">
        <v>23555.713086</v>
      </c>
      <c r="G3133">
        <v>20952.740908</v>
      </c>
      <c r="H3133">
        <f>(1/(1-91/360*VLOOKUP($A3133,Tbills!$B$4:$C$974,2,1)/100))^((1)/91)-1</f>
        <v>8.1975348396046144E-6</v>
      </c>
      <c r="I3133">
        <f>I3132*$E3133/$E3132*(1-(I$1+I$5+IF(AND(WEEKDAY(A3133)&lt;&gt;1,WEEKDAY(A3133)&lt;&gt;7),IF(A3133&lt;J$2,J$1,J$3),0)))^($A3133-$A3132)</f>
        <v>122.05221946147746</v>
      </c>
      <c r="J3133">
        <f>VLOOKUP(A3133,'VIXY-IV'!A$1:E$2000,4,0)</f>
        <v>122.22199999999999</v>
      </c>
      <c r="K3133">
        <f>ROW()</f>
        <v>3133</v>
      </c>
      <c r="L3133">
        <f>B3133/C3133</f>
        <v>0.84500929944203362</v>
      </c>
    </row>
    <row r="3134" spans="1:12" x14ac:dyDescent="0.25">
      <c r="A3134" s="1">
        <v>42608</v>
      </c>
      <c r="B3134" s="9">
        <v>13.65</v>
      </c>
      <c r="C3134" s="9">
        <v>16.239999999999998</v>
      </c>
      <c r="D3134">
        <v>246.89850000000001</v>
      </c>
      <c r="E3134">
        <v>219.59020000000001</v>
      </c>
      <c r="F3134">
        <v>23712.921639</v>
      </c>
      <c r="G3134">
        <v>21092.405716000001</v>
      </c>
      <c r="H3134">
        <f>(1/(1-91/360*VLOOKUP($A3134,Tbills!$B$4:$C$974,2,1)/100))^((1)/91)-1</f>
        <v>8.1975348396046144E-6</v>
      </c>
      <c r="I3134">
        <f>I3133*$E3134/$E3133*(1-(I$1+I$5+IF(AND(WEEKDAY(A3134)&lt;&gt;1,WEEKDAY(A3134)&lt;&gt;7),IF(A3134&lt;J$2,J$1,J$3),0)))^($A3134-$A3133)</f>
        <v>123.11669231768893</v>
      </c>
      <c r="J3134">
        <f>VLOOKUP(A3134,'VIXY-IV'!A$1:E$2000,4,0)</f>
        <v>123.28919999999999</v>
      </c>
      <c r="K3134">
        <f>ROW()</f>
        <v>3134</v>
      </c>
      <c r="L3134">
        <f>B3134/C3134</f>
        <v>0.8405172413793105</v>
      </c>
    </row>
    <row r="3135" spans="1:12" x14ac:dyDescent="0.25">
      <c r="A3135" s="1">
        <v>42611</v>
      </c>
      <c r="B3135" s="9">
        <v>12.94</v>
      </c>
      <c r="C3135" s="9">
        <v>15.93</v>
      </c>
      <c r="D3135">
        <v>241.15969999999999</v>
      </c>
      <c r="E3135">
        <v>214.48079999999999</v>
      </c>
      <c r="F3135">
        <v>23581.257710000002</v>
      </c>
      <c r="G3135">
        <v>20974.773251999999</v>
      </c>
      <c r="H3135">
        <f>(1/(1-91/360*VLOOKUP($A3135,Tbills!$B$4:$C$974,2,1)/100))^((1)/91)-1</f>
        <v>8.1975348396046144E-6</v>
      </c>
      <c r="I3135">
        <f>I3134*$E3135/$E3134*(1-(I$1+I$5+IF(AND(WEEKDAY(A3135)&lt;&gt;1,WEEKDAY(A3135)&lt;&gt;7),IF(A3135&lt;J$2,J$1,J$3),0)))^($A3135-$A3134)</f>
        <v>120.25548634860674</v>
      </c>
      <c r="J3135">
        <f>VLOOKUP(A3135,'VIXY-IV'!A$1:E$2000,4,0)</f>
        <v>120.41800000000001</v>
      </c>
      <c r="K3135">
        <f>ROW()</f>
        <v>3135</v>
      </c>
      <c r="L3135">
        <f>B3135/C3135</f>
        <v>0.81230382925298172</v>
      </c>
    </row>
    <row r="3136" spans="1:12" x14ac:dyDescent="0.25">
      <c r="A3136" s="1">
        <v>42612</v>
      </c>
      <c r="B3136" s="9">
        <v>13.12</v>
      </c>
      <c r="C3136" s="9">
        <v>16.03</v>
      </c>
      <c r="D3136">
        <v>239.4092</v>
      </c>
      <c r="E3136">
        <v>212.9222</v>
      </c>
      <c r="F3136">
        <v>23544.619193999999</v>
      </c>
      <c r="G3136">
        <v>20942.012524999998</v>
      </c>
      <c r="H3136">
        <f>(1/(1-91/360*VLOOKUP($A3136,Tbills!$B$4:$C$974,2,1)/100))^((1)/91)-1</f>
        <v>8.1975348396046144E-6</v>
      </c>
      <c r="I3136">
        <f>I3135*$E3136/$E3135*(1-(I$1+I$5+IF(AND(WEEKDAY(A3136)&lt;&gt;1,WEEKDAY(A3136)&lt;&gt;7),IF(A3136&lt;J$2,J$1,J$3),0)))^($A3136-$A3135)</f>
        <v>119.38275241146974</v>
      </c>
      <c r="J3136">
        <f>VLOOKUP(A3136,'VIXY-IV'!A$1:E$2000,4,0)</f>
        <v>119.54559999999999</v>
      </c>
      <c r="K3136">
        <f>ROW()</f>
        <v>3136</v>
      </c>
      <c r="L3136">
        <f>B3136/C3136</f>
        <v>0.81846537741734238</v>
      </c>
    </row>
    <row r="3137" spans="1:12" x14ac:dyDescent="0.25">
      <c r="A3137" s="1">
        <v>42613</v>
      </c>
      <c r="B3137" s="9">
        <v>13.42</v>
      </c>
      <c r="C3137" s="9">
        <v>16.14</v>
      </c>
      <c r="D3137">
        <v>239.5402</v>
      </c>
      <c r="E3137">
        <v>213.03700000000001</v>
      </c>
      <c r="F3137">
        <v>23492.381830999999</v>
      </c>
      <c r="G3137">
        <v>20895.377773</v>
      </c>
      <c r="H3137">
        <f>(1/(1-91/360*VLOOKUP($A3137,Tbills!$B$4:$C$974,2,1)/100))^((1)/91)-1</f>
        <v>8.1975348396046144E-6</v>
      </c>
      <c r="I3137">
        <f>I3136*$E3137/$E3136*(1-(I$1+I$5+IF(AND(WEEKDAY(A3137)&lt;&gt;1,WEEKDAY(A3137)&lt;&gt;7),IF(A3137&lt;J$2,J$1,J$3),0)))^($A3137-$A3136)</f>
        <v>119.44826468551412</v>
      </c>
      <c r="J3137">
        <f>VLOOKUP(A3137,'VIXY-IV'!A$1:E$2000,4,0)</f>
        <v>119.6144</v>
      </c>
      <c r="K3137">
        <f>ROW()</f>
        <v>3137</v>
      </c>
      <c r="L3137">
        <f>B3137/C3137</f>
        <v>0.83147459727385375</v>
      </c>
    </row>
    <row r="3138" spans="1:12" x14ac:dyDescent="0.25">
      <c r="A3138" s="1">
        <v>42614</v>
      </c>
      <c r="B3138" s="9">
        <v>13.48</v>
      </c>
      <c r="C3138" s="9">
        <v>16.309999999999999</v>
      </c>
      <c r="D3138">
        <v>239.18940000000001</v>
      </c>
      <c r="E3138">
        <v>212.72319999999999</v>
      </c>
      <c r="F3138">
        <v>23511.15481</v>
      </c>
      <c r="G3138">
        <v>20911.904171999999</v>
      </c>
      <c r="H3138">
        <f>(1/(1-91/360*VLOOKUP($A3138,Tbills!$B$4:$C$974,2,1)/100))^((1)/91)-1</f>
        <v>8.7535237558444834E-6</v>
      </c>
      <c r="I3138">
        <f>I3137*$E3138/$E3137*(1-(I$1+I$5+IF(AND(WEEKDAY(A3138)&lt;&gt;1,WEEKDAY(A3138)&lt;&gt;7),IF(A3138&lt;J$2,J$1,J$3),0)))^($A3138-$A3137)</f>
        <v>119.27346306178896</v>
      </c>
      <c r="J3138">
        <f>VLOOKUP(A3138,'VIXY-IV'!A$1:E$2000,4,0)</f>
        <v>119.4384</v>
      </c>
      <c r="K3138">
        <f>ROW()</f>
        <v>3138</v>
      </c>
      <c r="L3138">
        <f>B3138/C3138</f>
        <v>0.82648681790312706</v>
      </c>
    </row>
    <row r="3139" spans="1:12" x14ac:dyDescent="0.25">
      <c r="A3139" s="1">
        <v>42615</v>
      </c>
      <c r="B3139" s="9">
        <v>11.98</v>
      </c>
      <c r="C3139" s="9">
        <v>15.65</v>
      </c>
      <c r="D3139">
        <v>231.92009999999999</v>
      </c>
      <c r="E3139">
        <v>206.25640000000001</v>
      </c>
      <c r="F3139">
        <v>23394.96876</v>
      </c>
      <c r="G3139">
        <v>20808.379894000002</v>
      </c>
      <c r="H3139">
        <f>(1/(1-91/360*VLOOKUP($A3139,Tbills!$B$4:$C$974,2,1)/100))^((1)/91)-1</f>
        <v>8.7535237558444834E-6</v>
      </c>
      <c r="I3139">
        <f>I3138*$E3139/$E3138*(1-(I$1+I$5+IF(AND(WEEKDAY(A3139)&lt;&gt;1,WEEKDAY(A3139)&lt;&gt;7),IF(A3139&lt;J$2,J$1,J$3),0)))^($A3139-$A3138)</f>
        <v>115.64865048026508</v>
      </c>
      <c r="J3139">
        <f>VLOOKUP(A3139,'VIXY-IV'!A$1:E$2000,4,0)</f>
        <v>115.8168</v>
      </c>
      <c r="K3139">
        <f>ROW()</f>
        <v>3139</v>
      </c>
      <c r="L3139">
        <f>B3139/C3139</f>
        <v>0.7654952076677316</v>
      </c>
    </row>
    <row r="3140" spans="1:12" x14ac:dyDescent="0.25">
      <c r="A3140" s="1">
        <v>42619</v>
      </c>
      <c r="B3140" s="9">
        <v>12.02</v>
      </c>
      <c r="C3140" s="9">
        <v>15.56</v>
      </c>
      <c r="D3140">
        <v>223.9769</v>
      </c>
      <c r="E3140">
        <v>199.1849</v>
      </c>
      <c r="F3140">
        <v>23039.066137999998</v>
      </c>
      <c r="G3140">
        <v>20491.097894999999</v>
      </c>
      <c r="H3140">
        <f>(1/(1-91/360*VLOOKUP($A3140,Tbills!$B$4:$C$974,2,1)/100))^((1)/91)-1</f>
        <v>8.7535237558444834E-6</v>
      </c>
      <c r="I3140">
        <f>I3139*$E3140/$E3139*(1-(I$1+I$5+IF(AND(WEEKDAY(A3140)&lt;&gt;1,WEEKDAY(A3140)&lt;&gt;7),IF(A3140&lt;J$2,J$1,J$3),0)))^($A3140-$A3139)</f>
        <v>111.68792069401427</v>
      </c>
      <c r="J3140">
        <f>VLOOKUP(A3140,'VIXY-IV'!A$1:E$2000,4,0)</f>
        <v>111.8408</v>
      </c>
      <c r="K3140">
        <f>ROW()</f>
        <v>3140</v>
      </c>
      <c r="L3140">
        <f>B3140/C3140</f>
        <v>0.77249357326478141</v>
      </c>
    </row>
    <row r="3141" spans="1:12" x14ac:dyDescent="0.25">
      <c r="A3141" s="1">
        <v>42620</v>
      </c>
      <c r="B3141" s="9">
        <v>11.94</v>
      </c>
      <c r="C3141" s="9">
        <v>15.49</v>
      </c>
      <c r="D3141">
        <v>222.15430000000001</v>
      </c>
      <c r="E3141">
        <v>197.56229999999999</v>
      </c>
      <c r="F3141">
        <v>23010.668751000001</v>
      </c>
      <c r="G3141">
        <v>20465.661702000001</v>
      </c>
      <c r="H3141">
        <f>(1/(1-91/360*VLOOKUP($A3141,Tbills!$B$4:$C$974,2,1)/100))^((1)/91)-1</f>
        <v>8.7535237558444834E-6</v>
      </c>
      <c r="I3141">
        <f>I3140*$E3141/$E3140*(1-(I$1+I$5+IF(AND(WEEKDAY(A3141)&lt;&gt;1,WEEKDAY(A3141)&lt;&gt;7),IF(A3141&lt;J$2,J$1,J$3),0)))^($A3141-$A3140)</f>
        <v>110.77915082825679</v>
      </c>
      <c r="J3141">
        <f>VLOOKUP(A3141,'VIXY-IV'!A$1:E$2000,4,0)</f>
        <v>110.92959999999999</v>
      </c>
      <c r="K3141">
        <f>ROW()</f>
        <v>3141</v>
      </c>
      <c r="L3141">
        <f>B3141/C3141</f>
        <v>0.77081988379599742</v>
      </c>
    </row>
    <row r="3142" spans="1:12" x14ac:dyDescent="0.25">
      <c r="A3142" s="1">
        <v>42621</v>
      </c>
      <c r="B3142" s="9">
        <v>12.51</v>
      </c>
      <c r="C3142" s="9">
        <v>15.81</v>
      </c>
      <c r="D3142">
        <v>224.405</v>
      </c>
      <c r="E3142">
        <v>199.56209999999999</v>
      </c>
      <c r="F3142">
        <v>23192.294633000001</v>
      </c>
      <c r="G3142">
        <v>20627.020401000002</v>
      </c>
      <c r="H3142">
        <f>(1/(1-91/360*VLOOKUP($A3142,Tbills!$B$4:$C$974,2,1)/100))^((1)/91)-1</f>
        <v>8.6145238606949448E-6</v>
      </c>
      <c r="I3142">
        <f>I3141*$E3142/$E3141*(1-(I$1+I$5+IF(AND(WEEKDAY(A3142)&lt;&gt;1,WEEKDAY(A3142)&lt;&gt;7),IF(A3142&lt;J$2,J$1,J$3),0)))^($A3142-$A3141)</f>
        <v>111.90157212941652</v>
      </c>
      <c r="J3142">
        <f>VLOOKUP(A3142,'VIXY-IV'!A$1:E$2000,4,0)</f>
        <v>112.0592</v>
      </c>
      <c r="K3142">
        <f>ROW()</f>
        <v>3142</v>
      </c>
      <c r="L3142">
        <f>B3142/C3142</f>
        <v>0.79127134724857684</v>
      </c>
    </row>
    <row r="3143" spans="1:12" x14ac:dyDescent="0.25">
      <c r="A3143" s="1">
        <v>42622</v>
      </c>
      <c r="B3143" s="9">
        <v>17.5</v>
      </c>
      <c r="C3143" s="9">
        <v>18.829999999999998</v>
      </c>
      <c r="D3143">
        <v>259.14069999999998</v>
      </c>
      <c r="E3143">
        <v>230.45070000000001</v>
      </c>
      <c r="F3143">
        <v>24437.155396999999</v>
      </c>
      <c r="G3143">
        <v>21734.010791000001</v>
      </c>
      <c r="H3143">
        <f>(1/(1-91/360*VLOOKUP($A3143,Tbills!$B$4:$C$974,2,1)/100))^((1)/91)-1</f>
        <v>8.6145238606949448E-6</v>
      </c>
      <c r="I3143">
        <f>I3142*$E3143/$E3142*(1-(I$1+I$5+IF(AND(WEEKDAY(A3143)&lt;&gt;1,WEEKDAY(A3143)&lt;&gt;7),IF(A3143&lt;J$2,J$1,J$3),0)))^($A3143-$A3142)</f>
        <v>129.22314862670106</v>
      </c>
      <c r="J3143">
        <f>VLOOKUP(A3143,'VIXY-IV'!A$1:E$2000,4,0)</f>
        <v>129.39400000000001</v>
      </c>
      <c r="K3143">
        <f>ROW()</f>
        <v>3143</v>
      </c>
      <c r="L3143">
        <f>B3143/C3143</f>
        <v>0.92936802973977706</v>
      </c>
    </row>
    <row r="3144" spans="1:12" x14ac:dyDescent="0.25">
      <c r="A3144" s="1">
        <v>42625</v>
      </c>
      <c r="B3144" s="9">
        <v>15.16</v>
      </c>
      <c r="C3144" s="9">
        <v>17.27</v>
      </c>
      <c r="D3144">
        <v>244.1875</v>
      </c>
      <c r="E3144">
        <v>217.14699999999999</v>
      </c>
      <c r="F3144">
        <v>23882.730275000002</v>
      </c>
      <c r="G3144">
        <v>21240.352364999999</v>
      </c>
      <c r="H3144">
        <f>(1/(1-91/360*VLOOKUP($A3144,Tbills!$B$4:$C$974,2,1)/100))^((1)/91)-1</f>
        <v>8.6145238606949448E-6</v>
      </c>
      <c r="I3144">
        <f>I3143*$E3144/$E3143*(1-(I$1+I$5+IF(AND(WEEKDAY(A3144)&lt;&gt;1,WEEKDAY(A3144)&lt;&gt;7),IF(A3144&lt;J$2,J$1,J$3),0)))^($A3144-$A3143)</f>
        <v>121.76672181996918</v>
      </c>
      <c r="J3144">
        <f>VLOOKUP(A3144,'VIXY-IV'!A$1:E$2000,4,0)</f>
        <v>121.9308</v>
      </c>
      <c r="K3144">
        <f>ROW()</f>
        <v>3144</v>
      </c>
      <c r="L3144">
        <f>B3144/C3144</f>
        <v>0.87782281412854668</v>
      </c>
    </row>
    <row r="3145" spans="1:12" x14ac:dyDescent="0.25">
      <c r="A3145" s="1">
        <v>42626</v>
      </c>
      <c r="B3145" s="9">
        <v>17.850000000000001</v>
      </c>
      <c r="C3145" s="9">
        <v>19.05</v>
      </c>
      <c r="D3145">
        <v>268.7561</v>
      </c>
      <c r="E3145">
        <v>238.9931</v>
      </c>
      <c r="F3145">
        <v>24364.908286999998</v>
      </c>
      <c r="G3145">
        <v>21668.999374999999</v>
      </c>
      <c r="H3145">
        <f>(1/(1-91/360*VLOOKUP($A3145,Tbills!$B$4:$C$974,2,1)/100))^((1)/91)-1</f>
        <v>8.6145238606949448E-6</v>
      </c>
      <c r="I3145">
        <f>I3144*$E3145/$E3144*(1-(I$1+I$5+IF(AND(WEEKDAY(A3145)&lt;&gt;1,WEEKDAY(A3145)&lt;&gt;7),IF(A3145&lt;J$2,J$1,J$3),0)))^($A3145-$A3144)</f>
        <v>134.01836258006452</v>
      </c>
      <c r="J3145">
        <f>VLOOKUP(A3145,'VIXY-IV'!A$1:E$2000,4,0)</f>
        <v>134.16839999999999</v>
      </c>
      <c r="K3145">
        <f>ROW()</f>
        <v>3145</v>
      </c>
      <c r="L3145">
        <f>B3145/C3145</f>
        <v>0.93700787401574803</v>
      </c>
    </row>
    <row r="3146" spans="1:12" x14ac:dyDescent="0.25">
      <c r="A3146" s="1">
        <v>42627</v>
      </c>
      <c r="B3146" s="9">
        <v>18.14</v>
      </c>
      <c r="C3146" s="9">
        <v>19.350000000000001</v>
      </c>
      <c r="D3146">
        <v>277.02929999999998</v>
      </c>
      <c r="E3146">
        <v>246.34800000000001</v>
      </c>
      <c r="F3146">
        <v>24814.787853000002</v>
      </c>
      <c r="G3146">
        <v>22068.914358000002</v>
      </c>
      <c r="H3146">
        <f>(1/(1-91/360*VLOOKUP($A3146,Tbills!$B$4:$C$974,2,1)/100))^((1)/91)-1</f>
        <v>8.6145238606949448E-6</v>
      </c>
      <c r="I3146">
        <f>I3145*$E3146/$E3145*(1-(I$1+I$5+IF(AND(WEEKDAY(A3146)&lt;&gt;1,WEEKDAY(A3146)&lt;&gt;7),IF(A3146&lt;J$2,J$1,J$3),0)))^($A3146-$A3145)</f>
        <v>138.14403917333772</v>
      </c>
      <c r="J3146">
        <f>VLOOKUP(A3146,'VIXY-IV'!A$1:E$2000,4,0)</f>
        <v>138.304</v>
      </c>
      <c r="K3146">
        <f>ROW()</f>
        <v>3146</v>
      </c>
      <c r="L3146">
        <f>B3146/C3146</f>
        <v>0.93746770025839787</v>
      </c>
    </row>
    <row r="3147" spans="1:12" x14ac:dyDescent="0.25">
      <c r="A3147" s="1">
        <v>42628</v>
      </c>
      <c r="B3147" s="9">
        <v>16.3</v>
      </c>
      <c r="C3147" s="9">
        <v>18.190000000000001</v>
      </c>
      <c r="D3147">
        <v>265.85219999999998</v>
      </c>
      <c r="E3147">
        <v>236.4067</v>
      </c>
      <c r="F3147">
        <v>24420.904048</v>
      </c>
      <c r="G3147">
        <v>21718.425543000001</v>
      </c>
      <c r="H3147">
        <f>(1/(1-91/360*VLOOKUP($A3147,Tbills!$B$4:$C$974,2,1)/100))^((1)/91)-1</f>
        <v>9.5875604573247841E-6</v>
      </c>
      <c r="I3147">
        <f>I3146*$E3147/$E3146*(1-(I$1+I$5+IF(AND(WEEKDAY(A3147)&lt;&gt;1,WEEKDAY(A3147)&lt;&gt;7),IF(A3147&lt;J$2,J$1,J$3),0)))^($A3147-$A3146)</f>
        <v>132.57054892361762</v>
      </c>
      <c r="J3147">
        <f>VLOOKUP(A3147,'VIXY-IV'!A$1:E$2000,4,0)</f>
        <v>132.71559999999999</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f>I3147*$E3148/$E3147*(1-(I$1+I$5+IF(AND(WEEKDAY(A3148)&lt;&gt;1,WEEKDAY(A3148)&lt;&gt;7),IF(A3148&lt;J$2,J$1,J$3),0)))^($A3148-$A3147)</f>
        <v>127.11864073027729</v>
      </c>
      <c r="J3148">
        <f>VLOOKUP(A3148,'VIXY-IV'!A$1:E$2000,4,0)</f>
        <v>127.262</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I3148*$E3149/$E3148*(1-(I$1+I$5+IF(AND(WEEKDAY(A3149)&lt;&gt;1,WEEKDAY(A3149)&lt;&gt;7),IF(A3149&lt;J$2,J$1,J$3),0)))^($A3149-$A3148)</f>
        <v>124.23039128698444</v>
      </c>
      <c r="J3149">
        <f>VLOOKUP(A3149,'VIXY-IV'!A$1:E$2000,4,0)</f>
        <v>124.3596</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I3149*$E3150/$E3149*(1-(I$1+I$5+IF(AND(WEEKDAY(A3150)&lt;&gt;1,WEEKDAY(A3150)&lt;&gt;7),IF(A3150&lt;J$2,J$1,J$3),0)))^($A3150-$A3149)</f>
        <v>126.38527930904519</v>
      </c>
      <c r="J3150">
        <f>VLOOKUP(A3150,'VIXY-IV'!A$1:E$2000,4,0)</f>
        <v>126.5236</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f>I3150*$E3151/$E3150*(1-(I$1+I$5+IF(AND(WEEKDAY(A3151)&lt;&gt;1,WEEKDAY(A3151)&lt;&gt;7),IF(A3151&lt;J$2,J$1,J$3),0)))^($A3151-$A3150)</f>
        <v>116.59471511605457</v>
      </c>
      <c r="J3151">
        <f>VLOOKUP(A3151,'VIXY-IV'!A$1:E$2000,4,0)</f>
        <v>116.7388</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f>I3151*$E3152/$E3151*(1-(I$1+I$5+IF(AND(WEEKDAY(A3152)&lt;&gt;1,WEEKDAY(A3152)&lt;&gt;7),IF(A3152&lt;J$2,J$1,J$3),0)))^($A3152-$A3151)</f>
        <v>111.23363998778026</v>
      </c>
      <c r="J3152">
        <f>VLOOKUP(A3152,'VIXY-IV'!A$1:E$2000,4,0)</f>
        <v>111.3788</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I3152*$E3153/$E3152*(1-(I$1+I$5+IF(AND(WEEKDAY(A3153)&lt;&gt;1,WEEKDAY(A3153)&lt;&gt;7),IF(A3153&lt;J$2,J$1,J$3),0)))^($A3153-$A3152)</f>
        <v>112.99522098494165</v>
      </c>
      <c r="J3153">
        <f>VLOOKUP(A3153,'VIXY-IV'!A$1:E$2000,4,0)</f>
        <v>113.1408</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I3153*$E3154/$E3153*(1-(I$1+I$5+IF(AND(WEEKDAY(A3154)&lt;&gt;1,WEEKDAY(A3154)&lt;&gt;7),IF(A3154&lt;J$2,J$1,J$3),0)))^($A3154-$A3153)</f>
        <v>117.57564897917841</v>
      </c>
      <c r="J3154">
        <f>VLOOKUP(A3154,'VIXY-IV'!A$1:E$2000,4,0)</f>
        <v>117.71680000000001</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f>I3154*$E3155/$E3154*(1-(I$1+I$5+IF(AND(WEEKDAY(A3155)&lt;&gt;1,WEEKDAY(A3155)&lt;&gt;7),IF(A3155&lt;J$2,J$1,J$3),0)))^($A3155-$A3154)</f>
        <v>112.5871711045525</v>
      </c>
      <c r="J3155">
        <f>VLOOKUP(A3155,'VIXY-IV'!A$1:E$2000,4,0)</f>
        <v>112.7216</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I3155*$E3156/$E3155*(1-(I$1+I$5+IF(AND(WEEKDAY(A3156)&lt;&gt;1,WEEKDAY(A3156)&lt;&gt;7),IF(A3156&lt;J$2,J$1,J$3),0)))^($A3156-$A3155)</f>
        <v>110.72507371431682</v>
      </c>
      <c r="J3156">
        <f>VLOOKUP(A3156,'VIXY-IV'!A$1:E$2000,4,0)</f>
        <v>110.8648</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f>I3156*$E3157/$E3156*(1-(I$1+I$5+IF(AND(WEEKDAY(A3157)&lt;&gt;1,WEEKDAY(A3157)&lt;&gt;7),IF(A3157&lt;J$2,J$1,J$3),0)))^($A3157-$A3156)</f>
        <v>114.82318996533751</v>
      </c>
      <c r="J3157">
        <f>VLOOKUP(A3157,'VIXY-IV'!A$1:E$2000,4,0)</f>
        <v>114.97239999999999</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I3157*$E3158/$E3157*(1-(I$1+I$5+IF(AND(WEEKDAY(A3158)&lt;&gt;1,WEEKDAY(A3158)&lt;&gt;7),IF(A3158&lt;J$2,J$1,J$3),0)))^($A3158-$A3157)</f>
        <v>113.95306056866443</v>
      </c>
      <c r="J3158">
        <f>VLOOKUP(A3158,'VIXY-IV'!A$1:E$2000,4,0)</f>
        <v>114.1168</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I3158*$E3159/$E3158*(1-(I$1+I$5+IF(AND(WEEKDAY(A3159)&lt;&gt;1,WEEKDAY(A3159)&lt;&gt;7),IF(A3159&lt;J$2,J$1,J$3),0)))^($A3159-$A3158)</f>
        <v>112.20261029326011</v>
      </c>
      <c r="J3159">
        <f>VLOOKUP(A3159,'VIXY-IV'!A$1:E$2000,4,0)</f>
        <v>112.3592</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I3159*$E3160/$E3159*(1-(I$1+I$5+IF(AND(WEEKDAY(A3160)&lt;&gt;1,WEEKDAY(A3160)&lt;&gt;7),IF(A3160&lt;J$2,J$1,J$3),0)))^($A3160-$A3159)</f>
        <v>111.15569050919986</v>
      </c>
      <c r="J3160">
        <f>VLOOKUP(A3160,'VIXY-IV'!A$1:E$2000,4,0)</f>
        <v>111.31440000000001</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I3160*$E3161/$E3160*(1-(I$1+I$5+IF(AND(WEEKDAY(A3161)&lt;&gt;1,WEEKDAY(A3161)&lt;&gt;7),IF(A3161&lt;J$2,J$1,J$3),0)))^($A3161-$A3160)</f>
        <v>110.63491290232295</v>
      </c>
      <c r="J3161">
        <f>VLOOKUP(A3161,'VIXY-IV'!A$1:E$2000,4,0)</f>
        <v>110.7968</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I3161*$E3162/$E3161*(1-(I$1+I$5+IF(AND(WEEKDAY(A3162)&lt;&gt;1,WEEKDAY(A3162)&lt;&gt;7),IF(A3162&lt;J$2,J$1,J$3),0)))^($A3162-$A3161)</f>
        <v>109.59732478584911</v>
      </c>
      <c r="J3162">
        <f>VLOOKUP(A3162,'VIXY-IV'!A$1:E$2000,4,0)</f>
        <v>109.7604</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I3162*$E3163/$E3162*(1-(I$1+I$5+IF(AND(WEEKDAY(A3163)&lt;&gt;1,WEEKDAY(A3163)&lt;&gt;7),IF(A3163&lt;J$2,J$1,J$3),0)))^($A3163-$A3162)</f>
        <v>111.38997548492455</v>
      </c>
      <c r="J3163">
        <f>VLOOKUP(A3163,'VIXY-IV'!A$1:E$2000,4,0)</f>
        <v>111.5592</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I3163*$E3164/$E3163*(1-(I$1+I$5+IF(AND(WEEKDAY(A3164)&lt;&gt;1,WEEKDAY(A3164)&lt;&gt;7),IF(A3164&lt;J$2,J$1,J$3),0)))^($A3164-$A3163)</f>
        <v>108.04831912780396</v>
      </c>
      <c r="J3164">
        <f>VLOOKUP(A3164,'VIXY-IV'!A$1:E$2000,4,0)</f>
        <v>108.2032</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I3164*$E3165/$E3164*(1-(I$1+I$5+IF(AND(WEEKDAY(A3165)&lt;&gt;1,WEEKDAY(A3165)&lt;&gt;7),IF(A3165&lt;J$2,J$1,J$3),0)))^($A3165-$A3164)</f>
        <v>113.50984381454015</v>
      </c>
      <c r="J3165">
        <f>VLOOKUP(A3165,'VIXY-IV'!A$1:E$2000,4,0)</f>
        <v>113.67359999999999</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f>I3165*$E3166/$E3165*(1-(I$1+I$5+IF(AND(WEEKDAY(A3166)&lt;&gt;1,WEEKDAY(A3166)&lt;&gt;7),IF(A3166&lt;J$2,J$1,J$3),0)))^($A3166-$A3165)</f>
        <v>115.63658876757552</v>
      </c>
      <c r="J3166">
        <f>VLOOKUP(A3166,'VIXY-IV'!A$1:E$2000,4,0)</f>
        <v>115.804</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I3166*$E3167/$E3166*(1-(I$1+I$5+IF(AND(WEEKDAY(A3167)&lt;&gt;1,WEEKDAY(A3167)&lt;&gt;7),IF(A3167&lt;J$2,J$1,J$3),0)))^($A3167-$A3166)</f>
        <v>118.21570346066244</v>
      </c>
      <c r="J3167">
        <f>VLOOKUP(A3167,'VIXY-IV'!A$1:E$2000,4,0)</f>
        <v>118.39319999999999</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I3167*$E3168/$E3167*(1-(I$1+I$5+IF(AND(WEEKDAY(A3168)&lt;&gt;1,WEEKDAY(A3168)&lt;&gt;7),IF(A3168&lt;J$2,J$1,J$3),0)))^($A3168-$A3167)</f>
        <v>116.65868792439491</v>
      </c>
      <c r="J3168">
        <f>VLOOKUP(A3168,'VIXY-IV'!A$1:E$2000,4,0)</f>
        <v>116.8304</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f>I3168*$E3169/$E3168*(1-(I$1+I$5+IF(AND(WEEKDAY(A3169)&lt;&gt;1,WEEKDAY(A3169)&lt;&gt;7),IF(A3169&lt;J$2,J$1,J$3),0)))^($A3169-$A3168)</f>
        <v>115.37742299307209</v>
      </c>
      <c r="J3169">
        <f>VLOOKUP(A3169,'VIXY-IV'!A$1:E$2000,4,0)</f>
        <v>115.53959999999999</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I3169*$E3170/$E3169*(1-(I$1+I$5+IF(AND(WEEKDAY(A3170)&lt;&gt;1,WEEKDAY(A3170)&lt;&gt;7),IF(A3170&lt;J$2,J$1,J$3),0)))^($A3170-$A3169)</f>
        <v>111.88576976787289</v>
      </c>
      <c r="J3170">
        <f>VLOOKUP(A3170,'VIXY-IV'!A$1:E$2000,4,0)</f>
        <v>112.042</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f>I3170*$E3171/$E3170*(1-(I$1+I$5+IF(AND(WEEKDAY(A3171)&lt;&gt;1,WEEKDAY(A3171)&lt;&gt;7),IF(A3171&lt;J$2,J$1,J$3),0)))^($A3171-$A3170)</f>
        <v>108.18531780884607</v>
      </c>
      <c r="J3171">
        <f>VLOOKUP(A3171,'VIXY-IV'!A$1:E$2000,4,0)</f>
        <v>108.33839999999999</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I3171*$E3172/$E3171*(1-(I$1+I$5+IF(AND(WEEKDAY(A3172)&lt;&gt;1,WEEKDAY(A3172)&lt;&gt;7),IF(A3172&lt;J$2,J$1,J$3),0)))^($A3172-$A3171)</f>
        <v>106.22237301326885</v>
      </c>
      <c r="J3172">
        <f>VLOOKUP(A3172,'VIXY-IV'!A$1:E$2000,4,0)</f>
        <v>106.3704</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I3172*$E3173/$E3172*(1-(I$1+I$5+IF(AND(WEEKDAY(A3173)&lt;&gt;1,WEEKDAY(A3173)&lt;&gt;7),IF(A3173&lt;J$2,J$1,J$3),0)))^($A3173-$A3172)</f>
        <v>104.91779734844262</v>
      </c>
      <c r="J3173">
        <f>VLOOKUP(A3173,'VIXY-IV'!A$1:E$2000,4,0)</f>
        <v>105.06440000000001</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I3173*$E3174/$E3173*(1-(I$1+I$5+IF(AND(WEEKDAY(A3174)&lt;&gt;1,WEEKDAY(A3174)&lt;&gt;7),IF(A3174&lt;J$2,J$1,J$3),0)))^($A3174-$A3173)</f>
        <v>100.78205140868324</v>
      </c>
      <c r="J3174">
        <f>VLOOKUP(A3174,'VIXY-IV'!A$1:E$2000,4,0)</f>
        <v>100.9248</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I3174*$E3175/$E3174*(1-(I$1+I$5+IF(AND(WEEKDAY(A3175)&lt;&gt;1,WEEKDAY(A3175)&lt;&gt;7),IF(A3175&lt;J$2,J$1,J$3),0)))^($A3175-$A3174)</f>
        <v>102.57857326232742</v>
      </c>
      <c r="J3175">
        <f>VLOOKUP(A3175,'VIXY-IV'!A$1:E$2000,4,0)</f>
        <v>102.73</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I3175*$E3176/$E3175*(1-(I$1+I$5+IF(AND(WEEKDAY(A3176)&lt;&gt;1,WEEKDAY(A3176)&lt;&gt;7),IF(A3176&lt;J$2,J$1,J$3),0)))^($A3176-$A3175)</f>
        <v>104.98246138497717</v>
      </c>
      <c r="J3176">
        <f>VLOOKUP(A3176,'VIXY-IV'!A$1:E$2000,4,0)</f>
        <v>105.13679999999999</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f>I3176*$E3177/$E3176*(1-(I$1+I$5+IF(AND(WEEKDAY(A3177)&lt;&gt;1,WEEKDAY(A3177)&lt;&gt;7),IF(A3177&lt;J$2,J$1,J$3),0)))^($A3177-$A3176)</f>
        <v>107.8592617590659</v>
      </c>
      <c r="J3177">
        <f>VLOOKUP(A3177,'VIXY-IV'!A$1:E$2000,4,0)</f>
        <v>108.01600000000001</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I3177*$E3178/$E3177*(1-(I$1+I$5+IF(AND(WEEKDAY(A3178)&lt;&gt;1,WEEKDAY(A3178)&lt;&gt;7),IF(A3178&lt;J$2,J$1,J$3),0)))^($A3178-$A3177)</f>
        <v>110.73735150491605</v>
      </c>
      <c r="J3178">
        <f>VLOOKUP(A3178,'VIXY-IV'!A$1:E$2000,4,0)</f>
        <v>110.9004</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I3178*$E3179/$E3178*(1-(I$1+I$5+IF(AND(WEEKDAY(A3179)&lt;&gt;1,WEEKDAY(A3179)&lt;&gt;7),IF(A3179&lt;J$2,J$1,J$3),0)))^($A3179-$A3178)</f>
        <v>113.96758394732676</v>
      </c>
      <c r="J3179">
        <f>VLOOKUP(A3179,'VIXY-IV'!A$1:E$2000,4,0)</f>
        <v>114.1412</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I3179*$E3180/$E3179*(1-(I$1+I$5+IF(AND(WEEKDAY(A3180)&lt;&gt;1,WEEKDAY(A3180)&lt;&gt;7),IF(A3180&lt;J$2,J$1,J$3),0)))^($A3180-$A3179)</f>
        <v>117.4736307352488</v>
      </c>
      <c r="J3180">
        <f>VLOOKUP(A3180,'VIXY-IV'!A$1:E$2000,4,0)</f>
        <v>117.6532</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I3180*$E3181/$E3180*(1-(I$1+I$5+IF(AND(WEEKDAY(A3181)&lt;&gt;1,WEEKDAY(A3181)&lt;&gt;7),IF(A3181&lt;J$2,J$1,J$3),0)))^($A3181-$A3180)</f>
        <v>120.92992516378331</v>
      </c>
      <c r="J3181">
        <f>VLOOKUP(A3181,'VIXY-IV'!A$1:E$2000,4,0)</f>
        <v>121.1172</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I3181*$E3182/$E3181*(1-(I$1+I$5+IF(AND(WEEKDAY(A3182)&lt;&gt;1,WEEKDAY(A3182)&lt;&gt;7),IF(A3182&lt;J$2,J$1,J$3),0)))^($A3182-$A3181)</f>
        <v>127.53420712412971</v>
      </c>
      <c r="J3182">
        <f>VLOOKUP(A3182,'VIXY-IV'!A$1:E$2000,4,0)</f>
        <v>127.73560000000001</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f>I3182*$E3183/$E3182*(1-(I$1+I$5+IF(AND(WEEKDAY(A3183)&lt;&gt;1,WEEKDAY(A3183)&lt;&gt;7),IF(A3183&lt;J$2,J$1,J$3),0)))^($A3183-$A3182)</f>
        <v>126.14954371674649</v>
      </c>
      <c r="J3183">
        <f>VLOOKUP(A3183,'VIXY-IV'!A$1:E$2000,4,0)</f>
        <v>126.3416</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I3183*$E3184/$E3183*(1-(I$1+I$5+IF(AND(WEEKDAY(A3184)&lt;&gt;1,WEEKDAY(A3184)&lt;&gt;7),IF(A3184&lt;J$2,J$1,J$3),0)))^($A3184-$A3183)</f>
        <v>108.21860759648929</v>
      </c>
      <c r="J3184">
        <f>VLOOKUP(A3184,'VIXY-IV'!A$1:E$2000,4,0)</f>
        <v>108.4164</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I3184*$E3185/$E3184*(1-(I$1+I$5+IF(AND(WEEKDAY(A3185)&lt;&gt;1,WEEKDAY(A3185)&lt;&gt;7),IF(A3185&lt;J$2,J$1,J$3),0)))^($A3185-$A3184)</f>
        <v>108.12072978281986</v>
      </c>
      <c r="J3185">
        <f>VLOOKUP(A3185,'VIXY-IV'!A$1:E$2000,4,0)</f>
        <v>108.3176</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f>I3185*$E3186/$E3185*(1-(I$1+I$5+IF(AND(WEEKDAY(A3186)&lt;&gt;1,WEEKDAY(A3186)&lt;&gt;7),IF(A3186&lt;J$2,J$1,J$3),0)))^($A3186-$A3185)</f>
        <v>102.11501733347372</v>
      </c>
      <c r="J3186">
        <f>VLOOKUP(A3186,'VIXY-IV'!A$1:E$2000,4,0)</f>
        <v>102.3036</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f>I3186*$E3187/$E3186*(1-(I$1+I$5+IF(AND(WEEKDAY(A3187)&lt;&gt;1,WEEKDAY(A3187)&lt;&gt;7),IF(A3187&lt;J$2,J$1,J$3),0)))^($A3187-$A3186)</f>
        <v>105.59533132155561</v>
      </c>
      <c r="J3187">
        <f>VLOOKUP(A3187,'VIXY-IV'!A$1:E$2000,4,0)</f>
        <v>105.7876</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I3187*$E3188/$E3187*(1-(I$1+I$5+IF(AND(WEEKDAY(A3188)&lt;&gt;1,WEEKDAY(A3188)&lt;&gt;7),IF(A3188&lt;J$2,J$1,J$3),0)))^($A3188-$A3187)</f>
        <v>104.36903788595603</v>
      </c>
      <c r="J3188">
        <f>VLOOKUP(A3188,'VIXY-IV'!A$1:E$2000,4,0)</f>
        <v>104.5548</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I3188*$E3189/$E3188*(1-(I$1+I$5+IF(AND(WEEKDAY(A3189)&lt;&gt;1,WEEKDAY(A3189)&lt;&gt;7),IF(A3189&lt;J$2,J$1,J$3),0)))^($A3189-$A3188)</f>
        <v>103.19822756621009</v>
      </c>
      <c r="J3189">
        <f>VLOOKUP(A3189,'VIXY-IV'!A$1:E$2000,4,0)</f>
        <v>103.37439999999999</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I3189*$E3190/$E3189*(1-(I$1+I$5+IF(AND(WEEKDAY(A3190)&lt;&gt;1,WEEKDAY(A3190)&lt;&gt;7),IF(A3190&lt;J$2,J$1,J$3),0)))^($A3190-$A3189)</f>
        <v>98.469245070482899</v>
      </c>
      <c r="J3190">
        <f>VLOOKUP(A3190,'VIXY-IV'!A$1:E$2000,4,0)</f>
        <v>98.629199999999997</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I3190*$E3191/$E3190*(1-(I$1+I$5+IF(AND(WEEKDAY(A3191)&lt;&gt;1,WEEKDAY(A3191)&lt;&gt;7),IF(A3191&lt;J$2,J$1,J$3),0)))^($A3191-$A3190)</f>
        <v>100.40415582606902</v>
      </c>
      <c r="J3191">
        <f>VLOOKUP(A3191,'VIXY-IV'!A$1:E$2000,4,0)</f>
        <v>100.562</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I3191*$E3192/$E3191*(1-(I$1+I$5+IF(AND(WEEKDAY(A3192)&lt;&gt;1,WEEKDAY(A3192)&lt;&gt;7),IF(A3192&lt;J$2,J$1,J$3),0)))^($A3192-$A3191)</f>
        <v>96.913823008663272</v>
      </c>
      <c r="J3192">
        <f>VLOOKUP(A3192,'VIXY-IV'!A$1:E$2000,4,0)</f>
        <v>97.057199999999995</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I3192*$E3193/$E3192*(1-(I$1+I$5+IF(AND(WEEKDAY(A3193)&lt;&gt;1,WEEKDAY(A3193)&lt;&gt;7),IF(A3193&lt;J$2,J$1,J$3),0)))^($A3193-$A3192)</f>
        <v>96.621792882747627</v>
      </c>
      <c r="J3193">
        <f>VLOOKUP(A3193,'VIXY-IV'!A$1:E$2000,4,0)</f>
        <v>96.763999999999996</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I3193*$E3194/$E3193*(1-(I$1+I$5+IF(AND(WEEKDAY(A3194)&lt;&gt;1,WEEKDAY(A3194)&lt;&gt;7),IF(A3194&lt;J$2,J$1,J$3),0)))^($A3194-$A3193)</f>
        <v>93.523018569620646</v>
      </c>
      <c r="J3194">
        <f>VLOOKUP(A3194,'VIXY-IV'!A$1:E$2000,4,0)</f>
        <v>93.659599999999998</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I3194*$E3195/$E3194*(1-(I$1+I$5+IF(AND(WEEKDAY(A3195)&lt;&gt;1,WEEKDAY(A3195)&lt;&gt;7),IF(A3195&lt;J$2,J$1,J$3),0)))^($A3195-$A3194)</f>
        <v>93.26018003424052</v>
      </c>
      <c r="J3195">
        <f>VLOOKUP(A3195,'VIXY-IV'!A$1:E$2000,4,0)</f>
        <v>93.397199999999998</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I3195*$E3196/$E3195*(1-(I$1+I$5+IF(AND(WEEKDAY(A3196)&lt;&gt;1,WEEKDAY(A3196)&lt;&gt;7),IF(A3196&lt;J$2,J$1,J$3),0)))^($A3196-$A3195)</f>
        <v>93.392269866887602</v>
      </c>
      <c r="J3196">
        <f>VLOOKUP(A3196,'VIXY-IV'!A$1:E$2000,4,0)</f>
        <v>93.531199999999998</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I3196*$E3197/$E3196*(1-(I$1+I$5+IF(AND(WEEKDAY(A3197)&lt;&gt;1,WEEKDAY(A3197)&lt;&gt;7),IF(A3197&lt;J$2,J$1,J$3),0)))^($A3197-$A3196)</f>
        <v>92.611193416487467</v>
      </c>
      <c r="J3197">
        <f>VLOOKUP(A3197,'VIXY-IV'!A$1:E$2000,4,0)</f>
        <v>92.748400000000004</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I3197*$E3198/$E3197*(1-(I$1+I$5+IF(AND(WEEKDAY(A3198)&lt;&gt;1,WEEKDAY(A3198)&lt;&gt;7),IF(A3198&lt;J$2,J$1,J$3),0)))^($A3198-$A3197)</f>
        <v>93.236926081347718</v>
      </c>
      <c r="J3198">
        <f>VLOOKUP(A3198,'VIXY-IV'!A$1:E$2000,4,0)</f>
        <v>93.372799999999998</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I3198*$E3199/$E3198*(1-(I$1+I$5+IF(AND(WEEKDAY(A3199)&lt;&gt;1,WEEKDAY(A3199)&lt;&gt;7),IF(A3199&lt;J$2,J$1,J$3),0)))^($A3199-$A3198)</f>
        <v>92.514631759872245</v>
      </c>
      <c r="J3199">
        <f>VLOOKUP(A3199,'VIXY-IV'!A$1:E$2000,4,0)</f>
        <v>92.647999999999996</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I3199*$E3200/$E3199*(1-(I$1+I$5+IF(AND(WEEKDAY(A3200)&lt;&gt;1,WEEKDAY(A3200)&lt;&gt;7),IF(A3200&lt;J$2,J$1,J$3),0)))^($A3200-$A3199)</f>
        <v>93.594391379153691</v>
      </c>
      <c r="J3200">
        <f>VLOOKUP(A3200,'VIXY-IV'!A$1:E$2000,4,0)</f>
        <v>93.730800000000002</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I3200*$E3201/$E3200*(1-(I$1+I$5+IF(AND(WEEKDAY(A3201)&lt;&gt;1,WEEKDAY(A3201)&lt;&gt;7),IF(A3201&lt;J$2,J$1,J$3),0)))^($A3201-$A3200)</f>
        <v>96.407511318878804</v>
      </c>
      <c r="J3201">
        <f>VLOOKUP(A3201,'VIXY-IV'!A$1:E$2000,4,0)</f>
        <v>96.549599999999998</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I3201*$E3202/$E3201*(1-(I$1+I$5+IF(AND(WEEKDAY(A3202)&lt;&gt;1,WEEKDAY(A3202)&lt;&gt;7),IF(A3202&lt;J$2,J$1,J$3),0)))^($A3202-$A3201)</f>
        <v>96.853910629627507</v>
      </c>
      <c r="J3202">
        <f>VLOOKUP(A3202,'VIXY-IV'!A$1:E$2000,4,0)</f>
        <v>96.996399999999994</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I3202*$E3203/$E3202*(1-(I$1+I$5+IF(AND(WEEKDAY(A3203)&lt;&gt;1,WEEKDAY(A3203)&lt;&gt;7),IF(A3203&lt;J$2,J$1,J$3),0)))^($A3203-$A3202)</f>
        <v>88.797960721325609</v>
      </c>
      <c r="J3203">
        <f>VLOOKUP(A3203,'VIXY-IV'!A$1:E$2000,4,0)</f>
        <v>88.927999999999997</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I3203*$E3204/$E3203*(1-(I$1+I$5+IF(AND(WEEKDAY(A3204)&lt;&gt;1,WEEKDAY(A3204)&lt;&gt;7),IF(A3204&lt;J$2,J$1,J$3),0)))^($A3204-$A3203)</f>
        <v>86.70823267527912</v>
      </c>
      <c r="J3204">
        <f>VLOOKUP(A3204,'VIXY-IV'!A$1:E$2000,4,0)</f>
        <v>86.834000000000003</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f>I3204*$E3205/$E3204*(1-(I$1+I$5+IF(AND(WEEKDAY(A3205)&lt;&gt;1,WEEKDAY(A3205)&lt;&gt;7),IF(A3205&lt;J$2,J$1,J$3),0)))^($A3205-$A3204)</f>
        <v>87.559873220021572</v>
      </c>
      <c r="J3205">
        <f>VLOOKUP(A3205,'VIXY-IV'!A$1:E$2000,4,0)</f>
        <v>87.688800000000001</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I3205*$E3206/$E3205*(1-(I$1+I$5+IF(AND(WEEKDAY(A3206)&lt;&gt;1,WEEKDAY(A3206)&lt;&gt;7),IF(A3206&lt;J$2,J$1,J$3),0)))^($A3206-$A3205)</f>
        <v>87.971080629704772</v>
      </c>
      <c r="J3206">
        <f>VLOOKUP(A3206,'VIXY-IV'!A$1:E$2000,4,0)</f>
        <v>88.103200000000001</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I3206*$E3207/$E3206*(1-(I$1+I$5+IF(AND(WEEKDAY(A3207)&lt;&gt;1,WEEKDAY(A3207)&lt;&gt;7),IF(A3207&lt;J$2,J$1,J$3),0)))^($A3207-$A3206)</f>
        <v>85.993923472162422</v>
      </c>
      <c r="J3207">
        <f>VLOOKUP(A3207,'VIXY-IV'!A$1:E$2000,4,0)</f>
        <v>86.128399999999999</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I3207*$E3208/$E3207*(1-(I$1+I$5+IF(AND(WEEKDAY(A3208)&lt;&gt;1,WEEKDAY(A3208)&lt;&gt;7),IF(A3208&lt;J$2,J$1,J$3),0)))^($A3208-$A3207)</f>
        <v>88.146308629140975</v>
      </c>
      <c r="J3208">
        <f>VLOOKUP(A3208,'VIXY-IV'!A$1:E$2000,4,0)</f>
        <v>88.280799999999999</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f>I3208*$E3209/$E3208*(1-(I$1+I$5+IF(AND(WEEKDAY(A3209)&lt;&gt;1,WEEKDAY(A3209)&lt;&gt;7),IF(A3209&lt;J$2,J$1,J$3),0)))^($A3209-$A3208)</f>
        <v>87.487682755494262</v>
      </c>
      <c r="J3209">
        <f>VLOOKUP(A3209,'VIXY-IV'!A$1:E$2000,4,0)</f>
        <v>87.621600000000001</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I3209*$E3210/$E3209*(1-(I$1+I$5+IF(AND(WEEKDAY(A3210)&lt;&gt;1,WEEKDAY(A3210)&lt;&gt;7),IF(A3210&lt;J$2,J$1,J$3),0)))^($A3210-$A3209)</f>
        <v>86.978731589079999</v>
      </c>
      <c r="J3210">
        <f>VLOOKUP(A3210,'VIXY-IV'!A$1:E$2000,4,0)</f>
        <v>87.1096</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f>I3210*$E3211/$E3210*(1-(I$1+I$5+IF(AND(WEEKDAY(A3211)&lt;&gt;1,WEEKDAY(A3211)&lt;&gt;7),IF(A3211&lt;J$2,J$1,J$3),0)))^($A3211-$A3210)</f>
        <v>85.38580385811882</v>
      </c>
      <c r="J3211">
        <f>VLOOKUP(A3211,'VIXY-IV'!A$1:E$2000,4,0)</f>
        <v>85.516000000000005</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f>I3211*$E3212/$E3211*(1-(I$1+I$5+IF(AND(WEEKDAY(A3212)&lt;&gt;1,WEEKDAY(A3212)&lt;&gt;7),IF(A3212&lt;J$2,J$1,J$3),0)))^($A3212-$A3211)</f>
        <v>84.666347201297256</v>
      </c>
      <c r="J3212">
        <f>VLOOKUP(A3212,'VIXY-IV'!A$1:E$2000,4,0)</f>
        <v>84.794799999999995</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f>I3212*$E3213/$E3212*(1-(I$1+I$5+IF(AND(WEEKDAY(A3213)&lt;&gt;1,WEEKDAY(A3213)&lt;&gt;7),IF(A3213&lt;J$2,J$1,J$3),0)))^($A3213-$A3212)</f>
        <v>81.758243081868258</v>
      </c>
      <c r="J3213">
        <f>VLOOKUP(A3213,'VIXY-IV'!A$1:E$2000,4,0)</f>
        <v>81.875600000000006</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f>I3213*$E3214/$E3213*(1-(I$1+I$5+IF(AND(WEEKDAY(A3214)&lt;&gt;1,WEEKDAY(A3214)&lt;&gt;7),IF(A3214&lt;J$2,J$1,J$3),0)))^($A3214-$A3213)</f>
        <v>80.266277148917439</v>
      </c>
      <c r="J3214">
        <f>VLOOKUP(A3214,'VIXY-IV'!A$1:E$2000,4,0)</f>
        <v>80.383200000000002</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f>I3214*$E3215/$E3214*(1-(I$1+I$5+IF(AND(WEEKDAY(A3215)&lt;&gt;1,WEEKDAY(A3215)&lt;&gt;7),IF(A3215&lt;J$2,J$1,J$3),0)))^($A3215-$A3214)</f>
        <v>79.138506964247611</v>
      </c>
      <c r="J3215">
        <f>VLOOKUP(A3215,'VIXY-IV'!A$1:E$2000,4,0)</f>
        <v>79.254800000000003</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f>I3215*$E3216/$E3215*(1-(I$1+I$5+IF(AND(WEEKDAY(A3216)&lt;&gt;1,WEEKDAY(A3216)&lt;&gt;7),IF(A3216&lt;J$2,J$1,J$3),0)))^($A3216-$A3215)</f>
        <v>80.556717850698433</v>
      </c>
      <c r="J3216">
        <f>VLOOKUP(A3216,'VIXY-IV'!A$1:E$2000,4,0)</f>
        <v>80.679599999999994</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I3216*$E3217/$E3216*(1-(I$1+I$5+IF(AND(WEEKDAY(A3217)&lt;&gt;1,WEEKDAY(A3217)&lt;&gt;7),IF(A3217&lt;J$2,J$1,J$3),0)))^($A3217-$A3216)</f>
        <v>80.590214442347687</v>
      </c>
      <c r="J3217">
        <f>VLOOKUP(A3217,'VIXY-IV'!A$1:E$2000,4,0)</f>
        <v>80.714399999999998</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I3217*$E3218/$E3217*(1-(I$1+I$5+IF(AND(WEEKDAY(A3218)&lt;&gt;1,WEEKDAY(A3218)&lt;&gt;7),IF(A3218&lt;J$2,J$1,J$3),0)))^($A3218-$A3217)</f>
        <v>79.008566212016049</v>
      </c>
      <c r="J3218">
        <f>VLOOKUP(A3218,'VIXY-IV'!A$1:E$2000,4,0)</f>
        <v>79.117199999999997</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I3218*$E3219/$E3218*(1-(I$1+I$5+IF(AND(WEEKDAY(A3219)&lt;&gt;1,WEEKDAY(A3219)&lt;&gt;7),IF(A3219&lt;J$2,J$1,J$3),0)))^($A3219-$A3218)</f>
        <v>82.284251322574505</v>
      </c>
      <c r="J3219">
        <f>VLOOKUP(A3219,'VIXY-IV'!A$1:E$2000,4,0)</f>
        <v>82.401600000000002</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I3219*$E3220/$E3219*(1-(I$1+I$5+IF(AND(WEEKDAY(A3220)&lt;&gt;1,WEEKDAY(A3220)&lt;&gt;7),IF(A3220&lt;J$2,J$1,J$3),0)))^($A3220-$A3219)</f>
        <v>83.295056040640503</v>
      </c>
      <c r="J3220">
        <f>VLOOKUP(A3220,'VIXY-IV'!A$1:E$2000,4,0)</f>
        <v>83.415599999999998</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f>I3220*$E3221/$E3220*(1-(I$1+I$5+IF(AND(WEEKDAY(A3221)&lt;&gt;1,WEEKDAY(A3221)&lt;&gt;7),IF(A3221&lt;J$2,J$1,J$3),0)))^($A3221-$A3220)</f>
        <v>84.730199695031075</v>
      </c>
      <c r="J3221">
        <f>VLOOKUP(A3221,'VIXY-IV'!A$1:E$2000,4,0)</f>
        <v>84.855599999999995</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I3221*$E3222/$E3221*(1-(I$1+I$5+IF(AND(WEEKDAY(A3222)&lt;&gt;1,WEEKDAY(A3222)&lt;&gt;7),IF(A3222&lt;J$2,J$1,J$3),0)))^($A3222-$A3221)</f>
        <v>78.234414320590318</v>
      </c>
      <c r="J3222">
        <f>VLOOKUP(A3222,'VIXY-IV'!A$1:E$2000,4,0)</f>
        <v>78.325599999999994</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f>I3222*$E3223/$E3222*(1-(I$1+I$5+IF(AND(WEEKDAY(A3223)&lt;&gt;1,WEEKDAY(A3223)&lt;&gt;7),IF(A3223&lt;J$2,J$1,J$3),0)))^($A3223-$A3222)</f>
        <v>75.024855473116673</v>
      </c>
      <c r="J3223">
        <f>VLOOKUP(A3223,'VIXY-IV'!A$1:E$2000,4,0)</f>
        <v>75.117199999999997</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I3223*$E3224/$E3223*(1-(I$1+I$5+IF(AND(WEEKDAY(A3224)&lt;&gt;1,WEEKDAY(A3224)&lt;&gt;7),IF(A3224&lt;J$2,J$1,J$3),0)))^($A3224-$A3223)</f>
        <v>74.228982620204491</v>
      </c>
      <c r="J3224">
        <f>VLOOKUP(A3224,'VIXY-IV'!A$1:E$2000,4,0)</f>
        <v>74.325999999999993</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f>I3224*$E3225/$E3224*(1-(I$1+I$5+IF(AND(WEEKDAY(A3225)&lt;&gt;1,WEEKDAY(A3225)&lt;&gt;7),IF(A3225&lt;J$2,J$1,J$3),0)))^($A3225-$A3224)</f>
        <v>73.439101275806365</v>
      </c>
      <c r="J3225">
        <f>VLOOKUP(A3225,'VIXY-IV'!A$1:E$2000,4,0)</f>
        <v>73.536799999999999</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I3225*$E3226/$E3225*(1-(I$1+I$5+IF(AND(WEEKDAY(A3226)&lt;&gt;1,WEEKDAY(A3226)&lt;&gt;7),IF(A3226&lt;J$2,J$1,J$3),0)))^($A3226-$A3225)</f>
        <v>73.025836036641351</v>
      </c>
      <c r="J3226">
        <f>VLOOKUP(A3226,'VIXY-IV'!A$1:E$2000,4,0)</f>
        <v>73.120800000000003</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I3226*$E3227/$E3226*(1-(I$1+I$5+IF(AND(WEEKDAY(A3227)&lt;&gt;1,WEEKDAY(A3227)&lt;&gt;7),IF(A3227&lt;J$2,J$1,J$3),0)))^($A3227-$A3226)</f>
        <v>72.766719104535255</v>
      </c>
      <c r="J3227">
        <f>VLOOKUP(A3227,'VIXY-IV'!A$1:E$2000,4,0)</f>
        <v>72.868399999999994</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I3227*$E3228/$E3227*(1-(I$1+I$5+IF(AND(WEEKDAY(A3228)&lt;&gt;1,WEEKDAY(A3228)&lt;&gt;7),IF(A3228&lt;J$2,J$1,J$3),0)))^($A3228-$A3227)</f>
        <v>71.355643904579495</v>
      </c>
      <c r="J3228">
        <f>VLOOKUP(A3228,'VIXY-IV'!A$1:E$2000,4,0)</f>
        <v>71.457599999999999</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f>I3228*$E3229/$E3228*(1-(I$1+I$5+IF(AND(WEEKDAY(A3229)&lt;&gt;1,WEEKDAY(A3229)&lt;&gt;7),IF(A3229&lt;J$2,J$1,J$3),0)))^($A3229-$A3228)</f>
        <v>71.733092729189508</v>
      </c>
      <c r="J3229">
        <f>VLOOKUP(A3229,'VIXY-IV'!A$1:E$2000,4,0)</f>
        <v>71.836799999999997</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I3229*$E3230/$E3229*(1-(I$1+I$5+IF(AND(WEEKDAY(A3230)&lt;&gt;1,WEEKDAY(A3230)&lt;&gt;7),IF(A3230&lt;J$2,J$1,J$3),0)))^($A3230-$A3229)</f>
        <v>71.10566514640297</v>
      </c>
      <c r="J3230">
        <f>VLOOKUP(A3230,'VIXY-IV'!A$1:E$2000,4,0)</f>
        <v>71.209999999999994</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I3230*$E3231/$E3230*(1-(I$1+I$5+IF(AND(WEEKDAY(A3231)&lt;&gt;1,WEEKDAY(A3231)&lt;&gt;7),IF(A3231&lt;J$2,J$1,J$3),0)))^($A3231-$A3230)</f>
        <v>70.87112781042093</v>
      </c>
      <c r="J3231">
        <f>VLOOKUP(A3231,'VIXY-IV'!A$1:E$2000,4,0)</f>
        <v>70.971199999999996</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I3231*$E3232/$E3231*(1-(I$1+I$5+IF(AND(WEEKDAY(A3232)&lt;&gt;1,WEEKDAY(A3232)&lt;&gt;7),IF(A3232&lt;J$2,J$1,J$3),0)))^($A3232-$A3231)</f>
        <v>70.871807396578006</v>
      </c>
      <c r="J3232">
        <f>VLOOKUP(A3232,'VIXY-IV'!A$1:E$2000,4,0)</f>
        <v>70.973600000000005</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I3232*$E3233/$E3232*(1-(I$1+I$5+IF(AND(WEEKDAY(A3233)&lt;&gt;1,WEEKDAY(A3233)&lt;&gt;7),IF(A3233&lt;J$2,J$1,J$3),0)))^($A3233-$A3232)</f>
        <v>71.096337572291276</v>
      </c>
      <c r="J3233">
        <f>VLOOKUP(A3233,'VIXY-IV'!A$1:E$2000,4,0)</f>
        <v>71.193600000000004</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I3233*$E3234/$E3233*(1-(I$1+I$5+IF(AND(WEEKDAY(A3234)&lt;&gt;1,WEEKDAY(A3234)&lt;&gt;7),IF(A3234&lt;J$2,J$1,J$3),0)))^($A3234-$A3233)</f>
        <v>69.141353836239077</v>
      </c>
      <c r="J3234">
        <f>VLOOKUP(A3234,'VIXY-IV'!A$1:E$2000,4,0)</f>
        <v>69.233599999999996</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f>I3234*$E3235/$E3234*(1-(I$1+I$5+IF(AND(WEEKDAY(A3235)&lt;&gt;1,WEEKDAY(A3235)&lt;&gt;7),IF(A3235&lt;J$2,J$1,J$3),0)))^($A3235-$A3234)</f>
        <v>67.911696317959013</v>
      </c>
      <c r="J3235">
        <f>VLOOKUP(A3235,'VIXY-IV'!A$1:E$2000,4,0)</f>
        <v>67.999200000000002</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f>I3235*$E3236/$E3235*(1-(I$1+I$5+IF(AND(WEEKDAY(A3236)&lt;&gt;1,WEEKDAY(A3236)&lt;&gt;7),IF(A3236&lt;J$2,J$1,J$3),0)))^($A3236-$A3235)</f>
        <v>65.167449571180668</v>
      </c>
      <c r="J3236">
        <f>VLOOKUP(A3236,'VIXY-IV'!A$1:E$2000,4,0)</f>
        <v>65.249600000000001</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f>I3236*$E3237/$E3236*(1-(I$1+I$5+IF(AND(WEEKDAY(A3237)&lt;&gt;1,WEEKDAY(A3237)&lt;&gt;7),IF(A3237&lt;J$2,J$1,J$3),0)))^($A3237-$A3236)</f>
        <v>63.826915030513213</v>
      </c>
      <c r="J3237">
        <f>VLOOKUP(A3237,'VIXY-IV'!A$1:E$2000,4,0)</f>
        <v>63.914000000000001</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f>I3237*$E3238/$E3237*(1-(I$1+I$5+IF(AND(WEEKDAY(A3238)&lt;&gt;1,WEEKDAY(A3238)&lt;&gt;7),IF(A3238&lt;J$2,J$1,J$3),0)))^($A3238-$A3237)</f>
        <v>63.585020030165481</v>
      </c>
      <c r="J3238">
        <f>VLOOKUP(A3238,'VIXY-IV'!A$1:E$2000,4,0)</f>
        <v>63.672400000000003</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I3238*$E3239/$E3238*(1-(I$1+I$5+IF(AND(WEEKDAY(A3239)&lt;&gt;1,WEEKDAY(A3239)&lt;&gt;7),IF(A3239&lt;J$2,J$1,J$3),0)))^($A3239-$A3238)</f>
        <v>63.115322169432105</v>
      </c>
      <c r="J3239">
        <f>VLOOKUP(A3239,'VIXY-IV'!A$1:E$2000,4,0)</f>
        <v>63.204799999999999</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I3239*$E3240/$E3239*(1-(I$1+I$5+IF(AND(WEEKDAY(A3240)&lt;&gt;1,WEEKDAY(A3240)&lt;&gt;7),IF(A3240&lt;J$2,J$1,J$3),0)))^($A3240-$A3239)</f>
        <v>64.507493730366619</v>
      </c>
      <c r="J3240">
        <f>VLOOKUP(A3240,'VIXY-IV'!A$1:E$2000,4,0)</f>
        <v>64.596400000000003</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f>I3240*$E3241/$E3240*(1-(I$1+I$5+IF(AND(WEEKDAY(A3241)&lt;&gt;1,WEEKDAY(A3241)&lt;&gt;7),IF(A3241&lt;J$2,J$1,J$3),0)))^($A3241-$A3240)</f>
        <v>64.639226230626605</v>
      </c>
      <c r="J3241">
        <f>VLOOKUP(A3241,'VIXY-IV'!A$1:E$2000,4,0)</f>
        <v>64.728399999999993</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f>I3241*$E3242/$E3241*(1-(I$1+I$5+IF(AND(WEEKDAY(A3242)&lt;&gt;1,WEEKDAY(A3242)&lt;&gt;7),IF(A3242&lt;J$2,J$1,J$3),0)))^($A3242-$A3241)</f>
        <v>63.216558356676103</v>
      </c>
      <c r="J3242">
        <f>VLOOKUP(A3242,'VIXY-IV'!A$1:E$2000,4,0)</f>
        <v>63.305199999999999</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f>I3242*$E3243/$E3242*(1-(I$1+I$5+IF(AND(WEEKDAY(A3243)&lt;&gt;1,WEEKDAY(A3243)&lt;&gt;7),IF(A3243&lt;J$2,J$1,J$3),0)))^($A3243-$A3242)</f>
        <v>64.267612262761219</v>
      </c>
      <c r="J3243">
        <f>VLOOKUP(A3243,'VIXY-IV'!A$1:E$2000,4,0)</f>
        <v>64.36</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f>I3243*$E3244/$E3243*(1-(I$1+I$5+IF(AND(WEEKDAY(A3244)&lt;&gt;1,WEEKDAY(A3244)&lt;&gt;7),IF(A3244&lt;J$2,J$1,J$3),0)))^($A3244-$A3243)</f>
        <v>62.717333473468045</v>
      </c>
      <c r="J3244">
        <f>VLOOKUP(A3244,'VIXY-IV'!A$1:E$2000,4,0)</f>
        <v>62.807200000000002</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f>I3244*$E3245/$E3244*(1-(I$1+I$5+IF(AND(WEEKDAY(A3245)&lt;&gt;1,WEEKDAY(A3245)&lt;&gt;7),IF(A3245&lt;J$2,J$1,J$3),0)))^($A3245-$A3244)</f>
        <v>62.871036446330351</v>
      </c>
      <c r="J3245">
        <f>VLOOKUP(A3245,'VIXY-IV'!A$1:E$2000,4,0)</f>
        <v>62.9544</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f>I3245*$E3246/$E3245*(1-(I$1+I$5+IF(AND(WEEKDAY(A3246)&lt;&gt;1,WEEKDAY(A3246)&lt;&gt;7),IF(A3246&lt;J$2,J$1,J$3),0)))^($A3246-$A3245)</f>
        <v>63.011073047008828</v>
      </c>
      <c r="J3246">
        <f>VLOOKUP(A3246,'VIXY-IV'!A$1:E$2000,4,0)</f>
        <v>63.094799999999999</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f>I3246*$E3247/$E3246*(1-(I$1+I$5+IF(AND(WEEKDAY(A3247)&lt;&gt;1,WEEKDAY(A3247)&lt;&gt;7),IF(A3247&lt;J$2,J$1,J$3),0)))^($A3247-$A3246)</f>
        <v>63.011677262777773</v>
      </c>
      <c r="J3247">
        <f>VLOOKUP(A3247,'VIXY-IV'!A$1:E$2000,4,0)</f>
        <v>63.095199999999998</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f>I3247*$E3248/$E3247*(1-(I$1+I$5+IF(AND(WEEKDAY(A3248)&lt;&gt;1,WEEKDAY(A3248)&lt;&gt;7),IF(A3248&lt;J$2,J$1,J$3),0)))^($A3248-$A3247)</f>
        <v>61.40188370152871</v>
      </c>
      <c r="J3248">
        <f>VLOOKUP(A3248,'VIXY-IV'!A$1:E$2000,4,0)</f>
        <v>61.478400000000001</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I3248*$E3249/$E3248*(1-(I$1+I$5+IF(AND(WEEKDAY(A3249)&lt;&gt;1,WEEKDAY(A3249)&lt;&gt;7),IF(A3249&lt;J$2,J$1,J$3),0)))^($A3249-$A3248)</f>
        <v>60.030614040116767</v>
      </c>
      <c r="J3249">
        <f>VLOOKUP(A3249,'VIXY-IV'!A$1:E$2000,4,0)</f>
        <v>60.102400000000003</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I3249*$E3250/$E3249*(1-(I$1+I$5+IF(AND(WEEKDAY(A3250)&lt;&gt;1,WEEKDAY(A3250)&lt;&gt;7),IF(A3250&lt;J$2,J$1,J$3),0)))^($A3250-$A3249)</f>
        <v>58.668979157268424</v>
      </c>
      <c r="J3250">
        <f>VLOOKUP(A3250,'VIXY-IV'!A$1:E$2000,4,0)</f>
        <v>58.735599999999998</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I3250*$E3251/$E3250*(1-(I$1+I$5+IF(AND(WEEKDAY(A3251)&lt;&gt;1,WEEKDAY(A3251)&lt;&gt;7),IF(A3251&lt;J$2,J$1,J$3),0)))^($A3251-$A3250)</f>
        <v>55.288425944850871</v>
      </c>
      <c r="J3251">
        <f>VLOOKUP(A3251,'VIXY-IV'!A$1:E$2000,4,0)</f>
        <v>55.355600000000003</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f>I3251*$E3252/$E3251*(1-(I$1+I$5+IF(AND(WEEKDAY(A3252)&lt;&gt;1,WEEKDAY(A3252)&lt;&gt;7),IF(A3252&lt;J$2,J$1,J$3),0)))^($A3252-$A3251)</f>
        <v>57.873591928554845</v>
      </c>
      <c r="J3252">
        <f>VLOOKUP(A3252,'VIXY-IV'!A$1:E$2000,4,0)</f>
        <v>57.9512</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f>I3252*$E3253/$E3252*(1-(I$1+I$5+IF(AND(WEEKDAY(A3253)&lt;&gt;1,WEEKDAY(A3253)&lt;&gt;7),IF(A3253&lt;J$2,J$1,J$3),0)))^($A3253-$A3252)</f>
        <v>58.33129085933524</v>
      </c>
      <c r="J3253">
        <f>VLOOKUP(A3253,'VIXY-IV'!A$1:E$2000,4,0)</f>
        <v>58.403199999999998</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f>I3253*$E3254/$E3253*(1-(I$1+I$5+IF(AND(WEEKDAY(A3254)&lt;&gt;1,WEEKDAY(A3254)&lt;&gt;7),IF(A3254&lt;J$2,J$1,J$3),0)))^($A3254-$A3253)</f>
        <v>59.01032800914723</v>
      </c>
      <c r="J3254">
        <f>VLOOKUP(A3254,'VIXY-IV'!A$1:E$2000,4,0)</f>
        <v>59.0792</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I3254*$E3255/$E3254*(1-(I$1+I$5+IF(AND(WEEKDAY(A3255)&lt;&gt;1,WEEKDAY(A3255)&lt;&gt;7),IF(A3255&lt;J$2,J$1,J$3),0)))^($A3255-$A3254)</f>
        <v>59.30424532158672</v>
      </c>
      <c r="J3255">
        <f>VLOOKUP(A3255,'VIXY-IV'!A$1:E$2000,4,0)</f>
        <v>59.368400000000001</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f>I3255*$E3256/$E3255*(1-(I$1+I$5+IF(AND(WEEKDAY(A3256)&lt;&gt;1,WEEKDAY(A3256)&lt;&gt;7),IF(A3256&lt;J$2,J$1,J$3),0)))^($A3256-$A3255)</f>
        <v>59.562997257775059</v>
      </c>
      <c r="J3256">
        <f>VLOOKUP(A3256,'VIXY-IV'!A$1:E$2000,4,0)</f>
        <v>59.623600000000003</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f>I3256*$E3257/$E3256*(1-(I$1+I$5+IF(AND(WEEKDAY(A3257)&lt;&gt;1,WEEKDAY(A3257)&lt;&gt;7),IF(A3257&lt;J$2,J$1,J$3),0)))^($A3257-$A3256)</f>
        <v>61.160983865011453</v>
      </c>
      <c r="J3257">
        <f>VLOOKUP(A3257,'VIXY-IV'!A$1:E$2000,4,0)</f>
        <v>61.22</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f>I3257*$E3258/$E3257*(1-(I$1+I$5+IF(AND(WEEKDAY(A3258)&lt;&gt;1,WEEKDAY(A3258)&lt;&gt;7),IF(A3258&lt;J$2,J$1,J$3),0)))^($A3258-$A3257)</f>
        <v>60.531348460493042</v>
      </c>
      <c r="J3258">
        <f>VLOOKUP(A3258,'VIXY-IV'!A$1:E$2000,4,0)</f>
        <v>60.590400000000002</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f>I3258*$E3259/$E3258*(1-(I$1+I$5+IF(AND(WEEKDAY(A3259)&lt;&gt;1,WEEKDAY(A3259)&lt;&gt;7),IF(A3259&lt;J$2,J$1,J$3),0)))^($A3259-$A3258)</f>
        <v>60.219795184012753</v>
      </c>
      <c r="J3259">
        <f>VLOOKUP(A3259,'VIXY-IV'!A$1:E$2000,4,0)</f>
        <v>60.2744</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I3259*$E3260/$E3259*(1-(I$1+I$5+IF(AND(WEEKDAY(A3260)&lt;&gt;1,WEEKDAY(A3260)&lt;&gt;7),IF(A3260&lt;J$2,J$1,J$3),0)))^($A3260-$A3259)</f>
        <v>61.231877951592026</v>
      </c>
      <c r="J3260">
        <f>VLOOKUP(A3260,'VIXY-IV'!A$1:E$2000,4,0)</f>
        <v>61.287999999999997</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I3260*$E3261/$E3260*(1-(I$1+I$5+IF(AND(WEEKDAY(A3261)&lt;&gt;1,WEEKDAY(A3261)&lt;&gt;7),IF(A3261&lt;J$2,J$1,J$3),0)))^($A3261-$A3260)</f>
        <v>60.154448130713519</v>
      </c>
      <c r="J3261">
        <f>VLOOKUP(A3261,'VIXY-IV'!A$1:E$2000,4,0)</f>
        <v>60.206400000000002</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I3261*$E3262/$E3261*(1-(I$1+I$5+IF(AND(WEEKDAY(A3262)&lt;&gt;1,WEEKDAY(A3262)&lt;&gt;7),IF(A3262&lt;J$2,J$1,J$3),0)))^($A3262-$A3261)</f>
        <v>60.0656620898623</v>
      </c>
      <c r="J3262">
        <f>VLOOKUP(A3262,'VIXY-IV'!A$1:E$2000,4,0)</f>
        <v>60.113599999999998</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f>I3262*$E3263/$E3262*(1-(I$1+I$5+IF(AND(WEEKDAY(A3263)&lt;&gt;1,WEEKDAY(A3263)&lt;&gt;7),IF(A3263&lt;J$2,J$1,J$3),0)))^($A3263-$A3262)</f>
        <v>58.146125673360601</v>
      </c>
      <c r="J3263">
        <f>VLOOKUP(A3263,'VIXY-IV'!A$1:E$2000,4,0)</f>
        <v>58.188800000000001</v>
      </c>
      <c r="K3263">
        <f>ROW()</f>
        <v>3263</v>
      </c>
      <c r="L3263">
        <f>B3263/C3263</f>
        <v>0.76858345021037877</v>
      </c>
    </row>
    <row r="3264" spans="1:12" x14ac:dyDescent="0.25">
      <c r="A3264" s="1">
        <v>42800</v>
      </c>
      <c r="B3264" s="9">
        <v>11.24</v>
      </c>
      <c r="C3264" s="9">
        <v>14.34</v>
      </c>
      <c r="D3264">
        <v>115.3848</v>
      </c>
      <c r="E3264">
        <v>102.3879</v>
      </c>
      <c r="F3264">
        <v>17389.230313</v>
      </c>
      <c r="G3264">
        <v>15432.464209</v>
      </c>
      <c r="H3264">
        <f>(1/(1-91/360*VLOOKUP($A3264,Tbills!$B$4:$C$974,2,1)/100))^((1)/91)-1</f>
        <v>1.4315026533262554E-5</v>
      </c>
      <c r="I3264">
        <f>I3263*$E3264/$E3263*(1-(I$1+I$5+IF(AND(WEEKDAY(A3264)&lt;&gt;1,WEEKDAY(A3264)&lt;&gt;7),IF(A3264&lt;J$2,J$1,J$3),0)))^($A3264-$A3263)</f>
        <v>57.511168874260086</v>
      </c>
      <c r="J3264">
        <f>VLOOKUP(A3264,'VIXY-IV'!A$1:E$2000,4,0)</f>
        <v>57.550800000000002</v>
      </c>
      <c r="K3264">
        <f>ROW()</f>
        <v>3264</v>
      </c>
      <c r="L3264">
        <f>B3264/C3264</f>
        <v>0.78382147838214788</v>
      </c>
    </row>
    <row r="3265" spans="1:12" x14ac:dyDescent="0.25">
      <c r="A3265" s="1">
        <v>42801</v>
      </c>
      <c r="B3265" s="9">
        <v>11.45</v>
      </c>
      <c r="C3265" s="9">
        <v>14.41</v>
      </c>
      <c r="D3265">
        <v>115.4217</v>
      </c>
      <c r="E3265">
        <v>102.4192</v>
      </c>
      <c r="F3265">
        <v>17433.447864000002</v>
      </c>
      <c r="G3265">
        <v>15471.485155</v>
      </c>
      <c r="H3265">
        <f>(1/(1-91/360*VLOOKUP($A3265,Tbills!$B$4:$C$974,2,1)/100))^((1)/91)-1</f>
        <v>1.4315026533262554E-5</v>
      </c>
      <c r="I3265">
        <f>I3264*$E3265/$E3264*(1-(I$1+I$5+IF(AND(WEEKDAY(A3265)&lt;&gt;1,WEEKDAY(A3265)&lt;&gt;7),IF(A3265&lt;J$2,J$1,J$3),0)))^($A3265-$A3264)</f>
        <v>57.529301694788785</v>
      </c>
      <c r="J3265">
        <f>VLOOKUP(A3265,'VIXY-IV'!A$1:E$2000,4,0)</f>
        <v>57.568800000000003</v>
      </c>
      <c r="K3265">
        <f>ROW()</f>
        <v>3265</v>
      </c>
      <c r="L3265">
        <f>B3265/C3265</f>
        <v>0.79458709229701585</v>
      </c>
    </row>
    <row r="3266" spans="1:12" x14ac:dyDescent="0.25">
      <c r="A3266" s="1">
        <v>42802</v>
      </c>
      <c r="B3266" s="9">
        <v>11.86</v>
      </c>
      <c r="C3266" s="9">
        <v>14.54</v>
      </c>
      <c r="D3266">
        <v>115.3532</v>
      </c>
      <c r="E3266">
        <v>102.3569</v>
      </c>
      <c r="F3266">
        <v>17404.180933</v>
      </c>
      <c r="G3266">
        <v>15445.290454</v>
      </c>
      <c r="H3266">
        <f>(1/(1-91/360*VLOOKUP($A3266,Tbills!$B$4:$C$974,2,1)/100))^((1)/91)-1</f>
        <v>1.4315026533262554E-5</v>
      </c>
      <c r="I3266">
        <f>I3265*$E3266/$E3265*(1-(I$1+I$5+IF(AND(WEEKDAY(A3266)&lt;&gt;1,WEEKDAY(A3266)&lt;&gt;7),IF(A3266&lt;J$2,J$1,J$3),0)))^($A3266-$A3265)</f>
        <v>57.494858834212756</v>
      </c>
      <c r="J3266">
        <f>VLOOKUP(A3266,'VIXY-IV'!A$1:E$2000,4,0)</f>
        <v>57.535600000000002</v>
      </c>
      <c r="K3266">
        <f>ROW()</f>
        <v>3266</v>
      </c>
      <c r="L3266">
        <f>B3266/C3266</f>
        <v>0.81568088033012376</v>
      </c>
    </row>
    <row r="3267" spans="1:12" x14ac:dyDescent="0.25">
      <c r="A3267" s="1">
        <v>42803</v>
      </c>
      <c r="B3267" s="9">
        <v>12.3</v>
      </c>
      <c r="C3267" s="9">
        <v>14.78</v>
      </c>
      <c r="D3267">
        <v>115.669</v>
      </c>
      <c r="E3267">
        <v>102.6357</v>
      </c>
      <c r="F3267">
        <v>17375.309861000002</v>
      </c>
      <c r="G3267">
        <v>15419.447803999999</v>
      </c>
      <c r="H3267">
        <f>(1/(1-91/360*VLOOKUP($A3267,Tbills!$B$4:$C$974,2,1)/100))^((1)/91)-1</f>
        <v>2.0714120376519318E-5</v>
      </c>
      <c r="I3267">
        <f>I3266*$E3267/$E3266*(1-(I$1+I$5+IF(AND(WEEKDAY(A3267)&lt;&gt;1,WEEKDAY(A3267)&lt;&gt;7),IF(A3267&lt;J$2,J$1,J$3),0)))^($A3267-$A3266)</f>
        <v>57.652016307866276</v>
      </c>
      <c r="J3267">
        <f>VLOOKUP(A3267,'VIXY-IV'!A$1:E$2000,4,0)</f>
        <v>57.688800000000001</v>
      </c>
      <c r="K3267">
        <f>ROW()</f>
        <v>3267</v>
      </c>
      <c r="L3267">
        <f>B3267/C3267</f>
        <v>0.83220568335588641</v>
      </c>
    </row>
    <row r="3268" spans="1:12" x14ac:dyDescent="0.25">
      <c r="A3268" s="1">
        <v>42804</v>
      </c>
      <c r="B3268" s="9">
        <v>11.66</v>
      </c>
      <c r="C3268" s="9">
        <v>14.38</v>
      </c>
      <c r="D3268">
        <v>113.72620000000001</v>
      </c>
      <c r="E3268">
        <v>100.9097</v>
      </c>
      <c r="F3268">
        <v>17232.048434</v>
      </c>
      <c r="G3268">
        <v>15291.993284</v>
      </c>
      <c r="H3268">
        <f>(1/(1-91/360*VLOOKUP($A3268,Tbills!$B$4:$C$974,2,1)/100))^((1)/91)-1</f>
        <v>2.0714120376519318E-5</v>
      </c>
      <c r="I3268">
        <f>I3267*$E3268/$E3267*(1-(I$1+I$5+IF(AND(WEEKDAY(A3268)&lt;&gt;1,WEEKDAY(A3268)&lt;&gt;7),IF(A3268&lt;J$2,J$1,J$3),0)))^($A3268-$A3267)</f>
        <v>56.683039679999091</v>
      </c>
      <c r="J3268">
        <f>VLOOKUP(A3268,'VIXY-IV'!A$1:E$2000,4,0)</f>
        <v>56.715200000000003</v>
      </c>
      <c r="K3268">
        <f>ROW()</f>
        <v>3268</v>
      </c>
      <c r="L3268">
        <f>B3268/C3268</f>
        <v>0.81084840055632823</v>
      </c>
    </row>
    <row r="3269" spans="1:12" x14ac:dyDescent="0.25">
      <c r="A3269" s="1">
        <v>42807</v>
      </c>
      <c r="B3269" s="9">
        <v>11.35</v>
      </c>
      <c r="C3269" s="9">
        <v>14.36</v>
      </c>
      <c r="D3269">
        <v>110.8562</v>
      </c>
      <c r="E3269">
        <v>98.356899999999996</v>
      </c>
      <c r="F3269">
        <v>17144.549379</v>
      </c>
      <c r="G3269">
        <v>15213.394933</v>
      </c>
      <c r="H3269">
        <f>(1/(1-91/360*VLOOKUP($A3269,Tbills!$B$4:$C$974,2,1)/100))^((1)/91)-1</f>
        <v>2.0714120376519318E-5</v>
      </c>
      <c r="I3269">
        <f>I3268*$E3269/$E3268*(1-(I$1+I$5+IF(AND(WEEKDAY(A3269)&lt;&gt;1,WEEKDAY(A3269)&lt;&gt;7),IF(A3269&lt;J$2,J$1,J$3),0)))^($A3269-$A3268)</f>
        <v>55.250669148622002</v>
      </c>
      <c r="J3269">
        <f>VLOOKUP(A3269,'VIXY-IV'!A$1:E$2000,4,0)</f>
        <v>55.274799999999999</v>
      </c>
      <c r="K3269">
        <f>ROW()</f>
        <v>3269</v>
      </c>
      <c r="L3269">
        <f>B3269/C3269</f>
        <v>0.79038997214484685</v>
      </c>
    </row>
    <row r="3270" spans="1:12" x14ac:dyDescent="0.25">
      <c r="A3270" s="1">
        <v>42808</v>
      </c>
      <c r="B3270" s="9">
        <v>12.3</v>
      </c>
      <c r="C3270" s="9">
        <v>14.63</v>
      </c>
      <c r="D3270">
        <v>113.1272</v>
      </c>
      <c r="E3270">
        <v>100.3698</v>
      </c>
      <c r="F3270">
        <v>17310.355109</v>
      </c>
      <c r="G3270">
        <v>15360.209247000001</v>
      </c>
      <c r="H3270">
        <f>(1/(1-91/360*VLOOKUP($A3270,Tbills!$B$4:$C$974,2,1)/100))^((1)/91)-1</f>
        <v>2.0714120376519318E-5</v>
      </c>
      <c r="I3270">
        <f>I3269*$E3270/$E3269*(1-(I$1+I$5+IF(AND(WEEKDAY(A3270)&lt;&gt;1,WEEKDAY(A3270)&lt;&gt;7),IF(A3270&lt;J$2,J$1,J$3),0)))^($A3270-$A3269)</f>
        <v>56.381929364665325</v>
      </c>
      <c r="J3270">
        <f>VLOOKUP(A3270,'VIXY-IV'!A$1:E$2000,4,0)</f>
        <v>56.405999999999999</v>
      </c>
      <c r="K3270">
        <f>ROW()</f>
        <v>3270</v>
      </c>
      <c r="L3270">
        <f>B3270/C3270</f>
        <v>0.84073820915926178</v>
      </c>
    </row>
    <row r="3271" spans="1:12" x14ac:dyDescent="0.25">
      <c r="A3271" s="1">
        <v>42809</v>
      </c>
      <c r="B3271" s="9">
        <v>11.63</v>
      </c>
      <c r="C3271" s="9">
        <v>14.2</v>
      </c>
      <c r="D3271">
        <v>110.2547</v>
      </c>
      <c r="E3271">
        <v>97.819199999999995</v>
      </c>
      <c r="F3271">
        <v>17087.557293999998</v>
      </c>
      <c r="G3271">
        <v>15162.193162</v>
      </c>
      <c r="H3271">
        <f>(1/(1-91/360*VLOOKUP($A3271,Tbills!$B$4:$C$974,2,1)/100))^((1)/91)-1</f>
        <v>2.0714120376519318E-5</v>
      </c>
      <c r="I3271">
        <f>I3270*$E3271/$E3270*(1-(I$1+I$5+IF(AND(WEEKDAY(A3271)&lt;&gt;1,WEEKDAY(A3271)&lt;&gt;7),IF(A3271&lt;J$2,J$1,J$3),0)))^($A3271-$A3270)</f>
        <v>54.949677200963791</v>
      </c>
      <c r="J3271">
        <f>VLOOKUP(A3271,'VIXY-IV'!A$1:E$2000,4,0)</f>
        <v>54.971200000000003</v>
      </c>
      <c r="K3271">
        <f>ROW()</f>
        <v>3271</v>
      </c>
      <c r="L3271">
        <f>B3271/C3271</f>
        <v>0.81901408450704238</v>
      </c>
    </row>
    <row r="3272" spans="1:12" x14ac:dyDescent="0.25">
      <c r="A3272" s="1">
        <v>42810</v>
      </c>
      <c r="B3272" s="9">
        <v>11.21</v>
      </c>
      <c r="C3272" s="9">
        <v>13.78</v>
      </c>
      <c r="D3272">
        <v>106.7136</v>
      </c>
      <c r="E3272">
        <v>94.675399999999996</v>
      </c>
      <c r="F3272">
        <v>16849.353976999999</v>
      </c>
      <c r="G3272">
        <v>14950.515662</v>
      </c>
      <c r="H3272">
        <f>(1/(1-91/360*VLOOKUP($A3272,Tbills!$B$4:$C$974,2,1)/100))^((1)/91)-1</f>
        <v>2.1688326397484303E-5</v>
      </c>
      <c r="I3272">
        <f>I3271*$E3272/$E3271*(1-(I$1+I$5+IF(AND(WEEKDAY(A3272)&lt;&gt;1,WEEKDAY(A3272)&lt;&gt;7),IF(A3272&lt;J$2,J$1,J$3),0)))^($A3272-$A3271)</f>
        <v>53.184165835882276</v>
      </c>
      <c r="J3272">
        <f>VLOOKUP(A3272,'VIXY-IV'!A$1:E$2000,4,0)</f>
        <v>53.203200000000002</v>
      </c>
      <c r="K3272">
        <f>ROW()</f>
        <v>3272</v>
      </c>
      <c r="L3272">
        <f>B3272/C3272</f>
        <v>0.8134978229317853</v>
      </c>
    </row>
    <row r="3273" spans="1:12" x14ac:dyDescent="0.25">
      <c r="A3273" s="1">
        <v>42811</v>
      </c>
      <c r="B3273" s="9">
        <v>11.28</v>
      </c>
      <c r="C3273" s="9">
        <v>13.92</v>
      </c>
      <c r="D3273">
        <v>106.56319999999999</v>
      </c>
      <c r="E3273">
        <v>94.54</v>
      </c>
      <c r="F3273">
        <v>16720.281799</v>
      </c>
      <c r="G3273">
        <v>14835.665024</v>
      </c>
      <c r="H3273">
        <f>(1/(1-91/360*VLOOKUP($A3273,Tbills!$B$4:$C$974,2,1)/100))^((1)/91)-1</f>
        <v>2.1688326397484303E-5</v>
      </c>
      <c r="I3273">
        <f>I3272*$E3273/$E3272*(1-(I$1+I$5+IF(AND(WEEKDAY(A3273)&lt;&gt;1,WEEKDAY(A3273)&lt;&gt;7),IF(A3273&lt;J$2,J$1,J$3),0)))^($A3273-$A3272)</f>
        <v>53.108613770003259</v>
      </c>
      <c r="J3273">
        <f>VLOOKUP(A3273,'VIXY-IV'!A$1:E$2000,4,0)</f>
        <v>53.124400000000001</v>
      </c>
      <c r="K3273">
        <f>ROW()</f>
        <v>3273</v>
      </c>
      <c r="L3273">
        <f>B3273/C3273</f>
        <v>0.81034482758620685</v>
      </c>
    </row>
    <row r="3274" spans="1:12" x14ac:dyDescent="0.25">
      <c r="A3274" s="1">
        <v>42814</v>
      </c>
      <c r="B3274" s="9">
        <v>11.34</v>
      </c>
      <c r="C3274" s="9">
        <v>13.9</v>
      </c>
      <c r="D3274">
        <v>105.726</v>
      </c>
      <c r="E3274">
        <v>93.7911</v>
      </c>
      <c r="F3274">
        <v>16667.254174000002</v>
      </c>
      <c r="G3274">
        <v>14787.649074000001</v>
      </c>
      <c r="H3274">
        <f>(1/(1-91/360*VLOOKUP($A3274,Tbills!$B$4:$C$974,2,1)/100))^((1)/91)-1</f>
        <v>2.1688326397484303E-5</v>
      </c>
      <c r="I3274">
        <f>I3273*$E3274/$E3273*(1-(I$1+I$5+IF(AND(WEEKDAY(A3274)&lt;&gt;1,WEEKDAY(A3274)&lt;&gt;7),IF(A3274&lt;J$2,J$1,J$3),0)))^($A3274-$A3273)</f>
        <v>52.689428799406386</v>
      </c>
      <c r="J3274">
        <f>VLOOKUP(A3274,'VIXY-IV'!A$1:E$2000,4,0)</f>
        <v>52.697200000000002</v>
      </c>
      <c r="K3274">
        <f>ROW()</f>
        <v>3274</v>
      </c>
      <c r="L3274">
        <f>B3274/C3274</f>
        <v>0.81582733812949637</v>
      </c>
    </row>
    <row r="3275" spans="1:12" x14ac:dyDescent="0.25">
      <c r="A3275" s="1">
        <v>42815</v>
      </c>
      <c r="B3275" s="9">
        <v>12.47</v>
      </c>
      <c r="C3275" s="9">
        <v>14.62</v>
      </c>
      <c r="D3275">
        <v>110.5501</v>
      </c>
      <c r="E3275">
        <v>98.068600000000004</v>
      </c>
      <c r="F3275">
        <v>16976.860938000002</v>
      </c>
      <c r="G3275">
        <v>15062.020042</v>
      </c>
      <c r="H3275">
        <f>(1/(1-91/360*VLOOKUP($A3275,Tbills!$B$4:$C$974,2,1)/100))^((1)/91)-1</f>
        <v>2.1688326397484303E-5</v>
      </c>
      <c r="I3275">
        <f>I3274*$E3275/$E3274*(1-(I$1+I$5+IF(AND(WEEKDAY(A3275)&lt;&gt;1,WEEKDAY(A3275)&lt;&gt;7),IF(A3275&lt;J$2,J$1,J$3),0)))^($A3275-$A3274)</f>
        <v>55.092946616945703</v>
      </c>
      <c r="J3275">
        <f>VLOOKUP(A3275,'VIXY-IV'!A$1:E$2000,4,0)</f>
        <v>55.095199999999998</v>
      </c>
      <c r="K3275">
        <f>ROW()</f>
        <v>3275</v>
      </c>
      <c r="L3275">
        <f>B3275/C3275</f>
        <v>0.85294117647058831</v>
      </c>
    </row>
    <row r="3276" spans="1:12" x14ac:dyDescent="0.25">
      <c r="A3276" s="1">
        <v>42816</v>
      </c>
      <c r="B3276" s="9">
        <v>12.81</v>
      </c>
      <c r="C3276" s="9">
        <v>14.68</v>
      </c>
      <c r="D3276">
        <v>111.7563</v>
      </c>
      <c r="E3276">
        <v>99.136499999999998</v>
      </c>
      <c r="F3276">
        <v>16943.156159999999</v>
      </c>
      <c r="G3276">
        <v>15031.790197</v>
      </c>
      <c r="H3276">
        <f>(1/(1-91/360*VLOOKUP($A3276,Tbills!$B$4:$C$974,2,1)/100))^((1)/91)-1</f>
        <v>2.1688326397484303E-5</v>
      </c>
      <c r="I3276">
        <f>I3275*$E3276/$E3275*(1-(I$1+I$5+IF(AND(WEEKDAY(A3276)&lt;&gt;1,WEEKDAY(A3276)&lt;&gt;7),IF(A3276&lt;J$2,J$1,J$3),0)))^($A3276-$A3275)</f>
        <v>55.69340517725972</v>
      </c>
      <c r="J3276">
        <f>VLOOKUP(A3276,'VIXY-IV'!A$1:E$2000,4,0)</f>
        <v>55.694400000000002</v>
      </c>
      <c r="K3276">
        <f>ROW()</f>
        <v>3276</v>
      </c>
      <c r="L3276">
        <f>B3276/C3276</f>
        <v>0.87261580381471393</v>
      </c>
    </row>
    <row r="3277" spans="1:12" x14ac:dyDescent="0.25">
      <c r="A3277" s="1">
        <v>42817</v>
      </c>
      <c r="B3277" s="9">
        <v>13.12</v>
      </c>
      <c r="C3277" s="9">
        <v>14.91</v>
      </c>
      <c r="D3277">
        <v>114.49760000000001</v>
      </c>
      <c r="E3277">
        <v>101.56610000000001</v>
      </c>
      <c r="F3277">
        <v>17128.821916000001</v>
      </c>
      <c r="G3277">
        <v>15196.184891000001</v>
      </c>
      <c r="H3277">
        <f>(1/(1-91/360*VLOOKUP($A3277,Tbills!$B$4:$C$974,2,1)/100))^((1)/91)-1</f>
        <v>2.1131626551262883E-5</v>
      </c>
      <c r="I3277">
        <f>I3276*$E3277/$E3276*(1-(I$1+I$5+IF(AND(WEEKDAY(A3277)&lt;&gt;1,WEEKDAY(A3277)&lt;&gt;7),IF(A3277&lt;J$2,J$1,J$3),0)))^($A3277-$A3276)</f>
        <v>57.058865307723899</v>
      </c>
      <c r="J3277">
        <f>VLOOKUP(A3277,'VIXY-IV'!A$1:E$2000,4,0)</f>
        <v>57.058</v>
      </c>
      <c r="K3277">
        <f>ROW()</f>
        <v>3277</v>
      </c>
      <c r="L3277">
        <f>B3277/C3277</f>
        <v>0.87994634473507705</v>
      </c>
    </row>
    <row r="3278" spans="1:12" x14ac:dyDescent="0.25">
      <c r="A3278" s="1">
        <v>42818</v>
      </c>
      <c r="B3278" s="9">
        <v>12.96</v>
      </c>
      <c r="C3278" s="9">
        <v>14.55</v>
      </c>
      <c r="D3278">
        <v>111.682</v>
      </c>
      <c r="E3278">
        <v>99.066400000000002</v>
      </c>
      <c r="F3278">
        <v>16815.020661999999</v>
      </c>
      <c r="G3278">
        <v>14917.468567</v>
      </c>
      <c r="H3278">
        <f>(1/(1-91/360*VLOOKUP($A3278,Tbills!$B$4:$C$974,2,1)/100))^((1)/91)-1</f>
        <v>2.1131626551262883E-5</v>
      </c>
      <c r="I3278">
        <f>I3277*$E3278/$E3277*(1-(I$1+I$5+IF(AND(WEEKDAY(A3278)&lt;&gt;1,WEEKDAY(A3278)&lt;&gt;7),IF(A3278&lt;J$2,J$1,J$3),0)))^($A3278-$A3277)</f>
        <v>55.655091386710808</v>
      </c>
      <c r="J3278">
        <f>VLOOKUP(A3278,'VIXY-IV'!A$1:E$2000,4,0)</f>
        <v>55.650799999999997</v>
      </c>
      <c r="K3278">
        <f>ROW()</f>
        <v>3278</v>
      </c>
      <c r="L3278">
        <f>B3278/C3278</f>
        <v>0.89072164948453614</v>
      </c>
    </row>
    <row r="3279" spans="1:12" x14ac:dyDescent="0.25">
      <c r="A3279" s="1">
        <v>42821</v>
      </c>
      <c r="B3279" s="9">
        <v>12.5</v>
      </c>
      <c r="C3279" s="9">
        <v>14.23</v>
      </c>
      <c r="D3279">
        <v>108.9285</v>
      </c>
      <c r="E3279">
        <v>96.617699999999999</v>
      </c>
      <c r="F3279">
        <v>16496.170260999999</v>
      </c>
      <c r="G3279">
        <v>14633.654286999999</v>
      </c>
      <c r="H3279">
        <f>(1/(1-91/360*VLOOKUP($A3279,Tbills!$B$4:$C$974,2,1)/100))^((1)/91)-1</f>
        <v>2.1131626551262883E-5</v>
      </c>
      <c r="I3279">
        <f>I3278*$E3279/$E3278*(1-(I$1+I$5+IF(AND(WEEKDAY(A3279)&lt;&gt;1,WEEKDAY(A3279)&lt;&gt;7),IF(A3279&lt;J$2,J$1,J$3),0)))^($A3279-$A3278)</f>
        <v>54.280983391519761</v>
      </c>
      <c r="J3279">
        <f>VLOOKUP(A3279,'VIXY-IV'!A$1:E$2000,4,0)</f>
        <v>54.2712</v>
      </c>
      <c r="K3279">
        <f>ROW()</f>
        <v>3279</v>
      </c>
      <c r="L3279">
        <f>B3279/C3279</f>
        <v>0.87842586085734364</v>
      </c>
    </row>
    <row r="3280" spans="1:12" x14ac:dyDescent="0.25">
      <c r="A3280" s="1">
        <v>42822</v>
      </c>
      <c r="B3280" s="9">
        <v>11.53</v>
      </c>
      <c r="C3280" s="9">
        <v>13.68</v>
      </c>
      <c r="D3280">
        <v>103.96469999999999</v>
      </c>
      <c r="E3280">
        <v>92.212900000000005</v>
      </c>
      <c r="F3280">
        <v>16191.867275000001</v>
      </c>
      <c r="G3280">
        <v>14363.399689</v>
      </c>
      <c r="H3280">
        <f>(1/(1-91/360*VLOOKUP($A3280,Tbills!$B$4:$C$974,2,1)/100))^((1)/91)-1</f>
        <v>2.1131626551262883E-5</v>
      </c>
      <c r="I3280">
        <f>I3279*$E3280/$E3279*(1-(I$1+I$5+IF(AND(WEEKDAY(A3280)&lt;&gt;1,WEEKDAY(A3280)&lt;&gt;7),IF(A3280&lt;J$2,J$1,J$3),0)))^($A3280-$A3279)</f>
        <v>51.806810661361993</v>
      </c>
      <c r="J3280">
        <f>VLOOKUP(A3280,'VIXY-IV'!A$1:E$2000,4,0)</f>
        <v>51.796399999999998</v>
      </c>
      <c r="K3280">
        <f>ROW()</f>
        <v>3280</v>
      </c>
      <c r="L3280">
        <f>B3280/C3280</f>
        <v>0.84283625730994149</v>
      </c>
    </row>
    <row r="3281" spans="1:12" x14ac:dyDescent="0.25">
      <c r="A3281" s="1">
        <v>42823</v>
      </c>
      <c r="B3281" s="9">
        <v>11.42</v>
      </c>
      <c r="C3281" s="9">
        <v>13.43</v>
      </c>
      <c r="D3281">
        <v>103.91459999999999</v>
      </c>
      <c r="E3281">
        <v>92.166600000000003</v>
      </c>
      <c r="F3281">
        <v>16044.610525</v>
      </c>
      <c r="G3281">
        <v>14232.468394</v>
      </c>
      <c r="H3281">
        <f>(1/(1-91/360*VLOOKUP($A3281,Tbills!$B$4:$C$974,2,1)/100))^((1)/91)-1</f>
        <v>2.1131626551262883E-5</v>
      </c>
      <c r="I3281">
        <f>I3280*$E3281/$E3280*(1-(I$1+I$5+IF(AND(WEEKDAY(A3281)&lt;&gt;1,WEEKDAY(A3281)&lt;&gt;7),IF(A3281&lt;J$2,J$1,J$3),0)))^($A3281-$A3280)</f>
        <v>51.781295044480721</v>
      </c>
      <c r="J3281">
        <f>VLOOKUP(A3281,'VIXY-IV'!A$1:E$2000,4,0)</f>
        <v>51.765999999999998</v>
      </c>
      <c r="K3281">
        <f>ROW()</f>
        <v>3281</v>
      </c>
      <c r="L3281">
        <f>B3281/C3281</f>
        <v>0.85033507073715564</v>
      </c>
    </row>
    <row r="3282" spans="1:12" x14ac:dyDescent="0.25">
      <c r="A3282" s="1">
        <v>42824</v>
      </c>
      <c r="B3282" s="9">
        <v>11.54</v>
      </c>
      <c r="C3282" s="9">
        <v>13.37</v>
      </c>
      <c r="D3282">
        <v>102.99930000000001</v>
      </c>
      <c r="E3282">
        <v>91.352800000000002</v>
      </c>
      <c r="F3282">
        <v>15955.317357</v>
      </c>
      <c r="G3282">
        <v>14152.959596000001</v>
      </c>
      <c r="H3282">
        <f>(1/(1-91/360*VLOOKUP($A3282,Tbills!$B$4:$C$974,2,1)/100))^((1)/91)-1</f>
        <v>2.1688326397484303E-5</v>
      </c>
      <c r="I3282">
        <f>I3281*$E3282/$E3281*(1-(I$1+I$5+IF(AND(WEEKDAY(A3282)&lt;&gt;1,WEEKDAY(A3282)&lt;&gt;7),IF(A3282&lt;J$2,J$1,J$3),0)))^($A3282-$A3281)</f>
        <v>51.32457581831369</v>
      </c>
      <c r="J3282">
        <f>VLOOKUP(A3282,'VIXY-IV'!A$1:E$2000,4,0)</f>
        <v>51.309199999999997</v>
      </c>
      <c r="K3282">
        <f>ROW()</f>
        <v>3282</v>
      </c>
      <c r="L3282">
        <f>B3282/C3282</f>
        <v>0.86312640239341809</v>
      </c>
    </row>
    <row r="3283" spans="1:12" x14ac:dyDescent="0.25">
      <c r="A3283" s="1">
        <v>42825</v>
      </c>
      <c r="B3283" s="9">
        <v>12.37</v>
      </c>
      <c r="C3283" s="9">
        <v>13.6</v>
      </c>
      <c r="D3283">
        <v>105.83110000000001</v>
      </c>
      <c r="E3283">
        <v>93.862399999999994</v>
      </c>
      <c r="F3283">
        <v>15955.663401</v>
      </c>
      <c r="G3283">
        <v>14152.959596000001</v>
      </c>
      <c r="H3283">
        <f>(1/(1-91/360*VLOOKUP($A3283,Tbills!$B$4:$C$974,2,1)/100))^((1)/91)-1</f>
        <v>2.1688326397484303E-5</v>
      </c>
      <c r="I3283">
        <f>I3282*$E3283/$E3282*(1-(I$1+I$5+IF(AND(WEEKDAY(A3283)&lt;&gt;1,WEEKDAY(A3283)&lt;&gt;7),IF(A3283&lt;J$2,J$1,J$3),0)))^($A3283-$A3282)</f>
        <v>52.735045450106007</v>
      </c>
      <c r="J3283">
        <f>VLOOKUP(A3283,'VIXY-IV'!A$1:E$2000,4,0)</f>
        <v>52.718000000000004</v>
      </c>
      <c r="K3283">
        <f>ROW()</f>
        <v>3283</v>
      </c>
      <c r="L3283">
        <f>B3283/C3283</f>
        <v>0.90955882352941175</v>
      </c>
    </row>
    <row r="3284" spans="1:12" x14ac:dyDescent="0.25">
      <c r="A3284" s="1">
        <v>42828</v>
      </c>
      <c r="B3284" s="9">
        <v>12.38</v>
      </c>
      <c r="C3284" s="9">
        <v>13.67</v>
      </c>
      <c r="D3284">
        <v>106.75239999999999</v>
      </c>
      <c r="E3284">
        <v>94.673400000000001</v>
      </c>
      <c r="F3284">
        <v>16016.823215</v>
      </c>
      <c r="G3284">
        <v>14206.288565999999</v>
      </c>
      <c r="H3284">
        <f>(1/(1-91/360*VLOOKUP($A3284,Tbills!$B$4:$C$974,2,1)/100))^((1)/91)-1</f>
        <v>2.1688326397484303E-5</v>
      </c>
      <c r="I3284">
        <f>I3283*$E3284/$E3283*(1-(I$1+I$5+IF(AND(WEEKDAY(A3284)&lt;&gt;1,WEEKDAY(A3284)&lt;&gt;7),IF(A3284&lt;J$2,J$1,J$3),0)))^($A3284-$A3283)</f>
        <v>53.192222617438915</v>
      </c>
      <c r="J3284">
        <f>VLOOKUP(A3284,'VIXY-IV'!A$1:E$2000,4,0)</f>
        <v>53.171599999999998</v>
      </c>
      <c r="K3284">
        <f>ROW()</f>
        <v>3284</v>
      </c>
      <c r="L3284">
        <f>B3284/C3284</f>
        <v>0.90563277249451357</v>
      </c>
    </row>
    <row r="3285" spans="1:12" x14ac:dyDescent="0.25">
      <c r="A3285" s="1">
        <v>42829</v>
      </c>
      <c r="B3285" s="9">
        <v>11.79</v>
      </c>
      <c r="C3285" s="9">
        <v>13.37</v>
      </c>
      <c r="D3285">
        <v>104.96810000000001</v>
      </c>
      <c r="E3285">
        <v>93.088899999999995</v>
      </c>
      <c r="F3285">
        <v>15816.822398</v>
      </c>
      <c r="G3285">
        <v>14028.587643000001</v>
      </c>
      <c r="H3285">
        <f>(1/(1-91/360*VLOOKUP($A3285,Tbills!$B$4:$C$974,2,1)/100))^((1)/91)-1</f>
        <v>2.1688326397484303E-5</v>
      </c>
      <c r="I3285">
        <f>I3284*$E3285/$E3284*(1-(I$1+I$5+IF(AND(WEEKDAY(A3285)&lt;&gt;1,WEEKDAY(A3285)&lt;&gt;7),IF(A3285&lt;J$2,J$1,J$3),0)))^($A3285-$A3284)</f>
        <v>52.302473272968562</v>
      </c>
      <c r="J3285">
        <f>VLOOKUP(A3285,'VIXY-IV'!A$1:E$2000,4,0)</f>
        <v>52.274799999999999</v>
      </c>
      <c r="K3285">
        <f>ROW()</f>
        <v>3285</v>
      </c>
      <c r="L3285">
        <f>B3285/C3285</f>
        <v>0.88182498130142106</v>
      </c>
    </row>
    <row r="3286" spans="1:12" x14ac:dyDescent="0.25">
      <c r="A3286" s="1">
        <v>42830</v>
      </c>
      <c r="B3286" s="9">
        <v>12.89</v>
      </c>
      <c r="C3286" s="9">
        <v>14.12</v>
      </c>
      <c r="D3286">
        <v>109.476</v>
      </c>
      <c r="E3286">
        <v>97.084599999999995</v>
      </c>
      <c r="F3286">
        <v>16117.615899</v>
      </c>
      <c r="G3286">
        <v>14295.069463</v>
      </c>
      <c r="H3286">
        <f>(1/(1-91/360*VLOOKUP($A3286,Tbills!$B$4:$C$974,2,1)/100))^((1)/91)-1</f>
        <v>2.1688326397484303E-5</v>
      </c>
      <c r="I3286">
        <f>I3285*$E3286/$E3285*(1-(I$1+I$5+IF(AND(WEEKDAY(A3286)&lt;&gt;1,WEEKDAY(A3286)&lt;&gt;7),IF(A3286&lt;J$2,J$1,J$3),0)))^($A3286-$A3285)</f>
        <v>54.548000756386578</v>
      </c>
      <c r="J3286">
        <f>VLOOKUP(A3286,'VIXY-IV'!A$1:E$2000,4,0)</f>
        <v>54.517200000000003</v>
      </c>
      <c r="K3286">
        <f>ROW()</f>
        <v>3286</v>
      </c>
      <c r="L3286">
        <f>B3286/C3286</f>
        <v>0.91288951841359778</v>
      </c>
    </row>
    <row r="3287" spans="1:12" x14ac:dyDescent="0.25">
      <c r="A3287" s="1">
        <v>42831</v>
      </c>
      <c r="B3287" s="9">
        <v>12.39</v>
      </c>
      <c r="C3287" s="9">
        <v>13.66</v>
      </c>
      <c r="D3287">
        <v>106.88290000000001</v>
      </c>
      <c r="E3287">
        <v>94.782899999999998</v>
      </c>
      <c r="F3287">
        <v>15810.066789</v>
      </c>
      <c r="G3287">
        <v>14021.987329</v>
      </c>
      <c r="H3287">
        <f>(1/(1-91/360*VLOOKUP($A3287,Tbills!$B$4:$C$974,2,1)/100))^((1)/91)-1</f>
        <v>2.1966576900345203E-5</v>
      </c>
      <c r="I3287">
        <f>I3286*$E3287/$E3286*(1-(I$1+I$5+IF(AND(WEEKDAY(A3287)&lt;&gt;1,WEEKDAY(A3287)&lt;&gt;7),IF(A3287&lt;J$2,J$1,J$3),0)))^($A3287-$A3286)</f>
        <v>53.25527713275352</v>
      </c>
      <c r="J3287">
        <f>VLOOKUP(A3287,'VIXY-IV'!A$1:E$2000,4,0)</f>
        <v>53.223199999999999</v>
      </c>
      <c r="K3287">
        <f>ROW()</f>
        <v>3287</v>
      </c>
      <c r="L3287">
        <f>B3287/C3287</f>
        <v>0.90702781844802349</v>
      </c>
    </row>
    <row r="3288" spans="1:12" x14ac:dyDescent="0.25">
      <c r="A3288" s="1">
        <v>42832</v>
      </c>
      <c r="B3288" s="9">
        <v>12.87</v>
      </c>
      <c r="C3288" s="9">
        <v>14.06</v>
      </c>
      <c r="D3288">
        <v>109.93819999999999</v>
      </c>
      <c r="E3288">
        <v>97.490200000000002</v>
      </c>
      <c r="F3288">
        <v>16033.493101</v>
      </c>
      <c r="G3288">
        <v>14219.836663</v>
      </c>
      <c r="H3288">
        <f>(1/(1-91/360*VLOOKUP($A3288,Tbills!$B$4:$C$974,2,1)/100))^((1)/91)-1</f>
        <v>2.1966576900345203E-5</v>
      </c>
      <c r="I3288">
        <f>I3287*$E3288/$E3287*(1-(I$1+I$5+IF(AND(WEEKDAY(A3288)&lt;&gt;1,WEEKDAY(A3288)&lt;&gt;7),IF(A3288&lt;J$2,J$1,J$3),0)))^($A3288-$A3287)</f>
        <v>54.776941871999348</v>
      </c>
      <c r="J3288">
        <f>VLOOKUP(A3288,'VIXY-IV'!A$1:E$2000,4,0)</f>
        <v>54.741599999999998</v>
      </c>
      <c r="K3288">
        <f>ROW()</f>
        <v>3288</v>
      </c>
      <c r="L3288">
        <f>B3288/C3288</f>
        <v>0.91536273115220479</v>
      </c>
    </row>
    <row r="3289" spans="1:12" x14ac:dyDescent="0.25">
      <c r="A3289" s="1">
        <v>42835</v>
      </c>
      <c r="B3289" s="9">
        <v>14.05</v>
      </c>
      <c r="C3289" s="9">
        <v>14.58</v>
      </c>
      <c r="D3289">
        <v>114.8704</v>
      </c>
      <c r="E3289">
        <v>101.8575</v>
      </c>
      <c r="F3289">
        <v>16206.420145</v>
      </c>
      <c r="G3289">
        <v>14372.265659000001</v>
      </c>
      <c r="H3289">
        <f>(1/(1-91/360*VLOOKUP($A3289,Tbills!$B$4:$C$974,2,1)/100))^((1)/91)-1</f>
        <v>2.1966576900345203E-5</v>
      </c>
      <c r="I3289">
        <f>I3288*$E3289/$E3288*(1-(I$1+I$5+IF(AND(WEEKDAY(A3289)&lt;&gt;1,WEEKDAY(A3289)&lt;&gt;7),IF(A3289&lt;J$2,J$1,J$3),0)))^($A3289-$A3288)</f>
        <v>57.23244862327099</v>
      </c>
      <c r="J3289">
        <f>VLOOKUP(A3289,'VIXY-IV'!A$1:E$2000,4,0)</f>
        <v>57.187199999999997</v>
      </c>
      <c r="K3289">
        <f>ROW()</f>
        <v>3289</v>
      </c>
      <c r="L3289">
        <f>B3289/C3289</f>
        <v>0.96364883401920443</v>
      </c>
    </row>
    <row r="3290" spans="1:12" x14ac:dyDescent="0.25">
      <c r="A3290" s="1">
        <v>42836</v>
      </c>
      <c r="B3290" s="9">
        <v>15.07</v>
      </c>
      <c r="C3290" s="9">
        <v>15.16</v>
      </c>
      <c r="D3290">
        <v>118.0189</v>
      </c>
      <c r="E3290">
        <v>104.64709999999999</v>
      </c>
      <c r="F3290">
        <v>16277.701397000001</v>
      </c>
      <c r="G3290">
        <v>14435.163977</v>
      </c>
      <c r="H3290">
        <f>(1/(1-91/360*VLOOKUP($A3290,Tbills!$B$4:$C$974,2,1)/100))^((1)/91)-1</f>
        <v>2.1966576900345203E-5</v>
      </c>
      <c r="I3290">
        <f>I3289*$E3290/$E3289*(1-(I$1+I$5+IF(AND(WEEKDAY(A3290)&lt;&gt;1,WEEKDAY(A3290)&lt;&gt;7),IF(A3290&lt;J$2,J$1,J$3),0)))^($A3290-$A3289)</f>
        <v>58.800453624946208</v>
      </c>
      <c r="J3290">
        <f>VLOOKUP(A3290,'VIXY-IV'!A$1:E$2000,4,0)</f>
        <v>58.748399999999997</v>
      </c>
      <c r="K3290">
        <f>ROW()</f>
        <v>3290</v>
      </c>
      <c r="L3290">
        <f>B3290/C3290</f>
        <v>0.99406332453825863</v>
      </c>
    </row>
    <row r="3291" spans="1:12" x14ac:dyDescent="0.25">
      <c r="A3291" s="1">
        <v>42837</v>
      </c>
      <c r="B3291" s="9">
        <v>15.77</v>
      </c>
      <c r="C3291" s="9">
        <v>15.28</v>
      </c>
      <c r="D3291">
        <v>121.0371</v>
      </c>
      <c r="E3291">
        <v>107.3211</v>
      </c>
      <c r="F3291">
        <v>16298.169463</v>
      </c>
      <c r="G3291">
        <v>14452.998089999999</v>
      </c>
      <c r="H3291">
        <f>(1/(1-91/360*VLOOKUP($A3291,Tbills!$B$4:$C$974,2,1)/100))^((1)/91)-1</f>
        <v>2.1966576900345203E-5</v>
      </c>
      <c r="I3291">
        <f>I3290*$E3291/$E3290*(1-(I$1+I$5+IF(AND(WEEKDAY(A3291)&lt;&gt;1,WEEKDAY(A3291)&lt;&gt;7),IF(A3291&lt;J$2,J$1,J$3),0)))^($A3291-$A3290)</f>
        <v>60.303533260392477</v>
      </c>
      <c r="J3291">
        <f>VLOOKUP(A3291,'VIXY-IV'!A$1:E$2000,4,0)</f>
        <v>60.2532</v>
      </c>
      <c r="K3291">
        <f>ROW()</f>
        <v>3291</v>
      </c>
      <c r="L3291">
        <f>B3291/C3291</f>
        <v>1.0320680628272252</v>
      </c>
    </row>
    <row r="3292" spans="1:12" x14ac:dyDescent="0.25">
      <c r="A3292" s="1">
        <v>42838</v>
      </c>
      <c r="B3292" s="9">
        <v>15.96</v>
      </c>
      <c r="C3292" s="9">
        <v>15.75</v>
      </c>
      <c r="D3292">
        <v>123.1228</v>
      </c>
      <c r="E3292">
        <v>109.1681</v>
      </c>
      <c r="F3292">
        <v>16500.229931999998</v>
      </c>
      <c r="G3292">
        <v>14631.865121000001</v>
      </c>
      <c r="H3292">
        <f>(1/(1-91/360*VLOOKUP($A3292,Tbills!$B$4:$C$974,2,1)/100))^((1)/91)-1</f>
        <v>2.2940895184175858E-5</v>
      </c>
      <c r="I3292">
        <f>I3291*$E3292/$E3291*(1-(I$1+I$5+IF(AND(WEEKDAY(A3292)&lt;&gt;1,WEEKDAY(A3292)&lt;&gt;7),IF(A3292&lt;J$2,J$1,J$3),0)))^($A3292-$A3291)</f>
        <v>61.341947446602624</v>
      </c>
      <c r="J3292">
        <f>VLOOKUP(A3292,'VIXY-IV'!A$1:E$2000,4,0)</f>
        <v>61.292000000000002</v>
      </c>
      <c r="K3292">
        <f>ROW()</f>
        <v>3292</v>
      </c>
      <c r="L3292">
        <f>B3292/C3292</f>
        <v>1.0133333333333334</v>
      </c>
    </row>
    <row r="3293" spans="1:12" x14ac:dyDescent="0.25">
      <c r="A3293" s="1">
        <v>42842</v>
      </c>
      <c r="B3293" s="9">
        <v>14.66</v>
      </c>
      <c r="C3293" s="9">
        <v>14.86</v>
      </c>
      <c r="D3293">
        <v>115.6151</v>
      </c>
      <c r="E3293">
        <v>102.5013</v>
      </c>
      <c r="F3293">
        <v>16001.195417000001</v>
      </c>
      <c r="G3293">
        <v>14187.99489</v>
      </c>
      <c r="H3293">
        <f>(1/(1-91/360*VLOOKUP($A3293,Tbills!$B$4:$C$974,2,1)/100))^((1)/91)-1</f>
        <v>2.2940895184175858E-5</v>
      </c>
      <c r="I3293">
        <f>I3292*$E3293/$E3292*(1-(I$1+I$5+IF(AND(WEEKDAY(A3293)&lt;&gt;1,WEEKDAY(A3293)&lt;&gt;7),IF(A3293&lt;J$2,J$1,J$3),0)))^($A3293-$A3292)</f>
        <v>57.598057771662027</v>
      </c>
      <c r="J3293">
        <f>VLOOKUP(A3293,'VIXY-IV'!A$1:E$2000,4,0)</f>
        <v>57.5428</v>
      </c>
      <c r="K3293">
        <f>ROW()</f>
        <v>3293</v>
      </c>
      <c r="L3293">
        <f>B3293/C3293</f>
        <v>0.98654104979811574</v>
      </c>
    </row>
    <row r="3294" spans="1:12" x14ac:dyDescent="0.25">
      <c r="A3294" s="1">
        <v>42843</v>
      </c>
      <c r="B3294" s="9">
        <v>14.42</v>
      </c>
      <c r="C3294" s="9">
        <v>14.76</v>
      </c>
      <c r="D3294">
        <v>115.4695</v>
      </c>
      <c r="E3294">
        <v>102.3699</v>
      </c>
      <c r="F3294">
        <v>15951.05395</v>
      </c>
      <c r="G3294">
        <v>14143.209795999999</v>
      </c>
      <c r="H3294">
        <f>(1/(1-91/360*VLOOKUP($A3294,Tbills!$B$4:$C$974,2,1)/100))^((1)/91)-1</f>
        <v>2.2940895184175858E-5</v>
      </c>
      <c r="I3294">
        <f>I3293*$E3294/$E3293*(1-(I$1+I$5+IF(AND(WEEKDAY(A3294)&lt;&gt;1,WEEKDAY(A3294)&lt;&gt;7),IF(A3294&lt;J$2,J$1,J$3),0)))^($A3294-$A3293)</f>
        <v>57.524772409846257</v>
      </c>
      <c r="J3294">
        <f>VLOOKUP(A3294,'VIXY-IV'!A$1:E$2000,4,0)</f>
        <v>57.468000000000004</v>
      </c>
      <c r="K3294">
        <f>ROW()</f>
        <v>3294</v>
      </c>
      <c r="L3294">
        <f>B3294/C3294</f>
        <v>0.97696476964769652</v>
      </c>
    </row>
    <row r="3295" spans="1:12" x14ac:dyDescent="0.25">
      <c r="A3295" s="1">
        <v>42844</v>
      </c>
      <c r="B3295" s="9">
        <v>14.93</v>
      </c>
      <c r="C3295" s="9">
        <v>15.08</v>
      </c>
      <c r="D3295">
        <v>117.4873</v>
      </c>
      <c r="E3295">
        <v>104.15649999999999</v>
      </c>
      <c r="F3295">
        <v>15918.377823000001</v>
      </c>
      <c r="G3295">
        <v>14113.912624000001</v>
      </c>
      <c r="H3295">
        <f>(1/(1-91/360*VLOOKUP($A3295,Tbills!$B$4:$C$974,2,1)/100))^((1)/91)-1</f>
        <v>2.2940895184175858E-5</v>
      </c>
      <c r="I3295">
        <f>I3294*$E3295/$E3294*(1-(I$1+I$5+IF(AND(WEEKDAY(A3295)&lt;&gt;1,WEEKDAY(A3295)&lt;&gt;7),IF(A3295&lt;J$2,J$1,J$3),0)))^($A3295-$A3294)</f>
        <v>58.52927873332888</v>
      </c>
      <c r="J3295">
        <f>VLOOKUP(A3295,'VIXY-IV'!A$1:E$2000,4,0)</f>
        <v>58.4696</v>
      </c>
      <c r="K3295">
        <f>ROW()</f>
        <v>3295</v>
      </c>
      <c r="L3295">
        <f>B3295/C3295</f>
        <v>0.99005305039787794</v>
      </c>
    </row>
    <row r="3296" spans="1:12" x14ac:dyDescent="0.25">
      <c r="A3296" s="1">
        <v>42845</v>
      </c>
      <c r="B3296" s="9">
        <v>14.15</v>
      </c>
      <c r="C3296" s="9">
        <v>14.53</v>
      </c>
      <c r="D3296">
        <v>115.49460000000001</v>
      </c>
      <c r="E3296">
        <v>102.3875</v>
      </c>
      <c r="F3296">
        <v>15903.071250999999</v>
      </c>
      <c r="G3296">
        <v>14100.017379000001</v>
      </c>
      <c r="H3296">
        <f>(1/(1-91/360*VLOOKUP($A3296,Tbills!$B$4:$C$974,2,1)/100))^((1)/91)-1</f>
        <v>2.2801701510921646E-5</v>
      </c>
      <c r="I3296">
        <f>I3295*$E3296/$E3295*(1-(I$1+I$5+IF(AND(WEEKDAY(A3296)&lt;&gt;1,WEEKDAY(A3296)&lt;&gt;7),IF(A3296&lt;J$2,J$1,J$3),0)))^($A3296-$A3295)</f>
        <v>57.535765796991114</v>
      </c>
      <c r="J3296">
        <f>VLOOKUP(A3296,'VIXY-IV'!A$1:E$2000,4,0)</f>
        <v>57.476399999999998</v>
      </c>
      <c r="K3296">
        <f>ROW()</f>
        <v>3296</v>
      </c>
      <c r="L3296">
        <f>B3296/C3296</f>
        <v>0.97384721266345498</v>
      </c>
    </row>
    <row r="3297" spans="1:12" x14ac:dyDescent="0.25">
      <c r="A3297" s="1">
        <v>42846</v>
      </c>
      <c r="B3297" s="9">
        <v>14.63</v>
      </c>
      <c r="C3297" s="9">
        <v>14.75</v>
      </c>
      <c r="D3297">
        <v>115.4166</v>
      </c>
      <c r="E3297">
        <v>102.316</v>
      </c>
      <c r="F3297">
        <v>15682.718016000001</v>
      </c>
      <c r="G3297">
        <v>13904.325785999999</v>
      </c>
      <c r="H3297">
        <f>(1/(1-91/360*VLOOKUP($A3297,Tbills!$B$4:$C$974,2,1)/100))^((1)/91)-1</f>
        <v>2.2801701510921646E-5</v>
      </c>
      <c r="I3297">
        <f>I3296*$E3297/$E3296*(1-(I$1+I$5+IF(AND(WEEKDAY(A3297)&lt;&gt;1,WEEKDAY(A3297)&lt;&gt;7),IF(A3297&lt;J$2,J$1,J$3),0)))^($A3297-$A3296)</f>
        <v>57.496138320928935</v>
      </c>
      <c r="J3297">
        <f>VLOOKUP(A3297,'VIXY-IV'!A$1:E$2000,4,0)</f>
        <v>57.435600000000001</v>
      </c>
      <c r="K3297">
        <f>ROW()</f>
        <v>3297</v>
      </c>
      <c r="L3297">
        <f>B3297/C3297</f>
        <v>0.99186440677966103</v>
      </c>
    </row>
    <row r="3298" spans="1:12" x14ac:dyDescent="0.25">
      <c r="A3298" s="1">
        <v>42849</v>
      </c>
      <c r="B3298" s="9">
        <v>10.84</v>
      </c>
      <c r="C3298" s="9">
        <v>12.9</v>
      </c>
      <c r="D3298">
        <v>103.0239</v>
      </c>
      <c r="E3298">
        <v>91.322900000000004</v>
      </c>
      <c r="F3298">
        <v>15318.713127000001</v>
      </c>
      <c r="G3298">
        <v>13580.647254</v>
      </c>
      <c r="H3298">
        <f>(1/(1-91/360*VLOOKUP($A3298,Tbills!$B$4:$C$974,2,1)/100))^((1)/91)-1</f>
        <v>2.2801701510921646E-5</v>
      </c>
      <c r="I3298">
        <f>I3297*$E3298/$E3297*(1-(I$1+I$5+IF(AND(WEEKDAY(A3298)&lt;&gt;1,WEEKDAY(A3298)&lt;&gt;7),IF(A3298&lt;J$2,J$1,J$3),0)))^($A3298-$A3297)</f>
        <v>51.320078381253694</v>
      </c>
      <c r="J3298">
        <f>VLOOKUP(A3298,'VIXY-IV'!A$1:E$2000,4,0)</f>
        <v>51.269599999999997</v>
      </c>
      <c r="K3298">
        <f>ROW()</f>
        <v>3298</v>
      </c>
      <c r="L3298">
        <f>B3298/C3298</f>
        <v>0.84031007751937981</v>
      </c>
    </row>
    <row r="3299" spans="1:12" x14ac:dyDescent="0.25">
      <c r="A3299" s="1">
        <v>42850</v>
      </c>
      <c r="B3299" s="9">
        <v>10.76</v>
      </c>
      <c r="C3299" s="9">
        <v>12.85</v>
      </c>
      <c r="D3299">
        <v>101.4171</v>
      </c>
      <c r="E3299">
        <v>89.896500000000003</v>
      </c>
      <c r="F3299">
        <v>14987.438794</v>
      </c>
      <c r="G3299">
        <v>13286.649745999999</v>
      </c>
      <c r="H3299">
        <f>(1/(1-91/360*VLOOKUP($A3299,Tbills!$B$4:$C$974,2,1)/100))^((1)/91)-1</f>
        <v>2.2801701510921646E-5</v>
      </c>
      <c r="I3299">
        <f>I3298*$E3299/$E3298*(1-(I$1+I$5+IF(AND(WEEKDAY(A3299)&lt;&gt;1,WEEKDAY(A3299)&lt;&gt;7),IF(A3299&lt;J$2,J$1,J$3),0)))^($A3299-$A3298)</f>
        <v>50.518978976769354</v>
      </c>
      <c r="J3299">
        <f>VLOOKUP(A3299,'VIXY-IV'!A$1:E$2000,4,0)</f>
        <v>50.4664</v>
      </c>
      <c r="K3299">
        <f>ROW()</f>
        <v>3299</v>
      </c>
      <c r="L3299">
        <f>B3299/C3299</f>
        <v>0.83735408560311286</v>
      </c>
    </row>
    <row r="3300" spans="1:12" x14ac:dyDescent="0.25">
      <c r="A3300" s="1">
        <v>42851</v>
      </c>
      <c r="B3300" s="9">
        <v>10.85</v>
      </c>
      <c r="C3300" s="9">
        <v>12.98</v>
      </c>
      <c r="D3300">
        <v>100.9178</v>
      </c>
      <c r="E3300">
        <v>89.451899999999995</v>
      </c>
      <c r="F3300">
        <v>15065.626716000001</v>
      </c>
      <c r="G3300">
        <v>13355.661869</v>
      </c>
      <c r="H3300">
        <f>(1/(1-91/360*VLOOKUP($A3300,Tbills!$B$4:$C$974,2,1)/100))^((1)/91)-1</f>
        <v>2.2801701510921646E-5</v>
      </c>
      <c r="I3300">
        <f>I3299*$E3300/$E3299*(1-(I$1+I$5+IF(AND(WEEKDAY(A3300)&lt;&gt;1,WEEKDAY(A3300)&lt;&gt;7),IF(A3300&lt;J$2,J$1,J$3),0)))^($A3300-$A3299)</f>
        <v>50.269609924609689</v>
      </c>
      <c r="J3300">
        <f>VLOOKUP(A3300,'VIXY-IV'!A$1:E$2000,4,0)</f>
        <v>50.217199999999998</v>
      </c>
      <c r="K3300">
        <f>ROW()</f>
        <v>3300</v>
      </c>
      <c r="L3300">
        <f>B3300/C3300</f>
        <v>0.83590138674884429</v>
      </c>
    </row>
    <row r="3301" spans="1:12" x14ac:dyDescent="0.25">
      <c r="A3301" s="1">
        <v>42852</v>
      </c>
      <c r="B3301" s="9">
        <v>10.36</v>
      </c>
      <c r="C3301" s="9">
        <v>12.8</v>
      </c>
      <c r="D3301">
        <v>100.8001</v>
      </c>
      <c r="E3301">
        <v>89.345500000000001</v>
      </c>
      <c r="F3301">
        <v>15123.235326</v>
      </c>
      <c r="G3301">
        <v>13406.427308</v>
      </c>
      <c r="H3301">
        <f>(1/(1-91/360*VLOOKUP($A3301,Tbills!$B$4:$C$974,2,1)/100))^((1)/91)-1</f>
        <v>2.2801701510921646E-5</v>
      </c>
      <c r="I3301">
        <f>I3300*$E3301/$E3300*(1-(I$1+I$5+IF(AND(WEEKDAY(A3301)&lt;&gt;1,WEEKDAY(A3301)&lt;&gt;7),IF(A3301&lt;J$2,J$1,J$3),0)))^($A3301-$A3300)</f>
        <v>50.21029739321083</v>
      </c>
      <c r="J3301">
        <f>VLOOKUP(A3301,'VIXY-IV'!A$1:E$2000,4,0)</f>
        <v>50.155999999999999</v>
      </c>
      <c r="K3301">
        <f>ROW()</f>
        <v>3301</v>
      </c>
      <c r="L3301">
        <f>B3301/C3301</f>
        <v>0.80937499999999996</v>
      </c>
    </row>
    <row r="3302" spans="1:12" x14ac:dyDescent="0.25">
      <c r="A3302" s="1">
        <v>42853</v>
      </c>
      <c r="B3302" s="9">
        <v>10.82</v>
      </c>
      <c r="C3302" s="9">
        <v>12.93</v>
      </c>
      <c r="D3302">
        <v>100.2839</v>
      </c>
      <c r="E3302">
        <v>88.885999999999996</v>
      </c>
      <c r="F3302">
        <v>15031.290612000001</v>
      </c>
      <c r="G3302">
        <v>13324.614579999999</v>
      </c>
      <c r="H3302">
        <f>(1/(1-91/360*VLOOKUP($A3302,Tbills!$B$4:$C$974,2,1)/100))^((1)/91)-1</f>
        <v>2.2801701510921646E-5</v>
      </c>
      <c r="I3302">
        <f>I3301*$E3302/$E3301*(1-(I$1+I$5+IF(AND(WEEKDAY(A3302)&lt;&gt;1,WEEKDAY(A3302)&lt;&gt;7),IF(A3302&lt;J$2,J$1,J$3),0)))^($A3302-$A3301)</f>
        <v>49.952547021521774</v>
      </c>
      <c r="J3302">
        <f>VLOOKUP(A3302,'VIXY-IV'!A$1:E$2000,4,0)</f>
        <v>49.897199999999998</v>
      </c>
      <c r="K3302">
        <f>ROW()</f>
        <v>3302</v>
      </c>
      <c r="L3302">
        <f>B3302/C3302</f>
        <v>0.8368136117556072</v>
      </c>
    </row>
    <row r="3303" spans="1:12" x14ac:dyDescent="0.25">
      <c r="A3303" s="1">
        <v>42856</v>
      </c>
      <c r="B3303" s="9">
        <v>10.11</v>
      </c>
      <c r="C3303" s="9">
        <v>12.63</v>
      </c>
      <c r="D3303">
        <v>96.554500000000004</v>
      </c>
      <c r="E3303">
        <v>85.574399999999997</v>
      </c>
      <c r="F3303">
        <v>14681.730061</v>
      </c>
      <c r="G3303">
        <v>13013.832183</v>
      </c>
      <c r="H3303">
        <f>(1/(1-91/360*VLOOKUP($A3303,Tbills!$B$4:$C$974,2,1)/100))^((1)/91)-1</f>
        <v>2.2801701510921646E-5</v>
      </c>
      <c r="I3303">
        <f>I3302*$E3303/$E3302*(1-(I$1+I$5+IF(AND(WEEKDAY(A3303)&lt;&gt;1,WEEKDAY(A3303)&lt;&gt;7),IF(A3303&lt;J$2,J$1,J$3),0)))^($A3303-$A3302)</f>
        <v>48.092862888048082</v>
      </c>
      <c r="J3303">
        <f>VLOOKUP(A3303,'VIXY-IV'!A$1:E$2000,4,0)</f>
        <v>48.042400000000001</v>
      </c>
      <c r="K3303">
        <f>ROW()</f>
        <v>3303</v>
      </c>
      <c r="L3303">
        <f>B3303/C3303</f>
        <v>0.80047505938242269</v>
      </c>
    </row>
    <row r="3304" spans="1:12" x14ac:dyDescent="0.25">
      <c r="A3304" s="1">
        <v>42857</v>
      </c>
      <c r="B3304" s="9">
        <v>10.59</v>
      </c>
      <c r="C3304" s="9">
        <v>12.83</v>
      </c>
      <c r="D3304">
        <v>97.269900000000007</v>
      </c>
      <c r="E3304">
        <v>86.206500000000005</v>
      </c>
      <c r="F3304">
        <v>14772.411432999999</v>
      </c>
      <c r="G3304">
        <v>13093.915084</v>
      </c>
      <c r="H3304">
        <f>(1/(1-91/360*VLOOKUP($A3304,Tbills!$B$4:$C$974,2,1)/100))^((1)/91)-1</f>
        <v>2.2801701510921646E-5</v>
      </c>
      <c r="I3304">
        <f>I3303*$E3304/$E3303*(1-(I$1+I$5+IF(AND(WEEKDAY(A3304)&lt;&gt;1,WEEKDAY(A3304)&lt;&gt;7),IF(A3304&lt;J$2,J$1,J$3),0)))^($A3304-$A3303)</f>
        <v>48.448568028881276</v>
      </c>
      <c r="J3304">
        <f>VLOOKUP(A3304,'VIXY-IV'!A$1:E$2000,4,0)</f>
        <v>48.3964</v>
      </c>
      <c r="K3304">
        <f>ROW()</f>
        <v>3304</v>
      </c>
      <c r="L3304">
        <f>B3304/C3304</f>
        <v>0.82540919719407635</v>
      </c>
    </row>
    <row r="3305" spans="1:12" x14ac:dyDescent="0.25">
      <c r="A3305" s="1">
        <v>42858</v>
      </c>
      <c r="B3305" s="9">
        <v>10.68</v>
      </c>
      <c r="C3305" s="9">
        <v>13.09</v>
      </c>
      <c r="D3305">
        <v>98.850499999999997</v>
      </c>
      <c r="E3305">
        <v>87.605400000000003</v>
      </c>
      <c r="F3305">
        <v>14870.255934999999</v>
      </c>
      <c r="G3305">
        <v>13180.343566</v>
      </c>
      <c r="H3305">
        <f>(1/(1-91/360*VLOOKUP($A3305,Tbills!$B$4:$C$974,2,1)/100))^((1)/91)-1</f>
        <v>2.2801701510921646E-5</v>
      </c>
      <c r="I3305">
        <f>I3304*$E3305/$E3304*(1-(I$1+I$5+IF(AND(WEEKDAY(A3305)&lt;&gt;1,WEEKDAY(A3305)&lt;&gt;7),IF(A3305&lt;J$2,J$1,J$3),0)))^($A3305-$A3304)</f>
        <v>49.235230300536585</v>
      </c>
      <c r="J3305">
        <f>VLOOKUP(A3305,'VIXY-IV'!A$1:E$2000,4,0)</f>
        <v>49.182400000000001</v>
      </c>
      <c r="K3305">
        <f>ROW()</f>
        <v>3305</v>
      </c>
      <c r="L3305">
        <f>B3305/C3305</f>
        <v>0.81588999236058057</v>
      </c>
    </row>
    <row r="3306" spans="1:12" x14ac:dyDescent="0.25">
      <c r="A3306" s="1">
        <v>42859</v>
      </c>
      <c r="B3306" s="9">
        <v>10.46</v>
      </c>
      <c r="C3306" s="9">
        <v>12.83</v>
      </c>
      <c r="D3306">
        <v>96.316599999999994</v>
      </c>
      <c r="E3306">
        <v>85.357799999999997</v>
      </c>
      <c r="F3306">
        <v>14709.975796000001</v>
      </c>
      <c r="G3306">
        <v>13037.977736000001</v>
      </c>
      <c r="H3306">
        <f>(1/(1-91/360*VLOOKUP($A3306,Tbills!$B$4:$C$974,2,1)/100))^((1)/91)-1</f>
        <v>2.3497577574582706E-5</v>
      </c>
      <c r="I3306">
        <f>I3305*$E3306/$E3305*(1-(I$1+I$5+IF(AND(WEEKDAY(A3306)&lt;&gt;1,WEEKDAY(A3306)&lt;&gt;7),IF(A3306&lt;J$2,J$1,J$3),0)))^($A3306-$A3305)</f>
        <v>47.972513566014932</v>
      </c>
      <c r="J3306">
        <f>VLOOKUP(A3306,'VIXY-IV'!A$1:E$2000,4,0)</f>
        <v>47.917999999999999</v>
      </c>
      <c r="K3306">
        <f>ROW()</f>
        <v>3306</v>
      </c>
      <c r="L3306">
        <f>B3306/C3306</f>
        <v>0.81527669524551838</v>
      </c>
    </row>
    <row r="3307" spans="1:12" x14ac:dyDescent="0.25">
      <c r="A3307" s="1">
        <v>42860</v>
      </c>
      <c r="B3307" s="9">
        <v>10.57</v>
      </c>
      <c r="C3307" s="9">
        <v>12.85</v>
      </c>
      <c r="D3307">
        <v>96.475499999999997</v>
      </c>
      <c r="E3307">
        <v>85.496600000000001</v>
      </c>
      <c r="F3307">
        <v>14849.598986999999</v>
      </c>
      <c r="G3307">
        <v>13161.424403999999</v>
      </c>
      <c r="H3307">
        <f>(1/(1-91/360*VLOOKUP($A3307,Tbills!$B$4:$C$974,2,1)/100))^((1)/91)-1</f>
        <v>2.3497577574582706E-5</v>
      </c>
      <c r="I3307">
        <f>I3306*$E3307/$E3306*(1-(I$1+I$5+IF(AND(WEEKDAY(A3307)&lt;&gt;1,WEEKDAY(A3307)&lt;&gt;7),IF(A3307&lt;J$2,J$1,J$3),0)))^($A3307-$A3306)</f>
        <v>48.050982249702592</v>
      </c>
      <c r="J3307">
        <f>VLOOKUP(A3307,'VIXY-IV'!A$1:E$2000,4,0)</f>
        <v>47.995199999999997</v>
      </c>
      <c r="K3307">
        <f>ROW()</f>
        <v>3307</v>
      </c>
      <c r="L3307">
        <f>B3307/C3307</f>
        <v>0.82256809338521408</v>
      </c>
    </row>
    <row r="3308" spans="1:12" x14ac:dyDescent="0.25">
      <c r="A3308" s="1">
        <v>42863</v>
      </c>
      <c r="B3308" s="9">
        <v>9.77</v>
      </c>
      <c r="C3308" s="9">
        <v>12.59</v>
      </c>
      <c r="D3308">
        <v>94.511399999999995</v>
      </c>
      <c r="E3308">
        <v>83.75</v>
      </c>
      <c r="F3308">
        <v>14947.638609</v>
      </c>
      <c r="G3308">
        <v>13247.390599</v>
      </c>
      <c r="H3308">
        <f>(1/(1-91/360*VLOOKUP($A3308,Tbills!$B$4:$C$974,2,1)/100))^((1)/91)-1</f>
        <v>2.3497577574582706E-5</v>
      </c>
      <c r="I3308">
        <f>I3307*$E3308/$E3307*(1-(I$1+I$5+IF(AND(WEEKDAY(A3308)&lt;&gt;1,WEEKDAY(A3308)&lt;&gt;7),IF(A3308&lt;J$2,J$1,J$3),0)))^($A3308-$A3307)</f>
        <v>47.070708439717059</v>
      </c>
      <c r="J3308">
        <f>VLOOKUP(A3308,'VIXY-IV'!A$1:E$2000,4,0)</f>
        <v>47.010800000000003</v>
      </c>
      <c r="K3308">
        <f>ROW()</f>
        <v>3308</v>
      </c>
      <c r="L3308">
        <f>B3308/C3308</f>
        <v>0.77601270849880855</v>
      </c>
    </row>
    <row r="3309" spans="1:12" x14ac:dyDescent="0.25">
      <c r="A3309" s="1">
        <v>42864</v>
      </c>
      <c r="B3309" s="9">
        <v>9.9600000000000009</v>
      </c>
      <c r="C3309" s="9">
        <v>12.71</v>
      </c>
      <c r="D3309">
        <v>94.513599999999997</v>
      </c>
      <c r="E3309">
        <v>83.75</v>
      </c>
      <c r="F3309">
        <v>14947.989842000001</v>
      </c>
      <c r="G3309">
        <v>13247.390599</v>
      </c>
      <c r="H3309">
        <f>(1/(1-91/360*VLOOKUP($A3309,Tbills!$B$4:$C$974,2,1)/100))^((1)/91)-1</f>
        <v>2.3497577574582706E-5</v>
      </c>
      <c r="I3309">
        <f>I3308*$E3309/$E3308*(1-(I$1+I$5+IF(AND(WEEKDAY(A3309)&lt;&gt;1,WEEKDAY(A3309)&lt;&gt;7),IF(A3309&lt;J$2,J$1,J$3),0)))^($A3309-$A3308)</f>
        <v>47.0711598026747</v>
      </c>
      <c r="J3309">
        <f>VLOOKUP(A3309,'VIXY-IV'!A$1:E$2000,4,0)</f>
        <v>47.010399999999997</v>
      </c>
      <c r="K3309">
        <f>ROW()</f>
        <v>3309</v>
      </c>
      <c r="L3309">
        <f>B3309/C3309</f>
        <v>0.78363493312352483</v>
      </c>
    </row>
    <row r="3310" spans="1:12" x14ac:dyDescent="0.25">
      <c r="A3310" s="1">
        <v>42865</v>
      </c>
      <c r="B3310" s="9">
        <v>10.210000000000001</v>
      </c>
      <c r="C3310" s="9">
        <v>12.91</v>
      </c>
      <c r="D3310">
        <v>94.709299999999999</v>
      </c>
      <c r="E3310">
        <v>83.921400000000006</v>
      </c>
      <c r="F3310">
        <v>15044.987569999999</v>
      </c>
      <c r="G3310">
        <v>13333.041831</v>
      </c>
      <c r="H3310">
        <f>(1/(1-91/360*VLOOKUP($A3310,Tbills!$B$4:$C$974,2,1)/100))^((1)/91)-1</f>
        <v>2.3497577574582706E-5</v>
      </c>
      <c r="I3310">
        <f>I3309*$E3310/$E3309*(1-(I$1+I$5+IF(AND(WEEKDAY(A3310)&lt;&gt;1,WEEKDAY(A3310)&lt;&gt;7),IF(A3310&lt;J$2,J$1,J$3),0)))^($A3310-$A3309)</f>
        <v>47.167946383745928</v>
      </c>
      <c r="J3310">
        <f>VLOOKUP(A3310,'VIXY-IV'!A$1:E$2000,4,0)</f>
        <v>47.103999999999999</v>
      </c>
      <c r="K3310">
        <f>ROW()</f>
        <v>3310</v>
      </c>
      <c r="L3310">
        <f>B3310/C3310</f>
        <v>0.79085979860573208</v>
      </c>
    </row>
    <row r="3311" spans="1:12" x14ac:dyDescent="0.25">
      <c r="A3311" s="1">
        <v>42866</v>
      </c>
      <c r="B3311" s="9">
        <v>10.6</v>
      </c>
      <c r="C3311" s="9">
        <v>13.01</v>
      </c>
      <c r="D3311">
        <v>95.482500000000002</v>
      </c>
      <c r="E3311">
        <v>84.604500000000002</v>
      </c>
      <c r="F3311">
        <v>15042.125319000001</v>
      </c>
      <c r="G3311">
        <v>13330.191977</v>
      </c>
      <c r="H3311">
        <f>(1/(1-91/360*VLOOKUP($A3311,Tbills!$B$4:$C$974,2,1)/100))^((1)/91)-1</f>
        <v>2.5028793918968617E-5</v>
      </c>
      <c r="I3311">
        <f>I3310*$E3311/$E3310*(1-(I$1+I$5+IF(AND(WEEKDAY(A3311)&lt;&gt;1,WEEKDAY(A3311)&lt;&gt;7),IF(A3311&lt;J$2,J$1,J$3),0)))^($A3311-$A3310)</f>
        <v>47.552338093118024</v>
      </c>
      <c r="J3311">
        <f>VLOOKUP(A3311,'VIXY-IV'!A$1:E$2000,4,0)</f>
        <v>47.485999999999997</v>
      </c>
      <c r="K3311">
        <f>ROW()</f>
        <v>3311</v>
      </c>
      <c r="L3311">
        <f>B3311/C3311</f>
        <v>0.81475787855495774</v>
      </c>
    </row>
    <row r="3312" spans="1:12" x14ac:dyDescent="0.25">
      <c r="A3312" s="1">
        <v>42867</v>
      </c>
      <c r="B3312" s="9">
        <v>10.4</v>
      </c>
      <c r="C3312" s="9">
        <v>12.97</v>
      </c>
      <c r="D3312">
        <v>93.950400000000002</v>
      </c>
      <c r="E3312">
        <v>83.244799999999998</v>
      </c>
      <c r="F3312">
        <v>15120.340491000001</v>
      </c>
      <c r="G3312">
        <v>13399.171898000001</v>
      </c>
      <c r="H3312">
        <f>(1/(1-91/360*VLOOKUP($A3312,Tbills!$B$4:$C$974,2,1)/100))^((1)/91)-1</f>
        <v>2.5028793918968617E-5</v>
      </c>
      <c r="I3312">
        <f>I3311*$E3312/$E3311*(1-(I$1+I$5+IF(AND(WEEKDAY(A3312)&lt;&gt;1,WEEKDAY(A3312)&lt;&gt;7),IF(A3312&lt;J$2,J$1,J$3),0)))^($A3312-$A3311)</f>
        <v>46.788561272368796</v>
      </c>
      <c r="J3312">
        <f>VLOOKUP(A3312,'VIXY-IV'!A$1:E$2000,4,0)</f>
        <v>46.720399999999998</v>
      </c>
      <c r="K3312">
        <f>ROW()</f>
        <v>3312</v>
      </c>
      <c r="L3312">
        <f>B3312/C3312</f>
        <v>0.80185042405551266</v>
      </c>
    </row>
    <row r="3313" spans="1:12" x14ac:dyDescent="0.25">
      <c r="A3313" s="1">
        <v>42870</v>
      </c>
      <c r="B3313" s="9">
        <v>10.42</v>
      </c>
      <c r="C3313" s="9">
        <v>12.78</v>
      </c>
      <c r="D3313">
        <v>91.934100000000001</v>
      </c>
      <c r="E3313">
        <v>81.451999999999998</v>
      </c>
      <c r="F3313">
        <v>15004.537102</v>
      </c>
      <c r="G3313">
        <v>13295.544443000001</v>
      </c>
      <c r="H3313">
        <f>(1/(1-91/360*VLOOKUP($A3313,Tbills!$B$4:$C$974,2,1)/100))^((1)/91)-1</f>
        <v>2.5028793918968617E-5</v>
      </c>
      <c r="I3313">
        <f>I3312*$E3313/$E3312*(1-(I$1+I$5+IF(AND(WEEKDAY(A3313)&lt;&gt;1,WEEKDAY(A3313)&lt;&gt;7),IF(A3313&lt;J$2,J$1,J$3),0)))^($A3313-$A3312)</f>
        <v>45.782217339039725</v>
      </c>
      <c r="J3313">
        <f>VLOOKUP(A3313,'VIXY-IV'!A$1:E$2000,4,0)</f>
        <v>45.711599999999997</v>
      </c>
      <c r="K3313">
        <f>ROW()</f>
        <v>3313</v>
      </c>
      <c r="L3313">
        <f>B3313/C3313</f>
        <v>0.81533646322378717</v>
      </c>
    </row>
    <row r="3314" spans="1:12" x14ac:dyDescent="0.25">
      <c r="A3314" s="1">
        <v>42871</v>
      </c>
      <c r="B3314" s="9">
        <v>10.65</v>
      </c>
      <c r="C3314" s="9">
        <v>12.65</v>
      </c>
      <c r="D3314">
        <v>91.31</v>
      </c>
      <c r="E3314">
        <v>80.897000000000006</v>
      </c>
      <c r="F3314">
        <v>15019.300888</v>
      </c>
      <c r="G3314">
        <v>13308.293885999999</v>
      </c>
      <c r="H3314">
        <f>(1/(1-91/360*VLOOKUP($A3314,Tbills!$B$4:$C$974,2,1)/100))^((1)/91)-1</f>
        <v>2.5028793918968617E-5</v>
      </c>
      <c r="I3314">
        <f>I3313*$E3314/$E3313*(1-(I$1+I$5+IF(AND(WEEKDAY(A3314)&lt;&gt;1,WEEKDAY(A3314)&lt;&gt;7),IF(A3314&lt;J$2,J$1,J$3),0)))^($A3314-$A3313)</f>
        <v>45.470701154927603</v>
      </c>
      <c r="J3314">
        <f>VLOOKUP(A3314,'VIXY-IV'!A$1:E$2000,4,0)</f>
        <v>45.396000000000001</v>
      </c>
      <c r="K3314">
        <f>ROW()</f>
        <v>3314</v>
      </c>
      <c r="L3314">
        <f>B3314/C3314</f>
        <v>0.84189723320158105</v>
      </c>
    </row>
    <row r="3315" spans="1:12" x14ac:dyDescent="0.25">
      <c r="A3315" s="1">
        <v>42872</v>
      </c>
      <c r="B3315" s="9">
        <v>15.59</v>
      </c>
      <c r="C3315" s="9">
        <v>15.6</v>
      </c>
      <c r="D3315">
        <v>107.57040000000001</v>
      </c>
      <c r="E3315">
        <v>95.301000000000002</v>
      </c>
      <c r="F3315">
        <v>15570.038864</v>
      </c>
      <c r="G3315">
        <v>13795.958398999999</v>
      </c>
      <c r="H3315">
        <f>(1/(1-91/360*VLOOKUP($A3315,Tbills!$B$4:$C$974,2,1)/100))^((1)/91)-1</f>
        <v>2.5028793918968617E-5</v>
      </c>
      <c r="I3315">
        <f>I3314*$E3315/$E3314*(1-(I$1+I$5+IF(AND(WEEKDAY(A3315)&lt;&gt;1,WEEKDAY(A3315)&lt;&gt;7),IF(A3315&lt;J$2,J$1,J$3),0)))^($A3315-$A3314)</f>
        <v>53.567435676823557</v>
      </c>
      <c r="J3315">
        <f>VLOOKUP(A3315,'VIXY-IV'!A$1:E$2000,4,0)</f>
        <v>53.481200000000001</v>
      </c>
      <c r="K3315">
        <f>ROW()</f>
        <v>3315</v>
      </c>
      <c r="L3315">
        <f>B3315/C3315</f>
        <v>0.99935897435897436</v>
      </c>
    </row>
    <row r="3316" spans="1:12" x14ac:dyDescent="0.25">
      <c r="A3316" s="1">
        <v>42873</v>
      </c>
      <c r="B3316" s="9">
        <v>14.66</v>
      </c>
      <c r="C3316" s="9">
        <v>14.97</v>
      </c>
      <c r="D3316">
        <v>107.91930000000001</v>
      </c>
      <c r="E3316">
        <v>95.607699999999994</v>
      </c>
      <c r="F3316">
        <v>15624.216815</v>
      </c>
      <c r="G3316">
        <v>13843.617913</v>
      </c>
      <c r="H3316">
        <f>(1/(1-91/360*VLOOKUP($A3316,Tbills!$B$4:$C$974,2,1)/100))^((1)/91)-1</f>
        <v>2.5168016114518466E-5</v>
      </c>
      <c r="I3316">
        <f>I3315*$E3316/$E3315*(1-(I$1+I$5+IF(AND(WEEKDAY(A3316)&lt;&gt;1,WEEKDAY(A3316)&lt;&gt;7),IF(A3316&lt;J$2,J$1,J$3),0)))^($A3316-$A3315)</f>
        <v>53.740343016788209</v>
      </c>
      <c r="J3316">
        <f>VLOOKUP(A3316,'VIXY-IV'!A$1:E$2000,4,0)</f>
        <v>53.652000000000001</v>
      </c>
      <c r="K3316">
        <f>ROW()</f>
        <v>3316</v>
      </c>
      <c r="L3316">
        <f>B3316/C3316</f>
        <v>0.97929191716766861</v>
      </c>
    </row>
    <row r="3317" spans="1:12" x14ac:dyDescent="0.25">
      <c r="A3317" s="1">
        <v>42874</v>
      </c>
      <c r="B3317" s="9">
        <v>12.04</v>
      </c>
      <c r="C3317" s="9">
        <v>13.49</v>
      </c>
      <c r="D3317">
        <v>96.507499999999993</v>
      </c>
      <c r="E3317">
        <v>85.4953</v>
      </c>
      <c r="F3317">
        <v>15072.573848</v>
      </c>
      <c r="G3317">
        <v>13354.493990999999</v>
      </c>
      <c r="H3317">
        <f>(1/(1-91/360*VLOOKUP($A3317,Tbills!$B$4:$C$974,2,1)/100))^((1)/91)-1</f>
        <v>2.5168016114518466E-5</v>
      </c>
      <c r="I3317">
        <f>I3316*$E3317/$E3316*(1-(I$1+I$5+IF(AND(WEEKDAY(A3317)&lt;&gt;1,WEEKDAY(A3317)&lt;&gt;7),IF(A3317&lt;J$2,J$1,J$3),0)))^($A3317-$A3316)</f>
        <v>48.056702604714893</v>
      </c>
      <c r="J3317">
        <f>VLOOKUP(A3317,'VIXY-IV'!A$1:E$2000,4,0)</f>
        <v>47.978000000000002</v>
      </c>
      <c r="K3317">
        <f>ROW()</f>
        <v>3317</v>
      </c>
      <c r="L3317">
        <f>B3317/C3317</f>
        <v>0.89251297257227569</v>
      </c>
    </row>
    <row r="3318" spans="1:12" x14ac:dyDescent="0.25">
      <c r="A3318" s="1">
        <v>42877</v>
      </c>
      <c r="B3318" s="9">
        <v>10.93</v>
      </c>
      <c r="C3318" s="9">
        <v>12.96</v>
      </c>
      <c r="D3318">
        <v>92.938699999999997</v>
      </c>
      <c r="E3318">
        <v>82.327299999999994</v>
      </c>
      <c r="F3318">
        <v>14868.899898</v>
      </c>
      <c r="G3318">
        <v>13173.027912</v>
      </c>
      <c r="H3318">
        <f>(1/(1-91/360*VLOOKUP($A3318,Tbills!$B$4:$C$974,2,1)/100))^((1)/91)-1</f>
        <v>2.5168016114518466E-5</v>
      </c>
      <c r="I3318">
        <f>I3317*$E3318/$E3317*(1-(I$1+I$5+IF(AND(WEEKDAY(A3318)&lt;&gt;1,WEEKDAY(A3318)&lt;&gt;7),IF(A3318&lt;J$2,J$1,J$3),0)))^($A3318-$A3317)</f>
        <v>46.277308659899127</v>
      </c>
      <c r="J3318">
        <f>VLOOKUP(A3318,'VIXY-IV'!A$1:E$2000,4,0)</f>
        <v>46.198399999999999</v>
      </c>
      <c r="K3318">
        <f>ROW()</f>
        <v>3318</v>
      </c>
      <c r="L3318">
        <f>B3318/C3318</f>
        <v>0.84336419753086411</v>
      </c>
    </row>
    <row r="3319" spans="1:12" x14ac:dyDescent="0.25">
      <c r="A3319" s="1">
        <v>42878</v>
      </c>
      <c r="B3319" s="9">
        <v>10.72</v>
      </c>
      <c r="C3319" s="9">
        <v>12.9</v>
      </c>
      <c r="D3319">
        <v>93.754099999999994</v>
      </c>
      <c r="E3319">
        <v>83.047499999999999</v>
      </c>
      <c r="F3319">
        <v>15041.429176</v>
      </c>
      <c r="G3319">
        <v>13325.547828999999</v>
      </c>
      <c r="H3319">
        <f>(1/(1-91/360*VLOOKUP($A3319,Tbills!$B$4:$C$974,2,1)/100))^((1)/91)-1</f>
        <v>2.5168016114518466E-5</v>
      </c>
      <c r="I3319">
        <f>I3318*$E3319/$E3318*(1-(I$1+I$5+IF(AND(WEEKDAY(A3319)&lt;&gt;1,WEEKDAY(A3319)&lt;&gt;7),IF(A3319&lt;J$2,J$1,J$3),0)))^($A3319-$A3318)</f>
        <v>46.682590631267438</v>
      </c>
      <c r="J3319">
        <f>VLOOKUP(A3319,'VIXY-IV'!A$1:E$2000,4,0)</f>
        <v>46.6008</v>
      </c>
      <c r="K3319">
        <f>ROW()</f>
        <v>3319</v>
      </c>
      <c r="L3319">
        <f>B3319/C3319</f>
        <v>0.83100775193798448</v>
      </c>
    </row>
    <row r="3320" spans="1:12" x14ac:dyDescent="0.25">
      <c r="A3320" s="1">
        <v>42879</v>
      </c>
      <c r="B3320" s="9">
        <v>10.02</v>
      </c>
      <c r="C3320" s="9">
        <v>12.59</v>
      </c>
      <c r="D3320">
        <v>91.138300000000001</v>
      </c>
      <c r="E3320">
        <v>80.728399999999993</v>
      </c>
      <c r="F3320">
        <v>15000.797686</v>
      </c>
      <c r="G3320">
        <v>13289.21608</v>
      </c>
      <c r="H3320">
        <f>(1/(1-91/360*VLOOKUP($A3320,Tbills!$B$4:$C$974,2,1)/100))^((1)/91)-1</f>
        <v>2.5168016114518466E-5</v>
      </c>
      <c r="I3320">
        <f>I3319*$E3320/$E3319*(1-(I$1+I$5+IF(AND(WEEKDAY(A3320)&lt;&gt;1,WEEKDAY(A3320)&lt;&gt;7),IF(A3320&lt;J$2,J$1,J$3),0)))^($A3320-$A3319)</f>
        <v>45.3794152368406</v>
      </c>
      <c r="J3320">
        <f>VLOOKUP(A3320,'VIXY-IV'!A$1:E$2000,4,0)</f>
        <v>45.299599999999998</v>
      </c>
      <c r="K3320">
        <f>ROW()</f>
        <v>3320</v>
      </c>
      <c r="L3320">
        <f>B3320/C3320</f>
        <v>0.79586973788721205</v>
      </c>
    </row>
    <row r="3321" spans="1:12" x14ac:dyDescent="0.25">
      <c r="A3321" s="1">
        <v>42880</v>
      </c>
      <c r="B3321" s="9">
        <v>9.99</v>
      </c>
      <c r="C3321" s="9">
        <v>12.51</v>
      </c>
      <c r="D3321">
        <v>91.513300000000001</v>
      </c>
      <c r="E3321">
        <v>81.058599999999998</v>
      </c>
      <c r="F3321">
        <v>15005.139496</v>
      </c>
      <c r="G3321">
        <v>13292.728029</v>
      </c>
      <c r="H3321">
        <f>(1/(1-91/360*VLOOKUP($A3321,Tbills!$B$4:$C$974,2,1)/100))^((1)/91)-1</f>
        <v>2.5585693400165255E-5</v>
      </c>
      <c r="I3321">
        <f>I3320*$E3321/$E3320*(1-(I$1+I$5+IF(AND(WEEKDAY(A3321)&lt;&gt;1,WEEKDAY(A3321)&lt;&gt;7),IF(A3321&lt;J$2,J$1,J$3),0)))^($A3321-$A3320)</f>
        <v>45.565465687016662</v>
      </c>
      <c r="J3321">
        <f>VLOOKUP(A3321,'VIXY-IV'!A$1:E$2000,4,0)</f>
        <v>45.483600000000003</v>
      </c>
      <c r="K3321">
        <f>ROW()</f>
        <v>3321</v>
      </c>
      <c r="L3321">
        <f>B3321/C3321</f>
        <v>0.79856115107913672</v>
      </c>
    </row>
    <row r="3322" spans="1:12" x14ac:dyDescent="0.25">
      <c r="A3322" s="1">
        <v>42881</v>
      </c>
      <c r="B3322" s="9">
        <v>9.81</v>
      </c>
      <c r="C3322" s="9">
        <v>12.44</v>
      </c>
      <c r="D3322">
        <v>90.772599999999997</v>
      </c>
      <c r="E3322">
        <v>80.400499999999994</v>
      </c>
      <c r="F3322">
        <v>14925.340255999999</v>
      </c>
      <c r="G3322">
        <v>13221.695507</v>
      </c>
      <c r="H3322">
        <f>(1/(1-91/360*VLOOKUP($A3322,Tbills!$B$4:$C$974,2,1)/100))^((1)/91)-1</f>
        <v>2.5585693400165255E-5</v>
      </c>
      <c r="I3322">
        <f>I3321*$E3322/$E3321*(1-(I$1+I$5+IF(AND(WEEKDAY(A3322)&lt;&gt;1,WEEKDAY(A3322)&lt;&gt;7),IF(A3322&lt;J$2,J$1,J$3),0)))^($A3322-$A3321)</f>
        <v>45.195961357449278</v>
      </c>
      <c r="J3322">
        <f>VLOOKUP(A3322,'VIXY-IV'!A$1:E$2000,4,0)</f>
        <v>45.114400000000003</v>
      </c>
      <c r="K3322">
        <f>ROW()</f>
        <v>3322</v>
      </c>
      <c r="L3322">
        <f>B3322/C3322</f>
        <v>0.78858520900321549</v>
      </c>
    </row>
    <row r="3323" spans="1:12" x14ac:dyDescent="0.25">
      <c r="A3323" s="1">
        <v>42885</v>
      </c>
      <c r="B3323" s="9">
        <v>10.38</v>
      </c>
      <c r="C3323" s="9">
        <v>12.74</v>
      </c>
      <c r="D3323">
        <v>89.794600000000003</v>
      </c>
      <c r="E3323">
        <v>79.525999999999996</v>
      </c>
      <c r="F3323">
        <v>14694.854047000001</v>
      </c>
      <c r="G3323">
        <v>13016.164822999999</v>
      </c>
      <c r="H3323">
        <f>(1/(1-91/360*VLOOKUP($A3323,Tbills!$B$4:$C$974,2,1)/100))^((1)/91)-1</f>
        <v>2.5585693400165255E-5</v>
      </c>
      <c r="I3323">
        <f>I3322*$E3323/$E3322*(1-(I$1+I$5+IF(AND(WEEKDAY(A3323)&lt;&gt;1,WEEKDAY(A3323)&lt;&gt;7),IF(A3323&lt;J$2,J$1,J$3),0)))^($A3323-$A3322)</f>
        <v>44.706088726980639</v>
      </c>
      <c r="J3323">
        <f>VLOOKUP(A3323,'VIXY-IV'!A$1:E$2000,4,0)</f>
        <v>44.624000000000002</v>
      </c>
      <c r="K3323">
        <f>ROW()</f>
        <v>3323</v>
      </c>
      <c r="L3323">
        <f>B3323/C3323</f>
        <v>0.81475667189952905</v>
      </c>
    </row>
    <row r="3324" spans="1:12" x14ac:dyDescent="0.25">
      <c r="A3324" s="1">
        <v>42886</v>
      </c>
      <c r="B3324" s="9">
        <v>10.41</v>
      </c>
      <c r="C3324" s="9">
        <v>12.63</v>
      </c>
      <c r="D3324">
        <v>89.658500000000004</v>
      </c>
      <c r="E3324">
        <v>79.403400000000005</v>
      </c>
      <c r="F3324">
        <v>14701.155369</v>
      </c>
      <c r="G3324">
        <v>13021.413277</v>
      </c>
      <c r="H3324">
        <f>(1/(1-91/360*VLOOKUP($A3324,Tbills!$B$4:$C$974,2,1)/100))^((1)/91)-1</f>
        <v>2.5585693400165255E-5</v>
      </c>
      <c r="I3324">
        <f>I3323*$E3324/$E3323*(1-(I$1+I$5+IF(AND(WEEKDAY(A3324)&lt;&gt;1,WEEKDAY(A3324)&lt;&gt;7),IF(A3324&lt;J$2,J$1,J$3),0)))^($A3324-$A3323)</f>
        <v>44.637596320073001</v>
      </c>
      <c r="J3324">
        <f>VLOOKUP(A3324,'VIXY-IV'!A$1:E$2000,4,0)</f>
        <v>44.552799999999998</v>
      </c>
      <c r="K3324">
        <f>ROW()</f>
        <v>3324</v>
      </c>
      <c r="L3324">
        <f>B3324/C3324</f>
        <v>0.82422802850356292</v>
      </c>
    </row>
    <row r="3325" spans="1:12" x14ac:dyDescent="0.25">
      <c r="A3325" s="1">
        <v>42887</v>
      </c>
      <c r="B3325" s="9">
        <v>9.89</v>
      </c>
      <c r="C3325" s="9">
        <v>12.42</v>
      </c>
      <c r="D3325">
        <v>88.0351</v>
      </c>
      <c r="E3325">
        <v>77.963700000000003</v>
      </c>
      <c r="F3325">
        <v>14585.14791</v>
      </c>
      <c r="G3325">
        <v>12918.327574000001</v>
      </c>
      <c r="H3325">
        <f>(1/(1-91/360*VLOOKUP($A3325,Tbills!$B$4:$C$974,2,1)/100))^((1)/91)-1</f>
        <v>2.6699467805313404E-5</v>
      </c>
      <c r="I3325">
        <f>I3324*$E3325/$E3324*(1-(I$1+I$5+IF(AND(WEEKDAY(A3325)&lt;&gt;1,WEEKDAY(A3325)&lt;&gt;7),IF(A3325&lt;J$2,J$1,J$3),0)))^($A3325-$A3324)</f>
        <v>43.828671557614335</v>
      </c>
      <c r="J3325">
        <f>VLOOKUP(A3325,'VIXY-IV'!A$1:E$2000,4,0)</f>
        <v>43.744399999999999</v>
      </c>
      <c r="K3325">
        <f>ROW()</f>
        <v>3325</v>
      </c>
      <c r="L3325">
        <f>B3325/C3325</f>
        <v>0.79629629629629639</v>
      </c>
    </row>
    <row r="3326" spans="1:12" x14ac:dyDescent="0.25">
      <c r="A3326" s="1">
        <v>42888</v>
      </c>
      <c r="B3326" s="9">
        <v>9.75</v>
      </c>
      <c r="C3326" s="9">
        <v>12.46</v>
      </c>
      <c r="D3326">
        <v>88.373900000000006</v>
      </c>
      <c r="E3326">
        <v>78.261700000000005</v>
      </c>
      <c r="F3326">
        <v>14637.084231999999</v>
      </c>
      <c r="G3326">
        <v>12963.983595</v>
      </c>
      <c r="H3326">
        <f>(1/(1-91/360*VLOOKUP($A3326,Tbills!$B$4:$C$974,2,1)/100))^((1)/91)-1</f>
        <v>2.6699467805313404E-5</v>
      </c>
      <c r="I3326">
        <f>I3325*$E3326/$E3325*(1-(I$1+I$5+IF(AND(WEEKDAY(A3326)&lt;&gt;1,WEEKDAY(A3326)&lt;&gt;7),IF(A3326&lt;J$2,J$1,J$3),0)))^($A3326-$A3325)</f>
        <v>43.996619404559432</v>
      </c>
      <c r="J3326">
        <f>VLOOKUP(A3326,'VIXY-IV'!A$1:E$2000,4,0)</f>
        <v>43.911200000000001</v>
      </c>
      <c r="K3326">
        <f>ROW()</f>
        <v>3326</v>
      </c>
      <c r="L3326">
        <f>B3326/C3326</f>
        <v>0.78250401284109139</v>
      </c>
    </row>
    <row r="3327" spans="1:12" x14ac:dyDescent="0.25">
      <c r="A3327" s="1">
        <v>42891</v>
      </c>
      <c r="B3327" s="9">
        <v>10.07</v>
      </c>
      <c r="C3327" s="9">
        <v>12.85</v>
      </c>
      <c r="D3327">
        <v>89.2958</v>
      </c>
      <c r="E3327">
        <v>79.071899999999999</v>
      </c>
      <c r="F3327">
        <v>14646.126071000001</v>
      </c>
      <c r="G3327">
        <v>12970.953479</v>
      </c>
      <c r="H3327">
        <f>(1/(1-91/360*VLOOKUP($A3327,Tbills!$B$4:$C$974,2,1)/100))^((1)/91)-1</f>
        <v>2.6699467805313404E-5</v>
      </c>
      <c r="I3327">
        <f>I3326*$E3327/$E3326*(1-(I$1+I$5+IF(AND(WEEKDAY(A3327)&lt;&gt;1,WEEKDAY(A3327)&lt;&gt;7),IF(A3327&lt;J$2,J$1,J$3),0)))^($A3327-$A3326)</f>
        <v>44.453370789204833</v>
      </c>
      <c r="J3327">
        <f>VLOOKUP(A3327,'VIXY-IV'!A$1:E$2000,4,0)</f>
        <v>44.366399999999999</v>
      </c>
      <c r="K3327">
        <f>ROW()</f>
        <v>3327</v>
      </c>
      <c r="L3327">
        <f>B3327/C3327</f>
        <v>0.78365758754863812</v>
      </c>
    </row>
    <row r="3328" spans="1:12" x14ac:dyDescent="0.25">
      <c r="A3328" s="1">
        <v>42892</v>
      </c>
      <c r="B3328" s="9">
        <v>10.45</v>
      </c>
      <c r="C3328" s="9">
        <v>13.08</v>
      </c>
      <c r="D3328">
        <v>90.757800000000003</v>
      </c>
      <c r="E3328">
        <v>80.364400000000003</v>
      </c>
      <c r="F3328">
        <v>14756.559565</v>
      </c>
      <c r="G3328">
        <v>13068.409659000001</v>
      </c>
      <c r="H3328">
        <f>(1/(1-91/360*VLOOKUP($A3328,Tbills!$B$4:$C$974,2,1)/100))^((1)/91)-1</f>
        <v>2.6699467805313404E-5</v>
      </c>
      <c r="I3328">
        <f>I3327*$E3328/$E3327*(1-(I$1+I$5+IF(AND(WEEKDAY(A3328)&lt;&gt;1,WEEKDAY(A3328)&lt;&gt;7),IF(A3328&lt;J$2,J$1,J$3),0)))^($A3328-$A3327)</f>
        <v>45.180433605351077</v>
      </c>
      <c r="J3328">
        <f>VLOOKUP(A3328,'VIXY-IV'!A$1:E$2000,4,0)</f>
        <v>45.090800000000002</v>
      </c>
      <c r="K3328">
        <f>ROW()</f>
        <v>3328</v>
      </c>
      <c r="L3328">
        <f>B3328/C3328</f>
        <v>0.79892966360856266</v>
      </c>
    </row>
    <row r="3329" spans="1:12" x14ac:dyDescent="0.25">
      <c r="A3329" s="1">
        <v>42893</v>
      </c>
      <c r="B3329" s="9">
        <v>10.39</v>
      </c>
      <c r="C3329" s="9">
        <v>13.09</v>
      </c>
      <c r="D3329">
        <v>90.032499999999999</v>
      </c>
      <c r="E3329">
        <v>79.72</v>
      </c>
      <c r="F3329">
        <v>14750.411368999999</v>
      </c>
      <c r="G3329">
        <v>13062.615897</v>
      </c>
      <c r="H3329">
        <f>(1/(1-91/360*VLOOKUP($A3329,Tbills!$B$4:$C$974,2,1)/100))^((1)/91)-1</f>
        <v>2.6699467805313404E-5</v>
      </c>
      <c r="I3329">
        <f>I3328*$E3329/$E3328*(1-(I$1+I$5+IF(AND(WEEKDAY(A3329)&lt;&gt;1,WEEKDAY(A3329)&lt;&gt;7),IF(A3329&lt;J$2,J$1,J$3),0)))^($A3329-$A3328)</f>
        <v>44.818585153065079</v>
      </c>
      <c r="J3329">
        <f>VLOOKUP(A3329,'VIXY-IV'!A$1:E$2000,4,0)</f>
        <v>44.7288</v>
      </c>
      <c r="K3329">
        <f>ROW()</f>
        <v>3329</v>
      </c>
      <c r="L3329">
        <f>B3329/C3329</f>
        <v>0.79373567608861728</v>
      </c>
    </row>
    <row r="3330" spans="1:12" x14ac:dyDescent="0.25">
      <c r="A3330" s="1">
        <v>42894</v>
      </c>
      <c r="B3330" s="9">
        <v>10.16</v>
      </c>
      <c r="C3330" s="9">
        <v>12.76</v>
      </c>
      <c r="D3330">
        <v>88.447400000000002</v>
      </c>
      <c r="E3330">
        <v>78.314400000000006</v>
      </c>
      <c r="F3330">
        <v>14588.109630000001</v>
      </c>
      <c r="G3330">
        <v>12918.536545999999</v>
      </c>
      <c r="H3330">
        <f>(1/(1-91/360*VLOOKUP($A3330,Tbills!$B$4:$C$974,2,1)/100))^((1)/91)-1</f>
        <v>2.72563427237138E-5</v>
      </c>
      <c r="I3330">
        <f>I3329*$E3330/$E3329*(1-(I$1+I$5+IF(AND(WEEKDAY(A3330)&lt;&gt;1,WEEKDAY(A3330)&lt;&gt;7),IF(A3330&lt;J$2,J$1,J$3),0)))^($A3330-$A3329)</f>
        <v>44.028779002457433</v>
      </c>
      <c r="J3330">
        <f>VLOOKUP(A3330,'VIXY-IV'!A$1:E$2000,4,0)</f>
        <v>43.94</v>
      </c>
      <c r="K3330">
        <f>ROW()</f>
        <v>3330</v>
      </c>
      <c r="L3330">
        <f>B3330/C3330</f>
        <v>0.79623824451410663</v>
      </c>
    </row>
    <row r="3331" spans="1:12" x14ac:dyDescent="0.25">
      <c r="A3331" s="1">
        <v>42895</v>
      </c>
      <c r="B3331" s="9">
        <v>10.7</v>
      </c>
      <c r="C3331" s="9">
        <v>12.96</v>
      </c>
      <c r="D3331">
        <v>88.932100000000005</v>
      </c>
      <c r="E3331">
        <v>78.741500000000002</v>
      </c>
      <c r="F3331">
        <v>14562.405782</v>
      </c>
      <c r="G3331">
        <v>12895.422328000001</v>
      </c>
      <c r="H3331">
        <f>(1/(1-91/360*VLOOKUP($A3331,Tbills!$B$4:$C$974,2,1)/100))^((1)/91)-1</f>
        <v>2.72563427237138E-5</v>
      </c>
      <c r="I3331">
        <f>I3330*$E3331/$E3330*(1-(I$1+I$5+IF(AND(WEEKDAY(A3331)&lt;&gt;1,WEEKDAY(A3331)&lt;&gt;7),IF(A3331&lt;J$2,J$1,J$3),0)))^($A3331-$A3330)</f>
        <v>44.269321427385528</v>
      </c>
      <c r="J3331">
        <f>VLOOKUP(A3331,'VIXY-IV'!A$1:E$2000,4,0)</f>
        <v>44.178800000000003</v>
      </c>
      <c r="K3331">
        <f>ROW()</f>
        <v>3331</v>
      </c>
      <c r="L3331">
        <f>B3331/C3331</f>
        <v>0.82561728395061718</v>
      </c>
    </row>
    <row r="3332" spans="1:12" x14ac:dyDescent="0.25">
      <c r="A3332" s="1">
        <v>42898</v>
      </c>
      <c r="B3332" s="9">
        <v>11.46</v>
      </c>
      <c r="C3332" s="9">
        <v>13.3</v>
      </c>
      <c r="D3332">
        <v>89.766000000000005</v>
      </c>
      <c r="E3332">
        <v>79.473399999999998</v>
      </c>
      <c r="F3332">
        <v>14589.337289999999</v>
      </c>
      <c r="G3332">
        <v>12918.216465</v>
      </c>
      <c r="H3332">
        <f>(1/(1-91/360*VLOOKUP($A3332,Tbills!$B$4:$C$974,2,1)/100))^((1)/91)-1</f>
        <v>2.72563427237138E-5</v>
      </c>
      <c r="I3332">
        <f>I3331*$E3332/$E3331*(1-(I$1+I$5+IF(AND(WEEKDAY(A3332)&lt;&gt;1,WEEKDAY(A3332)&lt;&gt;7),IF(A3332&lt;J$2,J$1,J$3),0)))^($A3332-$A3331)</f>
        <v>44.682088859803699</v>
      </c>
      <c r="J3332">
        <f>VLOOKUP(A3332,'VIXY-IV'!A$1:E$2000,4,0)</f>
        <v>44.589599999999997</v>
      </c>
      <c r="K3332">
        <f>ROW()</f>
        <v>3332</v>
      </c>
      <c r="L3332">
        <f>B3332/C3332</f>
        <v>0.86165413533834589</v>
      </c>
    </row>
    <row r="3333" spans="1:12" x14ac:dyDescent="0.25">
      <c r="A3333" s="1">
        <v>42899</v>
      </c>
      <c r="B3333" s="9">
        <v>10.42</v>
      </c>
      <c r="C3333" s="9">
        <v>12.73</v>
      </c>
      <c r="D3333">
        <v>86.800200000000004</v>
      </c>
      <c r="E3333">
        <v>76.845500000000001</v>
      </c>
      <c r="F3333">
        <v>14429.627118</v>
      </c>
      <c r="G3333">
        <v>12776.448028999999</v>
      </c>
      <c r="H3333">
        <f>(1/(1-91/360*VLOOKUP($A3333,Tbills!$B$4:$C$974,2,1)/100))^((1)/91)-1</f>
        <v>2.72563427237138E-5</v>
      </c>
      <c r="I3333">
        <f>I3332*$E3333/$E3332*(1-(I$1+I$5+IF(AND(WEEKDAY(A3333)&lt;&gt;1,WEEKDAY(A3333)&lt;&gt;7),IF(A3333&lt;J$2,J$1,J$3),0)))^($A3333-$A3332)</f>
        <v>43.2050268967349</v>
      </c>
      <c r="J3333">
        <f>VLOOKUP(A3333,'VIXY-IV'!A$1:E$2000,4,0)</f>
        <v>43.112000000000002</v>
      </c>
      <c r="K3333">
        <f>ROW()</f>
        <v>3333</v>
      </c>
      <c r="L3333">
        <f>B3333/C3333</f>
        <v>0.81853888452474466</v>
      </c>
    </row>
    <row r="3334" spans="1:12" x14ac:dyDescent="0.25">
      <c r="A3334" s="1">
        <v>42900</v>
      </c>
      <c r="B3334" s="9">
        <v>10.64</v>
      </c>
      <c r="C3334" s="9">
        <v>12.77</v>
      </c>
      <c r="D3334">
        <v>86.877300000000005</v>
      </c>
      <c r="E3334">
        <v>76.911699999999996</v>
      </c>
      <c r="F3334">
        <v>14364.37507</v>
      </c>
      <c r="G3334">
        <v>12718.323564</v>
      </c>
      <c r="H3334">
        <f>(1/(1-91/360*VLOOKUP($A3334,Tbills!$B$4:$C$974,2,1)/100))^((1)/91)-1</f>
        <v>2.72563427237138E-5</v>
      </c>
      <c r="I3334">
        <f>I3333*$E3334/$E3333*(1-(I$1+I$5+IF(AND(WEEKDAY(A3334)&lt;&gt;1,WEEKDAY(A3334)&lt;&gt;7),IF(A3334&lt;J$2,J$1,J$3),0)))^($A3334-$A3333)</f>
        <v>43.242661330713155</v>
      </c>
      <c r="J3334">
        <f>VLOOKUP(A3334,'VIXY-IV'!A$1:E$2000,4,0)</f>
        <v>43.15</v>
      </c>
      <c r="K3334">
        <f>ROW()</f>
        <v>3334</v>
      </c>
      <c r="L3334">
        <f>B3334/C3334</f>
        <v>0.83320281910728278</v>
      </c>
    </row>
    <row r="3335" spans="1:12" x14ac:dyDescent="0.25">
      <c r="A3335" s="1">
        <v>42901</v>
      </c>
      <c r="B3335" s="9">
        <v>10.9</v>
      </c>
      <c r="C3335" s="9">
        <v>12.91</v>
      </c>
      <c r="D3335">
        <v>87.833699999999993</v>
      </c>
      <c r="E3335">
        <v>77.756299999999996</v>
      </c>
      <c r="F3335">
        <v>14432.265912999999</v>
      </c>
      <c r="G3335">
        <v>12778.087962</v>
      </c>
      <c r="H3335">
        <f>(1/(1-91/360*VLOOKUP($A3335,Tbills!$B$4:$C$974,2,1)/100))^((1)/91)-1</f>
        <v>2.753484596618172E-5</v>
      </c>
      <c r="I3335">
        <f>I3334*$E3335/$E3334*(1-(I$1+I$5+IF(AND(WEEKDAY(A3335)&lt;&gt;1,WEEKDAY(A3335)&lt;&gt;7),IF(A3335&lt;J$2,J$1,J$3),0)))^($A3335-$A3334)</f>
        <v>43.717946545440583</v>
      </c>
      <c r="J3335">
        <f>VLOOKUP(A3335,'VIXY-IV'!A$1:E$2000,4,0)</f>
        <v>43.620399999999997</v>
      </c>
      <c r="K3335">
        <f>ROW()</f>
        <v>3335</v>
      </c>
      <c r="L3335">
        <f>B3335/C3335</f>
        <v>0.84430673896204489</v>
      </c>
    </row>
    <row r="3336" spans="1:12" x14ac:dyDescent="0.25">
      <c r="A3336" s="1">
        <v>42902</v>
      </c>
      <c r="B3336" s="9">
        <v>10.38</v>
      </c>
      <c r="C3336" s="9">
        <v>12.71</v>
      </c>
      <c r="D3336">
        <v>87.033600000000007</v>
      </c>
      <c r="E3336">
        <v>77.0458</v>
      </c>
      <c r="F3336">
        <v>14275.156763000001</v>
      </c>
      <c r="G3336">
        <v>12638.634293999999</v>
      </c>
      <c r="H3336">
        <f>(1/(1-91/360*VLOOKUP($A3336,Tbills!$B$4:$C$974,2,1)/100))^((1)/91)-1</f>
        <v>2.753484596618172E-5</v>
      </c>
      <c r="I3336">
        <f>I3335*$E3336/$E3335*(1-(I$1+I$5+IF(AND(WEEKDAY(A3336)&lt;&gt;1,WEEKDAY(A3336)&lt;&gt;7),IF(A3336&lt;J$2,J$1,J$3),0)))^($A3336-$A3335)</f>
        <v>43.318888174540149</v>
      </c>
      <c r="J3336">
        <f>VLOOKUP(A3336,'VIXY-IV'!A$1:E$2000,4,0)</f>
        <v>43.217199999999998</v>
      </c>
      <c r="K3336">
        <f>ROW()</f>
        <v>3336</v>
      </c>
      <c r="L3336">
        <f>B3336/C3336</f>
        <v>0.81667977970102279</v>
      </c>
    </row>
    <row r="3337" spans="1:12" x14ac:dyDescent="0.25">
      <c r="A3337" s="1">
        <v>42905</v>
      </c>
      <c r="B3337" s="9">
        <v>10.37</v>
      </c>
      <c r="C3337" s="9">
        <v>12.4</v>
      </c>
      <c r="D3337">
        <v>85.470699999999994</v>
      </c>
      <c r="E3337">
        <v>75.655900000000003</v>
      </c>
      <c r="F3337">
        <v>14164.356206</v>
      </c>
      <c r="G3337">
        <v>12539.492018999999</v>
      </c>
      <c r="H3337">
        <f>(1/(1-91/360*VLOOKUP($A3337,Tbills!$B$4:$C$974,2,1)/100))^((1)/91)-1</f>
        <v>2.753484596618172E-5</v>
      </c>
      <c r="I3337">
        <f>I3336*$E3337/$E3336*(1-(I$1+I$5+IF(AND(WEEKDAY(A3337)&lt;&gt;1,WEEKDAY(A3337)&lt;&gt;7),IF(A3337&lt;J$2,J$1,J$3),0)))^($A3337-$A3336)</f>
        <v>42.53864262671312</v>
      </c>
      <c r="J3337">
        <f>VLOOKUP(A3337,'VIXY-IV'!A$1:E$2000,4,0)</f>
        <v>42.435600000000001</v>
      </c>
      <c r="K3337">
        <f>ROW()</f>
        <v>3337</v>
      </c>
      <c r="L3337">
        <f>B3337/C3337</f>
        <v>0.83629032258064506</v>
      </c>
    </row>
    <row r="3338" spans="1:12" x14ac:dyDescent="0.25">
      <c r="A3338" s="1">
        <v>42906</v>
      </c>
      <c r="B3338" s="9">
        <v>10.86</v>
      </c>
      <c r="C3338" s="9">
        <v>12.69</v>
      </c>
      <c r="D3338">
        <v>85.207599999999999</v>
      </c>
      <c r="E3338">
        <v>75.420900000000003</v>
      </c>
      <c r="F3338">
        <v>14071.995524</v>
      </c>
      <c r="G3338">
        <v>12457.381219999999</v>
      </c>
      <c r="H3338">
        <f>(1/(1-91/360*VLOOKUP($A3338,Tbills!$B$4:$C$974,2,1)/100))^((1)/91)-1</f>
        <v>2.753484596618172E-5</v>
      </c>
      <c r="I3338">
        <f>I3337*$E3338/$E3337*(1-(I$1+I$5+IF(AND(WEEKDAY(A3338)&lt;&gt;1,WEEKDAY(A3338)&lt;&gt;7),IF(A3338&lt;J$2,J$1,J$3),0)))^($A3338-$A3337)</f>
        <v>42.406917057778941</v>
      </c>
      <c r="J3338">
        <f>VLOOKUP(A3338,'VIXY-IV'!A$1:E$2000,4,0)</f>
        <v>42.300400000000003</v>
      </c>
      <c r="K3338">
        <f>ROW()</f>
        <v>3338</v>
      </c>
      <c r="L3338">
        <f>B3338/C3338</f>
        <v>0.85579196217494091</v>
      </c>
    </row>
    <row r="3339" spans="1:12" x14ac:dyDescent="0.25">
      <c r="A3339" s="1">
        <v>42907</v>
      </c>
      <c r="B3339" s="9">
        <v>10.75</v>
      </c>
      <c r="C3339" s="9">
        <v>12.76</v>
      </c>
      <c r="D3339">
        <v>85.915599999999998</v>
      </c>
      <c r="E3339">
        <v>76.045500000000004</v>
      </c>
      <c r="F3339">
        <v>14025.915204999999</v>
      </c>
      <c r="G3339">
        <v>12416.245123999999</v>
      </c>
      <c r="H3339">
        <f>(1/(1-91/360*VLOOKUP($A3339,Tbills!$B$4:$C$974,2,1)/100))^((1)/91)-1</f>
        <v>2.753484596618172E-5</v>
      </c>
      <c r="I3339">
        <f>I3338*$E3339/$E3338*(1-(I$1+I$5+IF(AND(WEEKDAY(A3339)&lt;&gt;1,WEEKDAY(A3339)&lt;&gt;7),IF(A3339&lt;J$2,J$1,J$3),0)))^($A3339-$A3338)</f>
        <v>42.758520972124117</v>
      </c>
      <c r="J3339">
        <f>VLOOKUP(A3339,'VIXY-IV'!A$1:E$2000,4,0)</f>
        <v>42.650799999999997</v>
      </c>
      <c r="K3339">
        <f>ROW()</f>
        <v>3339</v>
      </c>
      <c r="L3339">
        <f>B3339/C3339</f>
        <v>0.84247648902821315</v>
      </c>
    </row>
    <row r="3340" spans="1:12" x14ac:dyDescent="0.25">
      <c r="A3340" s="1">
        <v>42908</v>
      </c>
      <c r="B3340" s="9">
        <v>10.48</v>
      </c>
      <c r="C3340" s="9">
        <v>12.62</v>
      </c>
      <c r="D3340">
        <v>84.547600000000003</v>
      </c>
      <c r="E3340">
        <v>74.832599999999999</v>
      </c>
      <c r="F3340">
        <v>14010.847645</v>
      </c>
      <c r="G3340">
        <v>12402.564898000001</v>
      </c>
      <c r="H3340">
        <f>(1/(1-91/360*VLOOKUP($A3340,Tbills!$B$4:$C$974,2,1)/100))^((1)/91)-1</f>
        <v>2.8091873859104055E-5</v>
      </c>
      <c r="I3340">
        <f>I3339*$E3340/$E3339*(1-(I$1+I$5+IF(AND(WEEKDAY(A3340)&lt;&gt;1,WEEKDAY(A3340)&lt;&gt;7),IF(A3340&lt;J$2,J$1,J$3),0)))^($A3340-$A3339)</f>
        <v>42.076940500798507</v>
      </c>
      <c r="J3340">
        <f>VLOOKUP(A3340,'VIXY-IV'!A$1:E$2000,4,0)</f>
        <v>41.970799999999997</v>
      </c>
      <c r="K3340">
        <f>ROW()</f>
        <v>3340</v>
      </c>
      <c r="L3340">
        <f>B3340/C3340</f>
        <v>0.83042789223454838</v>
      </c>
    </row>
    <row r="3341" spans="1:12" x14ac:dyDescent="0.25">
      <c r="A3341" s="1">
        <v>42909</v>
      </c>
      <c r="B3341" s="9">
        <v>10.02</v>
      </c>
      <c r="C3341" s="9">
        <v>12.36</v>
      </c>
      <c r="D3341">
        <v>83.848600000000005</v>
      </c>
      <c r="E3341">
        <v>74.211799999999997</v>
      </c>
      <c r="F3341">
        <v>13950.379195</v>
      </c>
      <c r="G3341">
        <v>12348.689113</v>
      </c>
      <c r="H3341">
        <f>(1/(1-91/360*VLOOKUP($A3341,Tbills!$B$4:$C$974,2,1)/100))^((1)/91)-1</f>
        <v>2.8091873859104055E-5</v>
      </c>
      <c r="I3341">
        <f>I3340*$E3341/$E3340*(1-(I$1+I$5+IF(AND(WEEKDAY(A3341)&lt;&gt;1,WEEKDAY(A3341)&lt;&gt;7),IF(A3341&lt;J$2,J$1,J$3),0)))^($A3341-$A3340)</f>
        <v>41.728276658161782</v>
      </c>
      <c r="J3341">
        <f>VLOOKUP(A3341,'VIXY-IV'!A$1:E$2000,4,0)</f>
        <v>41.621600000000001</v>
      </c>
      <c r="K3341">
        <f>ROW()</f>
        <v>3341</v>
      </c>
      <c r="L3341">
        <f>B3341/C3341</f>
        <v>0.81067961165048541</v>
      </c>
    </row>
    <row r="3342" spans="1:12" x14ac:dyDescent="0.25">
      <c r="A3342" s="1">
        <v>42912</v>
      </c>
      <c r="B3342" s="9">
        <v>9.9</v>
      </c>
      <c r="C3342" s="9">
        <v>12.27</v>
      </c>
      <c r="D3342">
        <v>82.107900000000001</v>
      </c>
      <c r="E3342">
        <v>72.664900000000003</v>
      </c>
      <c r="F3342">
        <v>13706.648068</v>
      </c>
      <c r="G3342">
        <v>12131.900856</v>
      </c>
      <c r="H3342">
        <f>(1/(1-91/360*VLOOKUP($A3342,Tbills!$B$4:$C$974,2,1)/100))^((1)/91)-1</f>
        <v>2.8091873859104055E-5</v>
      </c>
      <c r="I3342">
        <f>I3341*$E3342/$E3341*(1-(I$1+I$5+IF(AND(WEEKDAY(A3342)&lt;&gt;1,WEEKDAY(A3342)&lt;&gt;7),IF(A3342&lt;J$2,J$1,J$3),0)))^($A3342-$A3341)</f>
        <v>40.859651409886276</v>
      </c>
      <c r="J3342">
        <f>VLOOKUP(A3342,'VIXY-IV'!A$1:E$2000,4,0)</f>
        <v>40.7532</v>
      </c>
      <c r="K3342">
        <f>ROW()</f>
        <v>3342</v>
      </c>
      <c r="L3342">
        <f>B3342/C3342</f>
        <v>0.8068459657701712</v>
      </c>
    </row>
    <row r="3343" spans="1:12" x14ac:dyDescent="0.25">
      <c r="A3343" s="1">
        <v>42913</v>
      </c>
      <c r="B3343" s="9">
        <v>11.06</v>
      </c>
      <c r="C3343" s="9">
        <v>12.96</v>
      </c>
      <c r="D3343">
        <v>84.750900000000001</v>
      </c>
      <c r="E3343">
        <v>75.001900000000006</v>
      </c>
      <c r="F3343">
        <v>13755.496467000001</v>
      </c>
      <c r="G3343">
        <v>12174.796289</v>
      </c>
      <c r="H3343">
        <f>(1/(1-91/360*VLOOKUP($A3343,Tbills!$B$4:$C$974,2,1)/100))^((1)/91)-1</f>
        <v>2.8091873859104055E-5</v>
      </c>
      <c r="I3343">
        <f>I3342*$E3343/$E3342*(1-(I$1+I$5+IF(AND(WEEKDAY(A3343)&lt;&gt;1,WEEKDAY(A3343)&lt;&gt;7),IF(A3343&lt;J$2,J$1,J$3),0)))^($A3343-$A3342)</f>
        <v>42.174156644945747</v>
      </c>
      <c r="J3343">
        <f>VLOOKUP(A3343,'VIXY-IV'!A$1:E$2000,4,0)</f>
        <v>42.062399999999997</v>
      </c>
      <c r="K3343">
        <f>ROW()</f>
        <v>3343</v>
      </c>
      <c r="L3343">
        <f>B3343/C3343</f>
        <v>0.85339506172839508</v>
      </c>
    </row>
    <row r="3344" spans="1:12" x14ac:dyDescent="0.25">
      <c r="A3344" s="1">
        <v>42914</v>
      </c>
      <c r="B3344" s="9">
        <v>10.029999999999999</v>
      </c>
      <c r="C3344" s="9">
        <v>12.4</v>
      </c>
      <c r="D3344">
        <v>82.595399999999998</v>
      </c>
      <c r="E3344">
        <v>73.092299999999994</v>
      </c>
      <c r="F3344">
        <v>13698.657311000001</v>
      </c>
      <c r="G3344">
        <v>12124.14674</v>
      </c>
      <c r="H3344">
        <f>(1/(1-91/360*VLOOKUP($A3344,Tbills!$B$4:$C$974,2,1)/100))^((1)/91)-1</f>
        <v>2.8091873859104055E-5</v>
      </c>
      <c r="I3344">
        <f>I3343*$E3344/$E3343*(1-(I$1+I$5+IF(AND(WEEKDAY(A3344)&lt;&gt;1,WEEKDAY(A3344)&lt;&gt;7),IF(A3344&lt;J$2,J$1,J$3),0)))^($A3344-$A3343)</f>
        <v>41.100767700232076</v>
      </c>
      <c r="J3344">
        <f>VLOOKUP(A3344,'VIXY-IV'!A$1:E$2000,4,0)</f>
        <v>40.9908</v>
      </c>
      <c r="K3344">
        <f>ROW()</f>
        <v>3344</v>
      </c>
      <c r="L3344">
        <f>B3344/C3344</f>
        <v>0.80887096774193545</v>
      </c>
    </row>
    <row r="3345" spans="1:12" x14ac:dyDescent="0.25">
      <c r="A3345" s="1">
        <v>42915</v>
      </c>
      <c r="B3345" s="9">
        <v>11.44</v>
      </c>
      <c r="C3345" s="9">
        <v>13.15</v>
      </c>
      <c r="D3345">
        <v>84.584000000000003</v>
      </c>
      <c r="E3345">
        <v>74.850099999999998</v>
      </c>
      <c r="F3345">
        <v>13740.057280000001</v>
      </c>
      <c r="G3345">
        <v>12160.447646000001</v>
      </c>
      <c r="H3345">
        <f>(1/(1-91/360*VLOOKUP($A3345,Tbills!$B$4:$C$974,2,1)/100))^((1)/91)-1</f>
        <v>2.7813356344497109E-5</v>
      </c>
      <c r="I3345">
        <f>I3344*$E3345/$E3344*(1-(I$1+I$5+IF(AND(WEEKDAY(A3345)&lt;&gt;1,WEEKDAY(A3345)&lt;&gt;7),IF(A3345&lt;J$2,J$1,J$3),0)))^($A3345-$A3344)</f>
        <v>42.089605500610894</v>
      </c>
      <c r="J3345">
        <f>VLOOKUP(A3345,'VIXY-IV'!A$1:E$2000,4,0)</f>
        <v>41.975999999999999</v>
      </c>
      <c r="K3345">
        <f>ROW()</f>
        <v>3345</v>
      </c>
      <c r="L3345">
        <f>B3345/C3345</f>
        <v>0.86996197718631174</v>
      </c>
    </row>
    <row r="3346" spans="1:12" x14ac:dyDescent="0.25">
      <c r="A3346" s="1">
        <v>42916</v>
      </c>
      <c r="B3346" s="9">
        <v>11.18</v>
      </c>
      <c r="C3346" s="9">
        <v>13.14</v>
      </c>
      <c r="D3346">
        <v>86.022300000000001</v>
      </c>
      <c r="E3346">
        <v>76.120800000000003</v>
      </c>
      <c r="F3346">
        <v>13780.564592999999</v>
      </c>
      <c r="G3346">
        <v>12195.959860999999</v>
      </c>
      <c r="H3346">
        <f>(1/(1-91/360*VLOOKUP($A3346,Tbills!$B$4:$C$974,2,1)/100))^((1)/91)-1</f>
        <v>2.7813356344497109E-5</v>
      </c>
      <c r="I3346">
        <f>I3345*$E3346/$E3345*(1-(I$1+I$5+IF(AND(WEEKDAY(A3346)&lt;&gt;1,WEEKDAY(A3346)&lt;&gt;7),IF(A3346&lt;J$2,J$1,J$3),0)))^($A3346-$A3345)</f>
        <v>42.804554231275269</v>
      </c>
      <c r="J3346">
        <f>VLOOKUP(A3346,'VIXY-IV'!A$1:E$2000,4,0)</f>
        <v>42.688800000000001</v>
      </c>
      <c r="K3346">
        <f>ROW()</f>
        <v>3346</v>
      </c>
      <c r="L3346">
        <f>B3346/C3346</f>
        <v>0.85083713850837128</v>
      </c>
    </row>
    <row r="3347" spans="1:12" x14ac:dyDescent="0.25">
      <c r="A3347" s="1">
        <v>42919</v>
      </c>
      <c r="B3347" s="9">
        <v>11.22</v>
      </c>
      <c r="C3347" s="9">
        <v>13.31</v>
      </c>
      <c r="D3347">
        <v>87.898899999999998</v>
      </c>
      <c r="E3347">
        <v>77.775099999999995</v>
      </c>
      <c r="F3347">
        <v>13921.862598</v>
      </c>
      <c r="G3347">
        <v>12319.992577999999</v>
      </c>
      <c r="H3347">
        <f>(1/(1-91/360*VLOOKUP($A3347,Tbills!$B$4:$C$974,2,1)/100))^((1)/91)-1</f>
        <v>2.7813356344497109E-5</v>
      </c>
      <c r="I3347">
        <f>I3346*$E3347/$E3346*(1-(I$1+I$5+IF(AND(WEEKDAY(A3347)&lt;&gt;1,WEEKDAY(A3347)&lt;&gt;7),IF(A3347&lt;J$2,J$1,J$3),0)))^($A3347-$A3346)</f>
        <v>43.736064993546933</v>
      </c>
      <c r="J3347">
        <f>VLOOKUP(A3347,'VIXY-IV'!A$1:E$2000,4,0)</f>
        <v>43.616399999999999</v>
      </c>
      <c r="K3347">
        <f>ROW()</f>
        <v>3347</v>
      </c>
      <c r="L3347">
        <f>B3347/C3347</f>
        <v>0.84297520661157022</v>
      </c>
    </row>
    <row r="3348" spans="1:12" x14ac:dyDescent="0.25">
      <c r="A3348" s="1">
        <v>42921</v>
      </c>
      <c r="B3348" s="9">
        <v>11.07</v>
      </c>
      <c r="C3348" s="9">
        <v>13.31</v>
      </c>
      <c r="D3348">
        <v>86.834599999999995</v>
      </c>
      <c r="E3348">
        <v>76.829099999999997</v>
      </c>
      <c r="F3348">
        <v>13896.661921000001</v>
      </c>
      <c r="G3348">
        <v>12297.006197999999</v>
      </c>
      <c r="H3348">
        <f>(1/(1-91/360*VLOOKUP($A3348,Tbills!$B$4:$C$974,2,1)/100))^((1)/91)-1</f>
        <v>2.7813356344497109E-5</v>
      </c>
      <c r="I3348">
        <f>I3347*$E3348/$E3347*(1-(I$1+I$5+IF(AND(WEEKDAY(A3348)&lt;&gt;1,WEEKDAY(A3348)&lt;&gt;7),IF(A3348&lt;J$2,J$1,J$3),0)))^($A3348-$A3347)</f>
        <v>43.204919743524897</v>
      </c>
      <c r="J3348">
        <f>VLOOKUP(A3348,'VIXY-IV'!A$1:E$2000,4,0)</f>
        <v>43.085999999999999</v>
      </c>
      <c r="K3348">
        <f>ROW()</f>
        <v>3348</v>
      </c>
      <c r="L3348">
        <f>B3348/C3348</f>
        <v>0.83170548459804661</v>
      </c>
    </row>
    <row r="3349" spans="1:12" x14ac:dyDescent="0.25">
      <c r="A3349" s="1">
        <v>42922</v>
      </c>
      <c r="B3349" s="9">
        <v>12.54</v>
      </c>
      <c r="C3349" s="9">
        <v>14.11</v>
      </c>
      <c r="D3349">
        <v>90.922499999999999</v>
      </c>
      <c r="E3349">
        <v>80.443799999999996</v>
      </c>
      <c r="F3349">
        <v>14116.408536000001</v>
      </c>
      <c r="G3349">
        <v>12491.115586</v>
      </c>
      <c r="H3349">
        <f>(1/(1-91/360*VLOOKUP($A3349,Tbills!$B$4:$C$974,2,1)/100))^((1)/91)-1</f>
        <v>2.9066631178853441E-5</v>
      </c>
      <c r="I3349">
        <f>I3348*$E3349/$E3348*(1-(I$1+I$5+IF(AND(WEEKDAY(A3349)&lt;&gt;1,WEEKDAY(A3349)&lt;&gt;7),IF(A3349&lt;J$2,J$1,J$3),0)))^($A3349-$A3348)</f>
        <v>45.23808361971976</v>
      </c>
      <c r="J3349">
        <f>VLOOKUP(A3349,'VIXY-IV'!A$1:E$2000,4,0)</f>
        <v>45.113999999999997</v>
      </c>
      <c r="K3349">
        <f>ROW()</f>
        <v>3349</v>
      </c>
      <c r="L3349">
        <f>B3349/C3349</f>
        <v>0.88873139617292696</v>
      </c>
    </row>
    <row r="3350" spans="1:12" x14ac:dyDescent="0.25">
      <c r="A3350" s="1">
        <v>42923</v>
      </c>
      <c r="B3350" s="9">
        <v>11.19</v>
      </c>
      <c r="C3350" s="9">
        <v>13.52</v>
      </c>
      <c r="D3350">
        <v>88.235799999999998</v>
      </c>
      <c r="E3350">
        <v>78.064400000000006</v>
      </c>
      <c r="F3350">
        <v>14080.195249</v>
      </c>
      <c r="G3350">
        <v>12458.708642</v>
      </c>
      <c r="H3350">
        <f>(1/(1-91/360*VLOOKUP($A3350,Tbills!$B$4:$C$974,2,1)/100))^((1)/91)-1</f>
        <v>2.9066631178853441E-5</v>
      </c>
      <c r="I3350">
        <f>I3349*$E3350/$E3349*(1-(I$1+I$5+IF(AND(WEEKDAY(A3350)&lt;&gt;1,WEEKDAY(A3350)&lt;&gt;7),IF(A3350&lt;J$2,J$1,J$3),0)))^($A3350-$A3349)</f>
        <v>43.900433824198579</v>
      </c>
      <c r="J3350">
        <f>VLOOKUP(A3350,'VIXY-IV'!A$1:E$2000,4,0)</f>
        <v>43.780799999999999</v>
      </c>
      <c r="K3350">
        <f>ROW()</f>
        <v>3350</v>
      </c>
      <c r="L3350">
        <f>B3350/C3350</f>
        <v>0.8276627218934911</v>
      </c>
    </row>
    <row r="3351" spans="1:12" x14ac:dyDescent="0.25">
      <c r="A3351" s="1">
        <v>42926</v>
      </c>
      <c r="B3351" s="9">
        <v>11.11</v>
      </c>
      <c r="C3351" s="9">
        <v>13.35</v>
      </c>
      <c r="D3351">
        <v>86.280100000000004</v>
      </c>
      <c r="E3351">
        <v>76.327299999999994</v>
      </c>
      <c r="F3351">
        <v>13819.199850999999</v>
      </c>
      <c r="G3351">
        <v>12226.683255</v>
      </c>
      <c r="H3351">
        <f>(1/(1-91/360*VLOOKUP($A3351,Tbills!$B$4:$C$974,2,1)/100))^((1)/91)-1</f>
        <v>2.9066631178853441E-5</v>
      </c>
      <c r="I3351">
        <f>I3350*$E3351/$E3350*(1-(I$1+I$5+IF(AND(WEEKDAY(A3351)&lt;&gt;1,WEEKDAY(A3351)&lt;&gt;7),IF(A3351&lt;J$2,J$1,J$3),0)))^($A3351-$A3350)</f>
        <v>42.924790000003966</v>
      </c>
      <c r="J3351">
        <f>VLOOKUP(A3351,'VIXY-IV'!A$1:E$2000,4,0)</f>
        <v>42.81</v>
      </c>
      <c r="K3351">
        <f>ROW()</f>
        <v>3351</v>
      </c>
      <c r="L3351">
        <f>B3351/C3351</f>
        <v>0.83220973782771535</v>
      </c>
    </row>
    <row r="3352" spans="1:12" x14ac:dyDescent="0.25">
      <c r="A3352" s="1">
        <v>42927</v>
      </c>
      <c r="B3352" s="9">
        <v>10.89</v>
      </c>
      <c r="C3352" s="9">
        <v>13.16</v>
      </c>
      <c r="D3352">
        <v>85.366200000000006</v>
      </c>
      <c r="E3352">
        <v>75.516599999999997</v>
      </c>
      <c r="F3352">
        <v>13683.990889999999</v>
      </c>
      <c r="G3352">
        <v>12106.700307999999</v>
      </c>
      <c r="H3352">
        <f>(1/(1-91/360*VLOOKUP($A3352,Tbills!$B$4:$C$974,2,1)/100))^((1)/91)-1</f>
        <v>2.9066631178853441E-5</v>
      </c>
      <c r="I3352">
        <f>I3351*$E3352/$E3351*(1-(I$1+I$5+IF(AND(WEEKDAY(A3352)&lt;&gt;1,WEEKDAY(A3352)&lt;&gt;7),IF(A3352&lt;J$2,J$1,J$3),0)))^($A3352-$A3351)</f>
        <v>42.4692774370235</v>
      </c>
      <c r="J3352">
        <f>VLOOKUP(A3352,'VIXY-IV'!A$1:E$2000,4,0)</f>
        <v>42.355600000000003</v>
      </c>
      <c r="K3352">
        <f>ROW()</f>
        <v>3352</v>
      </c>
      <c r="L3352">
        <f>B3352/C3352</f>
        <v>0.82750759878419455</v>
      </c>
    </row>
    <row r="3353" spans="1:12" x14ac:dyDescent="0.25">
      <c r="A3353" s="1">
        <v>42928</v>
      </c>
      <c r="B3353" s="9">
        <v>10.3</v>
      </c>
      <c r="C3353" s="9">
        <v>12.78</v>
      </c>
      <c r="D3353">
        <v>83.037999999999997</v>
      </c>
      <c r="E3353">
        <v>73.454800000000006</v>
      </c>
      <c r="F3353">
        <v>13503.945624</v>
      </c>
      <c r="G3353">
        <v>11947.056129000001</v>
      </c>
      <c r="H3353">
        <f>(1/(1-91/360*VLOOKUP($A3353,Tbills!$B$4:$C$974,2,1)/100))^((1)/91)-1</f>
        <v>2.9066631178853441E-5</v>
      </c>
      <c r="I3353">
        <f>I3352*$E3353/$E3352*(1-(I$1+I$5+IF(AND(WEEKDAY(A3353)&lt;&gt;1,WEEKDAY(A3353)&lt;&gt;7),IF(A3353&lt;J$2,J$1,J$3),0)))^($A3353-$A3352)</f>
        <v>41.310151595647461</v>
      </c>
      <c r="J3353">
        <f>VLOOKUP(A3353,'VIXY-IV'!A$1:E$2000,4,0)</f>
        <v>41.197200000000002</v>
      </c>
      <c r="K3353">
        <f>ROW()</f>
        <v>3353</v>
      </c>
      <c r="L3353">
        <f>B3353/C3353</f>
        <v>0.80594679186228491</v>
      </c>
    </row>
    <row r="3354" spans="1:12" x14ac:dyDescent="0.25">
      <c r="A3354" s="1">
        <v>42929</v>
      </c>
      <c r="B3354" s="9">
        <v>9.9</v>
      </c>
      <c r="C3354" s="9">
        <v>12.55</v>
      </c>
      <c r="D3354">
        <v>82.129599999999996</v>
      </c>
      <c r="E3354">
        <v>72.649100000000004</v>
      </c>
      <c r="F3354">
        <v>13456.161942000001</v>
      </c>
      <c r="G3354">
        <v>11904.434236999999</v>
      </c>
      <c r="H3354">
        <f>(1/(1-91/360*VLOOKUP($A3354,Tbills!$B$4:$C$974,2,1)/100))^((1)/91)-1</f>
        <v>2.8927359041031053E-5</v>
      </c>
      <c r="I3354">
        <f>I3353*$E3354/$E3353*(1-(I$1+I$5+IF(AND(WEEKDAY(A3354)&lt;&gt;1,WEEKDAY(A3354)&lt;&gt;7),IF(A3354&lt;J$2,J$1,J$3),0)))^($A3354-$A3353)</f>
        <v>40.857426776647635</v>
      </c>
      <c r="J3354">
        <f>VLOOKUP(A3354,'VIXY-IV'!A$1:E$2000,4,0)</f>
        <v>40.745199999999997</v>
      </c>
      <c r="K3354">
        <f>ROW()</f>
        <v>3354</v>
      </c>
      <c r="L3354">
        <f>B3354/C3354</f>
        <v>0.78884462151394419</v>
      </c>
    </row>
    <row r="3355" spans="1:12" x14ac:dyDescent="0.25">
      <c r="A3355" s="1">
        <v>42930</v>
      </c>
      <c r="B3355" s="9">
        <v>9.51</v>
      </c>
      <c r="C3355" s="9">
        <v>12.23</v>
      </c>
      <c r="D3355">
        <v>79.610100000000003</v>
      </c>
      <c r="E3355">
        <v>70.418300000000002</v>
      </c>
      <c r="F3355">
        <v>13149.591981</v>
      </c>
      <c r="G3355">
        <v>11632.872719000001</v>
      </c>
      <c r="H3355">
        <f>(1/(1-91/360*VLOOKUP($A3355,Tbills!$B$4:$C$974,2,1)/100))^((1)/91)-1</f>
        <v>2.8927359041031053E-5</v>
      </c>
      <c r="I3355">
        <f>I3354*$E3355/$E3354*(1-(I$1+I$5+IF(AND(WEEKDAY(A3355)&lt;&gt;1,WEEKDAY(A3355)&lt;&gt;7),IF(A3355&lt;J$2,J$1,J$3),0)))^($A3355-$A3354)</f>
        <v>39.603217723511683</v>
      </c>
      <c r="J3355">
        <f>VLOOKUP(A3355,'VIXY-IV'!A$1:E$2000,4,0)</f>
        <v>39.491999999999997</v>
      </c>
      <c r="K3355">
        <f>ROW()</f>
        <v>3355</v>
      </c>
      <c r="L3355">
        <f>B3355/C3355</f>
        <v>0.77759607522485685</v>
      </c>
    </row>
    <row r="3356" spans="1:12" x14ac:dyDescent="0.25">
      <c r="A3356" s="1">
        <v>42933</v>
      </c>
      <c r="B3356" s="9">
        <v>9.82</v>
      </c>
      <c r="C3356" s="9">
        <v>12.28</v>
      </c>
      <c r="D3356">
        <v>78.805300000000003</v>
      </c>
      <c r="E3356">
        <v>69.700299999999999</v>
      </c>
      <c r="F3356">
        <v>13128.321765999999</v>
      </c>
      <c r="G3356">
        <v>11613.046329999999</v>
      </c>
      <c r="H3356">
        <f>(1/(1-91/360*VLOOKUP($A3356,Tbills!$B$4:$C$974,2,1)/100))^((1)/91)-1</f>
        <v>2.8927359041031053E-5</v>
      </c>
      <c r="I3356">
        <f>I3355*$E3356/$E3355*(1-(I$1+I$5+IF(AND(WEEKDAY(A3356)&lt;&gt;1,WEEKDAY(A3356)&lt;&gt;7),IF(A3356&lt;J$2,J$1,J$3),0)))^($A3356-$A3355)</f>
        <v>39.200542537399947</v>
      </c>
      <c r="J3356">
        <f>VLOOKUP(A3356,'VIXY-IV'!A$1:E$2000,4,0)</f>
        <v>39.085700000000003</v>
      </c>
      <c r="K3356">
        <f>ROW()</f>
        <v>3356</v>
      </c>
      <c r="L3356">
        <f>B3356/C3356</f>
        <v>0.79967426710097722</v>
      </c>
    </row>
    <row r="3357" spans="1:12" x14ac:dyDescent="0.25">
      <c r="A3357" s="1">
        <v>42934</v>
      </c>
      <c r="B3357" s="9">
        <v>9.89</v>
      </c>
      <c r="C3357" s="9">
        <v>12.25</v>
      </c>
      <c r="D3357">
        <v>77.808999999999997</v>
      </c>
      <c r="E3357">
        <v>68.817099999999996</v>
      </c>
      <c r="F3357">
        <v>13187.553577999999</v>
      </c>
      <c r="G3357">
        <v>11665.105651</v>
      </c>
      <c r="H3357">
        <f>(1/(1-91/360*VLOOKUP($A3357,Tbills!$B$4:$C$974,2,1)/100))^((1)/91)-1</f>
        <v>2.8927359041031053E-5</v>
      </c>
      <c r="I3357">
        <f>I3356*$E3357/$E3356*(1-(I$1+I$5+IF(AND(WEEKDAY(A3357)&lt;&gt;1,WEEKDAY(A3357)&lt;&gt;7),IF(A3357&lt;J$2,J$1,J$3),0)))^($A3357-$A3356)</f>
        <v>38.704188129699887</v>
      </c>
      <c r="J3357">
        <f>VLOOKUP(A3357,'VIXY-IV'!A$1:E$2000,4,0)</f>
        <v>38.586799999999997</v>
      </c>
      <c r="K3357">
        <f>ROW()</f>
        <v>3357</v>
      </c>
      <c r="L3357">
        <f>B3357/C3357</f>
        <v>0.80734693877551023</v>
      </c>
    </row>
    <row r="3358" spans="1:12" x14ac:dyDescent="0.25">
      <c r="A3358" s="1">
        <v>42935</v>
      </c>
      <c r="B3358" s="9">
        <v>9.7899999999999991</v>
      </c>
      <c r="C3358" s="9">
        <v>12</v>
      </c>
      <c r="D3358">
        <v>76.159300000000002</v>
      </c>
      <c r="E3358">
        <v>67.355999999999995</v>
      </c>
      <c r="F3358">
        <v>13158.183105</v>
      </c>
      <c r="G3358">
        <v>11638.788436000001</v>
      </c>
      <c r="H3358">
        <f>(1/(1-91/360*VLOOKUP($A3358,Tbills!$B$4:$C$974,2,1)/100))^((1)/91)-1</f>
        <v>2.8927359041031053E-5</v>
      </c>
      <c r="I3358">
        <f>I3357*$E3358/$E3357*(1-(I$1+I$5+IF(AND(WEEKDAY(A3358)&lt;&gt;1,WEEKDAY(A3358)&lt;&gt;7),IF(A3358&lt;J$2,J$1,J$3),0)))^($A3358-$A3357)</f>
        <v>37.882797936906478</v>
      </c>
      <c r="J3358">
        <f>VLOOKUP(A3358,'VIXY-IV'!A$1:E$2000,4,0)</f>
        <v>37.767200000000003</v>
      </c>
      <c r="K3358">
        <f>ROW()</f>
        <v>3358</v>
      </c>
      <c r="L3358">
        <f>B3358/C3358</f>
        <v>0.8158333333333333</v>
      </c>
    </row>
    <row r="3359" spans="1:12" x14ac:dyDescent="0.25">
      <c r="A3359" s="1">
        <v>42936</v>
      </c>
      <c r="B3359" s="9">
        <v>9.58</v>
      </c>
      <c r="C3359" s="9">
        <v>12.04</v>
      </c>
      <c r="D3359">
        <v>75.849199999999996</v>
      </c>
      <c r="E3359">
        <v>67.079800000000006</v>
      </c>
      <c r="F3359">
        <v>13114.032686</v>
      </c>
      <c r="G3359">
        <v>11599.399452</v>
      </c>
      <c r="H3359">
        <f>(1/(1-91/360*VLOOKUP($A3359,Tbills!$B$4:$C$974,2,1)/100))^((1)/91)-1</f>
        <v>2.920590510124832E-5</v>
      </c>
      <c r="I3359">
        <f>I3358*$E3359/$E3358*(1-(I$1+I$5+IF(AND(WEEKDAY(A3359)&lt;&gt;1,WEEKDAY(A3359)&lt;&gt;7),IF(A3359&lt;J$2,J$1,J$3),0)))^($A3359-$A3358)</f>
        <v>37.727817513458973</v>
      </c>
      <c r="J3359">
        <f>VLOOKUP(A3359,'VIXY-IV'!A$1:E$2000,4,0)</f>
        <v>37.611800000000002</v>
      </c>
      <c r="K3359">
        <f>ROW()</f>
        <v>3359</v>
      </c>
      <c r="L3359">
        <f>B3359/C3359</f>
        <v>0.79568106312292364</v>
      </c>
    </row>
    <row r="3360" spans="1:12" x14ac:dyDescent="0.25">
      <c r="A3360" s="1">
        <v>42937</v>
      </c>
      <c r="B3360" s="9">
        <v>9.36</v>
      </c>
      <c r="C3360" s="9">
        <v>12.06</v>
      </c>
      <c r="D3360">
        <v>75.230199999999996</v>
      </c>
      <c r="E3360">
        <v>66.5304</v>
      </c>
      <c r="F3360">
        <v>13061.094574999999</v>
      </c>
      <c r="G3360">
        <v>11552.236771</v>
      </c>
      <c r="H3360">
        <f>(1/(1-91/360*VLOOKUP($A3360,Tbills!$B$4:$C$974,2,1)/100))^((1)/91)-1</f>
        <v>2.920590510124832E-5</v>
      </c>
      <c r="I3360">
        <f>I3359*$E3360/$E3359*(1-(I$1+I$5+IF(AND(WEEKDAY(A3360)&lt;&gt;1,WEEKDAY(A3360)&lt;&gt;7),IF(A3360&lt;J$2,J$1,J$3),0)))^($A3360-$A3359)</f>
        <v>37.419176253346841</v>
      </c>
      <c r="J3360">
        <f>VLOOKUP(A3360,'VIXY-IV'!A$1:E$2000,4,0)</f>
        <v>37.304499999999997</v>
      </c>
      <c r="K3360">
        <f>ROW()</f>
        <v>3360</v>
      </c>
      <c r="L3360">
        <f>B3360/C3360</f>
        <v>0.77611940298507454</v>
      </c>
    </row>
    <row r="3361" spans="1:12" x14ac:dyDescent="0.25">
      <c r="A3361" s="1">
        <v>42940</v>
      </c>
      <c r="B3361" s="9">
        <v>9.43</v>
      </c>
      <c r="C3361" s="9">
        <v>12.04</v>
      </c>
      <c r="D3361">
        <v>74.8142</v>
      </c>
      <c r="E3361">
        <v>66.156599999999997</v>
      </c>
      <c r="F3361">
        <v>12912.221893</v>
      </c>
      <c r="G3361">
        <v>11419.550109</v>
      </c>
      <c r="H3361">
        <f>(1/(1-91/360*VLOOKUP($A3361,Tbills!$B$4:$C$974,2,1)/100))^((1)/91)-1</f>
        <v>2.920590510124832E-5</v>
      </c>
      <c r="I3361">
        <f>I3360*$E3361/$E3360*(1-(I$1+I$5+IF(AND(WEEKDAY(A3361)&lt;&gt;1,WEEKDAY(A3361)&lt;&gt;7),IF(A3361&lt;J$2,J$1,J$3),0)))^($A3361-$A3360)</f>
        <v>37.210007607824402</v>
      </c>
      <c r="J3361">
        <f>VLOOKUP(A3361,'VIXY-IV'!A$1:E$2000,4,0)</f>
        <v>37.0946</v>
      </c>
      <c r="K3361">
        <f>ROW()</f>
        <v>3361</v>
      </c>
      <c r="L3361">
        <f>B3361/C3361</f>
        <v>0.78322259136212624</v>
      </c>
    </row>
    <row r="3362" spans="1:12" x14ac:dyDescent="0.25">
      <c r="A3362" s="1">
        <v>42941</v>
      </c>
      <c r="B3362" s="9">
        <v>9.43</v>
      </c>
      <c r="C3362" s="9">
        <v>12.05</v>
      </c>
      <c r="D3362">
        <v>74.104799999999997</v>
      </c>
      <c r="E3362">
        <v>65.5274</v>
      </c>
      <c r="F3362">
        <v>12914.074014</v>
      </c>
      <c r="G3362">
        <v>11420.854604</v>
      </c>
      <c r="H3362">
        <f>(1/(1-91/360*VLOOKUP($A3362,Tbills!$B$4:$C$974,2,1)/100))^((1)/91)-1</f>
        <v>2.920590510124832E-5</v>
      </c>
      <c r="I3362">
        <f>I3361*$E3362/$E3361*(1-(I$1+I$5+IF(AND(WEEKDAY(A3362)&lt;&gt;1,WEEKDAY(A3362)&lt;&gt;7),IF(A3362&lt;J$2,J$1,J$3),0)))^($A3362-$A3361)</f>
        <v>36.856465314732532</v>
      </c>
      <c r="J3362">
        <f>VLOOKUP(A3362,'VIXY-IV'!A$1:E$2000,4,0)</f>
        <v>36.742199999999997</v>
      </c>
      <c r="K3362">
        <f>ROW()</f>
        <v>3362</v>
      </c>
      <c r="L3362">
        <f>B3362/C3362</f>
        <v>0.7825726141078837</v>
      </c>
    </row>
    <row r="3363" spans="1:12" x14ac:dyDescent="0.25">
      <c r="A3363" s="1">
        <v>42942</v>
      </c>
      <c r="B3363" s="9">
        <v>9.6</v>
      </c>
      <c r="C3363" s="9">
        <v>12.11</v>
      </c>
      <c r="D3363">
        <v>74.669600000000003</v>
      </c>
      <c r="E3363">
        <v>66.024900000000002</v>
      </c>
      <c r="F3363">
        <v>12862.927374999999</v>
      </c>
      <c r="G3363">
        <v>11375.288355999999</v>
      </c>
      <c r="H3363">
        <f>(1/(1-91/360*VLOOKUP($A3363,Tbills!$B$4:$C$974,2,1)/100))^((1)/91)-1</f>
        <v>2.920590510124832E-5</v>
      </c>
      <c r="I3363">
        <f>I3362*$E3363/$E3362*(1-(I$1+I$5+IF(AND(WEEKDAY(A3363)&lt;&gt;1,WEEKDAY(A3363)&lt;&gt;7),IF(A3363&lt;J$2,J$1,J$3),0)))^($A3363-$A3362)</f>
        <v>37.136644688441663</v>
      </c>
      <c r="J3363">
        <f>VLOOKUP(A3363,'VIXY-IV'!A$1:E$2000,4,0)</f>
        <v>37.018500000000003</v>
      </c>
      <c r="K3363">
        <f>ROW()</f>
        <v>3363</v>
      </c>
      <c r="L3363">
        <f>B3363/C3363</f>
        <v>0.79273327828241125</v>
      </c>
    </row>
    <row r="3364" spans="1:12" x14ac:dyDescent="0.25">
      <c r="A3364" s="1">
        <v>42943</v>
      </c>
      <c r="B3364" s="9">
        <v>10.11</v>
      </c>
      <c r="C3364" s="9">
        <v>12.42</v>
      </c>
      <c r="D3364">
        <v>75.343000000000004</v>
      </c>
      <c r="E3364">
        <v>66.618399999999994</v>
      </c>
      <c r="F3364">
        <v>12763.385404000001</v>
      </c>
      <c r="G3364">
        <v>11286.926509000001</v>
      </c>
      <c r="H3364">
        <f>(1/(1-91/360*VLOOKUP($A3364,Tbills!$B$4:$C$974,2,1)/100))^((1)/91)-1</f>
        <v>3.2827322914652513E-5</v>
      </c>
      <c r="I3364">
        <f>I3363*$E3364/$E3363*(1-(I$1+I$5+IF(AND(WEEKDAY(A3364)&lt;&gt;1,WEEKDAY(A3364)&lt;&gt;7),IF(A3364&lt;J$2,J$1,J$3),0)))^($A3364-$A3363)</f>
        <v>37.470826516137016</v>
      </c>
      <c r="J3364">
        <f>VLOOKUP(A3364,'VIXY-IV'!A$1:E$2000,4,0)</f>
        <v>37.350299999999997</v>
      </c>
      <c r="K3364">
        <f>ROW()</f>
        <v>3364</v>
      </c>
      <c r="L3364">
        <f>B3364/C3364</f>
        <v>0.81400966183574874</v>
      </c>
    </row>
    <row r="3365" spans="1:12" x14ac:dyDescent="0.25">
      <c r="A3365" s="1">
        <v>42944</v>
      </c>
      <c r="B3365" s="9">
        <v>10.29</v>
      </c>
      <c r="C3365" s="9">
        <v>12.58</v>
      </c>
      <c r="D3365">
        <v>75.1387</v>
      </c>
      <c r="E3365">
        <v>66.435599999999994</v>
      </c>
      <c r="F3365">
        <v>12771.137984999999</v>
      </c>
      <c r="G3365">
        <v>11293.411758</v>
      </c>
      <c r="H3365">
        <f>(1/(1-91/360*VLOOKUP($A3365,Tbills!$B$4:$C$974,2,1)/100))^((1)/91)-1</f>
        <v>3.2827322914652513E-5</v>
      </c>
      <c r="I3365">
        <f>I3364*$E3365/$E3364*(1-(I$1+I$5+IF(AND(WEEKDAY(A3365)&lt;&gt;1,WEEKDAY(A3365)&lt;&gt;7),IF(A3365&lt;J$2,J$1,J$3),0)))^($A3365-$A3364)</f>
        <v>37.368365391905165</v>
      </c>
      <c r="J3365">
        <f>VLOOKUP(A3365,'VIXY-IV'!A$1:E$2000,4,0)</f>
        <v>37.247599999999998</v>
      </c>
      <c r="K3365">
        <f>ROW()</f>
        <v>3365</v>
      </c>
      <c r="L3365">
        <f>B3365/C3365</f>
        <v>0.81796502384737668</v>
      </c>
    </row>
    <row r="3366" spans="1:12" x14ac:dyDescent="0.25">
      <c r="A3366" s="1">
        <v>42947</v>
      </c>
      <c r="B3366" s="9">
        <v>10.26</v>
      </c>
      <c r="C3366" s="9">
        <v>12.47</v>
      </c>
      <c r="D3366">
        <v>74.386799999999994</v>
      </c>
      <c r="E3366">
        <v>65.764300000000006</v>
      </c>
      <c r="F3366">
        <v>12666.982255999999</v>
      </c>
      <c r="G3366">
        <v>11200.195474</v>
      </c>
      <c r="H3366">
        <f>(1/(1-91/360*VLOOKUP($A3366,Tbills!$B$4:$C$974,2,1)/100))^((1)/91)-1</f>
        <v>3.2827322914652513E-5</v>
      </c>
      <c r="I3366">
        <f>I3365*$E3366/$E3365*(1-(I$1+I$5+IF(AND(WEEKDAY(A3366)&lt;&gt;1,WEEKDAY(A3366)&lt;&gt;7),IF(A3366&lt;J$2,J$1,J$3),0)))^($A3366-$A3365)</f>
        <v>36.991840039867185</v>
      </c>
      <c r="J3366">
        <f>VLOOKUP(A3366,'VIXY-IV'!A$1:E$2000,4,0)</f>
        <v>36.8703</v>
      </c>
      <c r="K3366">
        <f>ROW()</f>
        <v>3366</v>
      </c>
      <c r="L3366">
        <f>B3366/C3366</f>
        <v>0.82277465918203685</v>
      </c>
    </row>
    <row r="3367" spans="1:12" x14ac:dyDescent="0.25">
      <c r="A3367" s="1">
        <v>42948</v>
      </c>
      <c r="B3367" s="9">
        <v>10.09</v>
      </c>
      <c r="C3367" s="9">
        <v>12.4</v>
      </c>
      <c r="D3367">
        <v>74.074399999999997</v>
      </c>
      <c r="E3367">
        <v>65.486000000000004</v>
      </c>
      <c r="F3367">
        <v>12514.686999</v>
      </c>
      <c r="G3367">
        <v>11065.167737</v>
      </c>
      <c r="H3367">
        <f>(1/(1-91/360*VLOOKUP($A3367,Tbills!$B$4:$C$974,2,1)/100))^((1)/91)-1</f>
        <v>3.2827322914652513E-5</v>
      </c>
      <c r="I3367">
        <f>I3366*$E3367/$E3366*(1-(I$1+I$5+IF(AND(WEEKDAY(A3367)&lt;&gt;1,WEEKDAY(A3367)&lt;&gt;7),IF(A3367&lt;J$2,J$1,J$3),0)))^($A3367-$A3366)</f>
        <v>36.835651954034098</v>
      </c>
      <c r="J3367">
        <f>VLOOKUP(A3367,'VIXY-IV'!A$1:E$2000,4,0)</f>
        <v>36.7121</v>
      </c>
      <c r="K3367">
        <f>ROW()</f>
        <v>3367</v>
      </c>
      <c r="L3367">
        <f>B3367/C3367</f>
        <v>0.81370967741935485</v>
      </c>
    </row>
    <row r="3368" spans="1:12" x14ac:dyDescent="0.25">
      <c r="A3368" s="1">
        <v>42949</v>
      </c>
      <c r="B3368" s="9">
        <v>10.28</v>
      </c>
      <c r="C3368" s="9">
        <v>12.56</v>
      </c>
      <c r="D3368">
        <v>74.859899999999996</v>
      </c>
      <c r="E3368">
        <v>66.178200000000004</v>
      </c>
      <c r="F3368">
        <v>12653.663704000001</v>
      </c>
      <c r="G3368">
        <v>11187.684163</v>
      </c>
      <c r="H3368">
        <f>(1/(1-91/360*VLOOKUP($A3368,Tbills!$B$4:$C$974,2,1)/100))^((1)/91)-1</f>
        <v>3.2827322914652513E-5</v>
      </c>
      <c r="I3368">
        <f>I3367*$E3368/$E3367*(1-(I$1+I$5+IF(AND(WEEKDAY(A3368)&lt;&gt;1,WEEKDAY(A3368)&lt;&gt;7),IF(A3368&lt;J$2,J$1,J$3),0)))^($A3368-$A3367)</f>
        <v>37.225369048564815</v>
      </c>
      <c r="J3368">
        <f>VLOOKUP(A3368,'VIXY-IV'!A$1:E$2000,4,0)</f>
        <v>37.101700000000001</v>
      </c>
      <c r="K3368">
        <f>ROW()</f>
        <v>3368</v>
      </c>
      <c r="L3368">
        <f>B3368/C3368</f>
        <v>0.81847133757961776</v>
      </c>
    </row>
    <row r="3369" spans="1:12" x14ac:dyDescent="0.25">
      <c r="A3369" s="1">
        <v>42950</v>
      </c>
      <c r="B3369" s="9">
        <v>10.44</v>
      </c>
      <c r="C3369" s="9">
        <v>12.74</v>
      </c>
      <c r="D3369">
        <v>75.345100000000002</v>
      </c>
      <c r="E3369">
        <v>66.605000000000004</v>
      </c>
      <c r="F3369">
        <v>12777.106887</v>
      </c>
      <c r="G3369">
        <v>11296.458678000001</v>
      </c>
      <c r="H3369">
        <f>(1/(1-91/360*VLOOKUP($A3369,Tbills!$B$4:$C$974,2,1)/100))^((1)/91)-1</f>
        <v>2.9762908445141179E-5</v>
      </c>
      <c r="I3369">
        <f>I3368*$E3369/$E3368*(1-(I$1+I$5+IF(AND(WEEKDAY(A3369)&lt;&gt;1,WEEKDAY(A3369)&lt;&gt;7),IF(A3369&lt;J$2,J$1,J$3),0)))^($A3369-$A3368)</f>
        <v>37.465804154645667</v>
      </c>
      <c r="J3369">
        <f>VLOOKUP(A3369,'VIXY-IV'!A$1:E$2000,4,0)</f>
        <v>37.341299999999997</v>
      </c>
      <c r="K3369">
        <f>ROW()</f>
        <v>3369</v>
      </c>
      <c r="L3369">
        <f>B3369/C3369</f>
        <v>0.81946624803767654</v>
      </c>
    </row>
    <row r="3370" spans="1:12" x14ac:dyDescent="0.25">
      <c r="A3370" s="1">
        <v>42951</v>
      </c>
      <c r="B3370" s="9">
        <v>10.029999999999999</v>
      </c>
      <c r="C3370" s="9">
        <v>12.75</v>
      </c>
      <c r="D3370">
        <v>75.409300000000002</v>
      </c>
      <c r="E3370">
        <v>66.659800000000004</v>
      </c>
      <c r="F3370">
        <v>12899.575327</v>
      </c>
      <c r="G3370">
        <v>11404.398904</v>
      </c>
      <c r="H3370">
        <f>(1/(1-91/360*VLOOKUP($A3370,Tbills!$B$4:$C$974,2,1)/100))^((1)/91)-1</f>
        <v>2.9762908445141179E-5</v>
      </c>
      <c r="I3370">
        <f>I3369*$E3370/$E3369*(1-(I$1+I$5+IF(AND(WEEKDAY(A3370)&lt;&gt;1,WEEKDAY(A3370)&lt;&gt;7),IF(A3370&lt;J$2,J$1,J$3),0)))^($A3370-$A3369)</f>
        <v>37.49698911588176</v>
      </c>
      <c r="J3370">
        <f>VLOOKUP(A3370,'VIXY-IV'!A$1:E$2000,4,0)</f>
        <v>37.372</v>
      </c>
      <c r="K3370">
        <f>ROW()</f>
        <v>3370</v>
      </c>
      <c r="L3370">
        <f>B3370/C3370</f>
        <v>0.78666666666666663</v>
      </c>
    </row>
    <row r="3371" spans="1:12" x14ac:dyDescent="0.25">
      <c r="A3371" s="1">
        <v>42954</v>
      </c>
      <c r="B3371" s="9">
        <v>9.93</v>
      </c>
      <c r="C3371" s="9">
        <v>12.66</v>
      </c>
      <c r="D3371">
        <v>74.292599999999993</v>
      </c>
      <c r="E3371">
        <v>65.666700000000006</v>
      </c>
      <c r="F3371">
        <v>12825.647376000001</v>
      </c>
      <c r="G3371">
        <v>11338.021551</v>
      </c>
      <c r="H3371">
        <f>(1/(1-91/360*VLOOKUP($A3371,Tbills!$B$4:$C$974,2,1)/100))^((1)/91)-1</f>
        <v>2.9762908445141179E-5</v>
      </c>
      <c r="I3371">
        <f>I3370*$E3371/$E3370*(1-(I$1+I$5+IF(AND(WEEKDAY(A3371)&lt;&gt;1,WEEKDAY(A3371)&lt;&gt;7),IF(A3371&lt;J$2,J$1,J$3),0)))^($A3371-$A3370)</f>
        <v>36.939420298957799</v>
      </c>
      <c r="J3371">
        <f>VLOOKUP(A3371,'VIXY-IV'!A$1:E$2000,4,0)</f>
        <v>36.814999999999998</v>
      </c>
      <c r="K3371">
        <f>ROW()</f>
        <v>3371</v>
      </c>
      <c r="L3371">
        <f>B3371/C3371</f>
        <v>0.78436018957345965</v>
      </c>
    </row>
    <row r="3372" spans="1:12" x14ac:dyDescent="0.25">
      <c r="A3372" s="1">
        <v>42955</v>
      </c>
      <c r="B3372" s="9">
        <v>10.96</v>
      </c>
      <c r="C3372" s="9">
        <v>13.2</v>
      </c>
      <c r="D3372">
        <v>76.528499999999994</v>
      </c>
      <c r="E3372">
        <v>67.641000000000005</v>
      </c>
      <c r="F3372">
        <v>13076.575288</v>
      </c>
      <c r="G3372">
        <v>11559.507293000001</v>
      </c>
      <c r="H3372">
        <f>(1/(1-91/360*VLOOKUP($A3372,Tbills!$B$4:$C$974,2,1)/100))^((1)/91)-1</f>
        <v>2.9762908445141179E-5</v>
      </c>
      <c r="I3372">
        <f>I3371*$E3372/$E3371*(1-(I$1+I$5+IF(AND(WEEKDAY(A3372)&lt;&gt;1,WEEKDAY(A3372)&lt;&gt;7),IF(A3372&lt;J$2,J$1,J$3),0)))^($A3372-$A3371)</f>
        <v>38.050386083132352</v>
      </c>
      <c r="J3372">
        <f>VLOOKUP(A3372,'VIXY-IV'!A$1:E$2000,4,0)</f>
        <v>37.917700000000004</v>
      </c>
      <c r="K3372">
        <f>ROW()</f>
        <v>3372</v>
      </c>
      <c r="L3372">
        <f>B3372/C3372</f>
        <v>0.83030303030303043</v>
      </c>
    </row>
    <row r="3373" spans="1:12" x14ac:dyDescent="0.25">
      <c r="A3373" s="1">
        <v>42956</v>
      </c>
      <c r="B3373" s="9">
        <v>11.11</v>
      </c>
      <c r="C3373" s="9">
        <v>13.49</v>
      </c>
      <c r="D3373">
        <v>77.5197</v>
      </c>
      <c r="E3373">
        <v>68.515100000000004</v>
      </c>
      <c r="F3373">
        <v>13181.779489</v>
      </c>
      <c r="G3373">
        <v>11652.162270999999</v>
      </c>
      <c r="H3373">
        <f>(1/(1-91/360*VLOOKUP($A3373,Tbills!$B$4:$C$974,2,1)/100))^((1)/91)-1</f>
        <v>2.9762908445141179E-5</v>
      </c>
      <c r="I3373">
        <f>I3372*$E3373/$E3372*(1-(I$1+I$5+IF(AND(WEEKDAY(A3373)&lt;&gt;1,WEEKDAY(A3373)&lt;&gt;7),IF(A3373&lt;J$2,J$1,J$3),0)))^($A3373-$A3372)</f>
        <v>38.542466941706145</v>
      </c>
      <c r="J3373">
        <f>VLOOKUP(A3373,'VIXY-IV'!A$1:E$2000,4,0)</f>
        <v>38.4071</v>
      </c>
      <c r="K3373">
        <f>ROW()</f>
        <v>3373</v>
      </c>
      <c r="L3373">
        <f>B3373/C3373</f>
        <v>0.82357301704966634</v>
      </c>
    </row>
    <row r="3374" spans="1:12" x14ac:dyDescent="0.25">
      <c r="A3374" s="1">
        <v>42957</v>
      </c>
      <c r="B3374" s="9">
        <v>16.04</v>
      </c>
      <c r="C3374" s="9">
        <v>16.21</v>
      </c>
      <c r="D3374">
        <v>92.293400000000005</v>
      </c>
      <c r="E3374">
        <v>81.570700000000002</v>
      </c>
      <c r="F3374">
        <v>13971.664139</v>
      </c>
      <c r="G3374">
        <v>12350.041692999999</v>
      </c>
      <c r="H3374">
        <f>(1/(1-91/360*VLOOKUP($A3374,Tbills!$B$4:$C$974,2,1)/100))^((1)/91)-1</f>
        <v>2.8927359041031053E-5</v>
      </c>
      <c r="I3374">
        <f>I3373*$E3374/$E3373*(1-(I$1+I$5+IF(AND(WEEKDAY(A3374)&lt;&gt;1,WEEKDAY(A3374)&lt;&gt;7),IF(A3374&lt;J$2,J$1,J$3),0)))^($A3374-$A3373)</f>
        <v>45.887200857816957</v>
      </c>
      <c r="J3374">
        <f>VLOOKUP(A3374,'VIXY-IV'!A$1:E$2000,4,0)</f>
        <v>45.716000000000001</v>
      </c>
      <c r="K3374">
        <f>ROW()</f>
        <v>3374</v>
      </c>
      <c r="L3374">
        <f>B3374/C3374</f>
        <v>0.98951264651449711</v>
      </c>
    </row>
    <row r="3375" spans="1:12" x14ac:dyDescent="0.25">
      <c r="A3375" s="1">
        <v>42958</v>
      </c>
      <c r="B3375" s="9">
        <v>15.51</v>
      </c>
      <c r="C3375" s="9">
        <v>16.39</v>
      </c>
      <c r="D3375">
        <v>92.720299999999995</v>
      </c>
      <c r="E3375">
        <v>81.945700000000002</v>
      </c>
      <c r="F3375">
        <v>14183.246924999999</v>
      </c>
      <c r="G3375">
        <v>12536.709849999999</v>
      </c>
      <c r="H3375">
        <f>(1/(1-91/360*VLOOKUP($A3375,Tbills!$B$4:$C$974,2,1)/100))^((1)/91)-1</f>
        <v>2.8927359041031053E-5</v>
      </c>
      <c r="I3375">
        <f>I3374*$E3375/$E3374*(1-(I$1+I$5+IF(AND(WEEKDAY(A3375)&lt;&gt;1,WEEKDAY(A3375)&lt;&gt;7),IF(A3375&lt;J$2,J$1,J$3),0)))^($A3375-$A3374)</f>
        <v>46.098597322451937</v>
      </c>
      <c r="J3375">
        <f>VLOOKUP(A3375,'VIXY-IV'!A$1:E$2000,4,0)</f>
        <v>45.921799999999998</v>
      </c>
      <c r="K3375">
        <f>ROW()</f>
        <v>3375</v>
      </c>
      <c r="L3375">
        <f>B3375/C3375</f>
        <v>0.94630872483221473</v>
      </c>
    </row>
    <row r="3376" spans="1:12" x14ac:dyDescent="0.25">
      <c r="A3376" s="1">
        <v>42961</v>
      </c>
      <c r="B3376" s="9">
        <v>12.33</v>
      </c>
      <c r="C3376" s="9">
        <v>13.92</v>
      </c>
      <c r="D3376">
        <v>79.463099999999997</v>
      </c>
      <c r="E3376">
        <v>70.221900000000005</v>
      </c>
      <c r="F3376">
        <v>13182.392759</v>
      </c>
      <c r="G3376">
        <v>11650.957129</v>
      </c>
      <c r="H3376">
        <f>(1/(1-91/360*VLOOKUP($A3376,Tbills!$B$4:$C$974,2,1)/100))^((1)/91)-1</f>
        <v>2.8927359041031053E-5</v>
      </c>
      <c r="I3376">
        <f>I3375*$E3376/$E3375*(1-(I$1+I$5+IF(AND(WEEKDAY(A3376)&lt;&gt;1,WEEKDAY(A3376)&lt;&gt;7),IF(A3376&lt;J$2,J$1,J$3),0)))^($A3376-$A3375)</f>
        <v>39.50450377700907</v>
      </c>
      <c r="J3376">
        <f>VLOOKUP(A3376,'VIXY-IV'!A$1:E$2000,4,0)</f>
        <v>39.350099999999998</v>
      </c>
      <c r="K3376">
        <f>ROW()</f>
        <v>3376</v>
      </c>
      <c r="L3376">
        <f>B3376/C3376</f>
        <v>0.88577586206896552</v>
      </c>
    </row>
    <row r="3377" spans="1:12" x14ac:dyDescent="0.25">
      <c r="A3377" s="1">
        <v>42962</v>
      </c>
      <c r="B3377" s="9">
        <v>12.04</v>
      </c>
      <c r="C3377" s="9">
        <v>13.9</v>
      </c>
      <c r="D3377">
        <v>79.427599999999998</v>
      </c>
      <c r="E3377">
        <v>70.188500000000005</v>
      </c>
      <c r="F3377">
        <v>13269.027479</v>
      </c>
      <c r="G3377">
        <v>11727.190218</v>
      </c>
      <c r="H3377">
        <f>(1/(1-91/360*VLOOKUP($A3377,Tbills!$B$4:$C$974,2,1)/100))^((1)/91)-1</f>
        <v>2.8927359041031053E-5</v>
      </c>
      <c r="I3377">
        <f>I3376*$E3377/$E3376*(1-(I$1+I$5+IF(AND(WEEKDAY(A3377)&lt;&gt;1,WEEKDAY(A3377)&lt;&gt;7),IF(A3377&lt;J$2,J$1,J$3),0)))^($A3377-$A3376)</f>
        <v>39.486092678780523</v>
      </c>
      <c r="J3377">
        <f>VLOOKUP(A3377,'VIXY-IV'!A$1:E$2000,4,0)</f>
        <v>39.331400000000002</v>
      </c>
      <c r="K3377">
        <f>ROW()</f>
        <v>3377</v>
      </c>
      <c r="L3377">
        <f>B3377/C3377</f>
        <v>0.86618705035971211</v>
      </c>
    </row>
    <row r="3378" spans="1:12" x14ac:dyDescent="0.25">
      <c r="A3378" s="1">
        <v>42963</v>
      </c>
      <c r="B3378" s="9">
        <v>11.74</v>
      </c>
      <c r="C3378" s="9">
        <v>13.58</v>
      </c>
      <c r="D3378">
        <v>78.826999999999998</v>
      </c>
      <c r="E3378">
        <v>69.655799999999999</v>
      </c>
      <c r="F3378">
        <v>13140.237442</v>
      </c>
      <c r="G3378">
        <v>11613.026115999999</v>
      </c>
      <c r="H3378">
        <f>(1/(1-91/360*VLOOKUP($A3378,Tbills!$B$4:$C$974,2,1)/100))^((1)/91)-1</f>
        <v>2.8927359041031053E-5</v>
      </c>
      <c r="I3378">
        <f>I3377*$E3378/$E3377*(1-(I$1+I$5+IF(AND(WEEKDAY(A3378)&lt;&gt;1,WEEKDAY(A3378)&lt;&gt;7),IF(A3378&lt;J$2,J$1,J$3),0)))^($A3378-$A3377)</f>
        <v>39.186786274851812</v>
      </c>
      <c r="J3378">
        <f>VLOOKUP(A3378,'VIXY-IV'!A$1:E$2000,4,0)</f>
        <v>39.032899999999998</v>
      </c>
      <c r="K3378">
        <f>ROW()</f>
        <v>3378</v>
      </c>
      <c r="L3378">
        <f>B3378/C3378</f>
        <v>0.86450662739322537</v>
      </c>
    </row>
    <row r="3379" spans="1:12" x14ac:dyDescent="0.25">
      <c r="A3379" s="1">
        <v>42964</v>
      </c>
      <c r="B3379" s="9">
        <v>15.55</v>
      </c>
      <c r="C3379" s="9">
        <v>16.14</v>
      </c>
      <c r="D3379">
        <v>89.807400000000001</v>
      </c>
      <c r="E3379">
        <v>79.356700000000004</v>
      </c>
      <c r="F3379">
        <v>13682.729218</v>
      </c>
      <c r="G3379">
        <v>12092.131378</v>
      </c>
      <c r="H3379">
        <f>(1/(1-91/360*VLOOKUP($A3379,Tbills!$B$4:$C$974,2,1)/100))^((1)/91)-1</f>
        <v>2.8231025116731701E-5</v>
      </c>
      <c r="I3379">
        <f>I3378*$E3379/$E3378*(1-(I$1+I$5+IF(AND(WEEKDAY(A3379)&lt;&gt;1,WEEKDAY(A3379)&lt;&gt;7),IF(A3379&lt;J$2,J$1,J$3),0)))^($A3379-$A3378)</f>
        <v>44.644722503295675</v>
      </c>
      <c r="J3379">
        <f>VLOOKUP(A3379,'VIXY-IV'!A$1:E$2000,4,0)</f>
        <v>44.460999999999999</v>
      </c>
      <c r="K3379">
        <f>ROW()</f>
        <v>3379</v>
      </c>
      <c r="L3379">
        <f>B3379/C3379</f>
        <v>0.96344485749690212</v>
      </c>
    </row>
    <row r="3380" spans="1:12" x14ac:dyDescent="0.25">
      <c r="A3380" s="1">
        <v>42965</v>
      </c>
      <c r="B3380" s="9">
        <v>14.26</v>
      </c>
      <c r="C3380" s="9">
        <v>15.65</v>
      </c>
      <c r="D3380">
        <v>90.1357</v>
      </c>
      <c r="E3380">
        <v>79.644499999999994</v>
      </c>
      <c r="F3380">
        <v>13810.701729</v>
      </c>
      <c r="G3380">
        <v>12204.885893000001</v>
      </c>
      <c r="H3380">
        <f>(1/(1-91/360*VLOOKUP($A3380,Tbills!$B$4:$C$974,2,1)/100))^((1)/91)-1</f>
        <v>2.8231025116731701E-5</v>
      </c>
      <c r="I3380">
        <f>I3379*$E3380/$E3379*(1-(I$1+I$5+IF(AND(WEEKDAY(A3380)&lt;&gt;1,WEEKDAY(A3380)&lt;&gt;7),IF(A3380&lt;J$2,J$1,J$3),0)))^($A3380-$A3379)</f>
        <v>44.807063514869668</v>
      </c>
      <c r="J3380">
        <f>VLOOKUP(A3380,'VIXY-IV'!A$1:E$2000,4,0)</f>
        <v>44.621699999999997</v>
      </c>
      <c r="K3380">
        <f>ROW()</f>
        <v>3380</v>
      </c>
      <c r="L3380">
        <f>B3380/C3380</f>
        <v>0.91118210862619808</v>
      </c>
    </row>
    <row r="3381" spans="1:12" x14ac:dyDescent="0.25">
      <c r="A3381" s="1">
        <v>42968</v>
      </c>
      <c r="B3381" s="9">
        <v>13.19</v>
      </c>
      <c r="C3381" s="9">
        <v>14.99</v>
      </c>
      <c r="D3381">
        <v>85.296499999999995</v>
      </c>
      <c r="E3381">
        <v>75.361800000000002</v>
      </c>
      <c r="F3381">
        <v>13543.945248</v>
      </c>
      <c r="G3381">
        <v>11968.112369</v>
      </c>
      <c r="H3381">
        <f>(1/(1-91/360*VLOOKUP($A3381,Tbills!$B$4:$C$974,2,1)/100))^((1)/91)-1</f>
        <v>2.8231025116731701E-5</v>
      </c>
      <c r="I3381">
        <f>I3380*$E3381/$E3380*(1-(I$1+I$5+IF(AND(WEEKDAY(A3381)&lt;&gt;1,WEEKDAY(A3381)&lt;&gt;7),IF(A3381&lt;J$2,J$1,J$3),0)))^($A3381-$A3380)</f>
        <v>42.398886291581491</v>
      </c>
      <c r="J3381">
        <f>VLOOKUP(A3381,'VIXY-IV'!A$1:E$2000,4,0)</f>
        <v>42.2179</v>
      </c>
      <c r="K3381">
        <f>ROW()</f>
        <v>3381</v>
      </c>
      <c r="L3381">
        <f>B3381/C3381</f>
        <v>0.8799199466310873</v>
      </c>
    </row>
    <row r="3382" spans="1:12" x14ac:dyDescent="0.25">
      <c r="A3382" s="1">
        <v>42969</v>
      </c>
      <c r="B3382" s="9">
        <v>11.35</v>
      </c>
      <c r="C3382" s="9">
        <v>13.63</v>
      </c>
      <c r="D3382">
        <v>78.595299999999995</v>
      </c>
      <c r="E3382">
        <v>69.438900000000004</v>
      </c>
      <c r="F3382">
        <v>13063.927793999999</v>
      </c>
      <c r="G3382">
        <v>11543.606890999999</v>
      </c>
      <c r="H3382">
        <f>(1/(1-91/360*VLOOKUP($A3382,Tbills!$B$4:$C$974,2,1)/100))^((1)/91)-1</f>
        <v>2.8231025116731701E-5</v>
      </c>
      <c r="I3382">
        <f>I3381*$E3382/$E3381*(1-(I$1+I$5+IF(AND(WEEKDAY(A3382)&lt;&gt;1,WEEKDAY(A3382)&lt;&gt;7),IF(A3382&lt;J$2,J$1,J$3),0)))^($A3382-$A3381)</f>
        <v>39.0670108292992</v>
      </c>
      <c r="J3382">
        <f>VLOOKUP(A3382,'VIXY-IV'!A$1:E$2000,4,0)</f>
        <v>38.8917</v>
      </c>
      <c r="K3382">
        <f>ROW()</f>
        <v>3382</v>
      </c>
      <c r="L3382">
        <f>B3382/C3382</f>
        <v>0.8327219369038884</v>
      </c>
    </row>
    <row r="3383" spans="1:12" x14ac:dyDescent="0.25">
      <c r="A3383" s="1">
        <v>42970</v>
      </c>
      <c r="B3383" s="9">
        <v>12.25</v>
      </c>
      <c r="C3383" s="9">
        <v>14.33</v>
      </c>
      <c r="D3383">
        <v>82.366299999999995</v>
      </c>
      <c r="E3383">
        <v>72.768600000000006</v>
      </c>
      <c r="F3383">
        <v>13368.812911999999</v>
      </c>
      <c r="G3383">
        <v>11812.684969</v>
      </c>
      <c r="H3383">
        <f>(1/(1-91/360*VLOOKUP($A3383,Tbills!$B$4:$C$974,2,1)/100))^((1)/91)-1</f>
        <v>2.8231025116731701E-5</v>
      </c>
      <c r="I3383">
        <f>I3382*$E3383/$E3382*(1-(I$1+I$5+IF(AND(WEEKDAY(A3383)&lt;&gt;1,WEEKDAY(A3383)&lt;&gt;7),IF(A3383&lt;J$2,J$1,J$3),0)))^($A3383-$A3382)</f>
        <v>40.940725507670358</v>
      </c>
      <c r="J3383">
        <f>VLOOKUP(A3383,'VIXY-IV'!A$1:E$2000,4,0)</f>
        <v>40.756</v>
      </c>
      <c r="K3383">
        <f>ROW()</f>
        <v>3383</v>
      </c>
      <c r="L3383">
        <f>B3383/C3383</f>
        <v>0.85484996510816469</v>
      </c>
    </row>
    <row r="3384" spans="1:12" x14ac:dyDescent="0.25">
      <c r="A3384" s="1">
        <v>42971</v>
      </c>
      <c r="B3384" s="9">
        <v>12.23</v>
      </c>
      <c r="C3384" s="9">
        <v>14.39</v>
      </c>
      <c r="D3384">
        <v>81.322199999999995</v>
      </c>
      <c r="E3384">
        <v>71.844099999999997</v>
      </c>
      <c r="F3384">
        <v>13319.399590000001</v>
      </c>
      <c r="G3384">
        <v>11768.689866999999</v>
      </c>
      <c r="H3384">
        <f>(1/(1-91/360*VLOOKUP($A3384,Tbills!$B$4:$C$974,2,1)/100))^((1)/91)-1</f>
        <v>2.8119417513794431E-5</v>
      </c>
      <c r="I3384">
        <f>I3383*$E3384/$E3383*(1-(I$1+I$5+IF(AND(WEEKDAY(A3384)&lt;&gt;1,WEEKDAY(A3384)&lt;&gt;7),IF(A3384&lt;J$2,J$1,J$3),0)))^($A3384-$A3383)</f>
        <v>40.420975285598388</v>
      </c>
      <c r="J3384">
        <f>VLOOKUP(A3384,'VIXY-IV'!A$1:E$2000,4,0)</f>
        <v>40.239400000000003</v>
      </c>
      <c r="K3384">
        <f>ROW()</f>
        <v>3384</v>
      </c>
      <c r="L3384">
        <f>B3384/C3384</f>
        <v>0.84989576094510078</v>
      </c>
    </row>
    <row r="3385" spans="1:12" x14ac:dyDescent="0.25">
      <c r="A3385" s="1">
        <v>42972</v>
      </c>
      <c r="B3385" s="9">
        <v>11.28</v>
      </c>
      <c r="C3385" s="9">
        <v>13.99</v>
      </c>
      <c r="D3385">
        <v>79.671199999999999</v>
      </c>
      <c r="E3385">
        <v>70.383499999999998</v>
      </c>
      <c r="F3385">
        <v>13274.202305999999</v>
      </c>
      <c r="G3385">
        <v>11728.423742999999</v>
      </c>
      <c r="H3385">
        <f>(1/(1-91/360*VLOOKUP($A3385,Tbills!$B$4:$C$974,2,1)/100))^((1)/91)-1</f>
        <v>2.8119417513794431E-5</v>
      </c>
      <c r="I3385">
        <f>I3384*$E3385/$E3384*(1-(I$1+I$5+IF(AND(WEEKDAY(A3385)&lt;&gt;1,WEEKDAY(A3385)&lt;&gt;7),IF(A3385&lt;J$2,J$1,J$3),0)))^($A3385-$A3384)</f>
        <v>39.599591261431605</v>
      </c>
      <c r="J3385">
        <f>VLOOKUP(A3385,'VIXY-IV'!A$1:E$2000,4,0)</f>
        <v>39.419600000000003</v>
      </c>
      <c r="K3385">
        <f>ROW()</f>
        <v>3385</v>
      </c>
      <c r="L3385">
        <f>B3385/C3385</f>
        <v>0.80629020729092205</v>
      </c>
    </row>
    <row r="3386" spans="1:12" x14ac:dyDescent="0.25">
      <c r="A3386" s="1">
        <v>42975</v>
      </c>
      <c r="B3386" s="9">
        <v>11.32</v>
      </c>
      <c r="C3386" s="9">
        <v>13.99</v>
      </c>
      <c r="D3386">
        <v>79.281300000000002</v>
      </c>
      <c r="E3386">
        <v>70.033100000000005</v>
      </c>
      <c r="F3386">
        <v>13211.503846</v>
      </c>
      <c r="G3386">
        <v>11672.03709</v>
      </c>
      <c r="H3386">
        <f>(1/(1-91/360*VLOOKUP($A3386,Tbills!$B$4:$C$974,2,1)/100))^((1)/91)-1</f>
        <v>2.8119417513794431E-5</v>
      </c>
      <c r="I3386">
        <f>I3385*$E3386/$E3385*(1-(I$1+I$5+IF(AND(WEEKDAY(A3386)&lt;&gt;1,WEEKDAY(A3386)&lt;&gt;7),IF(A3386&lt;J$2,J$1,J$3),0)))^($A3386-$A3385)</f>
        <v>39.40358059609224</v>
      </c>
      <c r="J3386">
        <f>VLOOKUP(A3386,'VIXY-IV'!A$1:E$2000,4,0)</f>
        <v>39.220500000000001</v>
      </c>
      <c r="K3386">
        <f>ROW()</f>
        <v>3386</v>
      </c>
      <c r="L3386">
        <f>B3386/C3386</f>
        <v>0.80914939242315942</v>
      </c>
    </row>
    <row r="3387" spans="1:12" x14ac:dyDescent="0.25">
      <c r="A3387" s="1">
        <v>42976</v>
      </c>
      <c r="B3387" s="9">
        <v>11.7</v>
      </c>
      <c r="C3387" s="9">
        <v>14.12</v>
      </c>
      <c r="D3387">
        <v>80.062299999999993</v>
      </c>
      <c r="E3387">
        <v>70.721000000000004</v>
      </c>
      <c r="F3387">
        <v>13287.986634999999</v>
      </c>
      <c r="G3387">
        <v>11739.279533000001</v>
      </c>
      <c r="H3387">
        <f>(1/(1-91/360*VLOOKUP($A3387,Tbills!$B$4:$C$974,2,1)/100))^((1)/91)-1</f>
        <v>2.8119417513794431E-5</v>
      </c>
      <c r="I3387">
        <f>I3386*$E3387/$E3386*(1-(I$1+I$5+IF(AND(WEEKDAY(A3387)&lt;&gt;1,WEEKDAY(A3387)&lt;&gt;7),IF(A3387&lt;J$2,J$1,J$3),0)))^($A3387-$A3386)</f>
        <v>39.791003750219204</v>
      </c>
      <c r="J3387">
        <f>VLOOKUP(A3387,'VIXY-IV'!A$1:E$2000,4,0)</f>
        <v>39.605800000000002</v>
      </c>
      <c r="K3387">
        <f>ROW()</f>
        <v>3387</v>
      </c>
      <c r="L3387">
        <f>B3387/C3387</f>
        <v>0.82861189801699719</v>
      </c>
    </row>
    <row r="3388" spans="1:12" x14ac:dyDescent="0.25">
      <c r="A3388" s="1">
        <v>42977</v>
      </c>
      <c r="B3388" s="9">
        <v>11.22</v>
      </c>
      <c r="C3388" s="9">
        <v>14.14</v>
      </c>
      <c r="D3388">
        <v>80.187799999999996</v>
      </c>
      <c r="E3388">
        <v>70.829899999999995</v>
      </c>
      <c r="F3388">
        <v>13330.772513</v>
      </c>
      <c r="G3388">
        <v>11776.74864</v>
      </c>
      <c r="H3388">
        <f>(1/(1-91/360*VLOOKUP($A3388,Tbills!$B$4:$C$974,2,1)/100))^((1)/91)-1</f>
        <v>2.8119417513794431E-5</v>
      </c>
      <c r="I3388">
        <f>I3387*$E3388/$E3387*(1-(I$1+I$5+IF(AND(WEEKDAY(A3388)&lt;&gt;1,WEEKDAY(A3388)&lt;&gt;7),IF(A3388&lt;J$2,J$1,J$3),0)))^($A3388-$A3387)</f>
        <v>39.852658223331019</v>
      </c>
      <c r="J3388">
        <f>VLOOKUP(A3388,'VIXY-IV'!A$1:E$2000,4,0)</f>
        <v>39.666699999999999</v>
      </c>
      <c r="K3388">
        <f>ROW()</f>
        <v>3388</v>
      </c>
      <c r="L3388">
        <f>B3388/C3388</f>
        <v>0.79349363507779347</v>
      </c>
    </row>
    <row r="3389" spans="1:12" x14ac:dyDescent="0.25">
      <c r="A3389" s="1">
        <v>42978</v>
      </c>
      <c r="B3389" s="9">
        <v>10.59</v>
      </c>
      <c r="C3389" s="9">
        <v>13.8</v>
      </c>
      <c r="D3389">
        <v>77.485200000000006</v>
      </c>
      <c r="E3389">
        <v>68.440700000000007</v>
      </c>
      <c r="F3389">
        <v>13168.239881</v>
      </c>
      <c r="G3389">
        <v>11632.831961</v>
      </c>
      <c r="H3389">
        <f>(1/(1-91/360*VLOOKUP($A3389,Tbills!$B$4:$C$974,2,1)/100))^((1)/91)-1</f>
        <v>2.8370288333023908E-5</v>
      </c>
      <c r="I3389">
        <f>I3388*$E3389/$E3388*(1-(I$1+I$5+IF(AND(WEEKDAY(A3389)&lt;&gt;1,WEEKDAY(A3389)&lt;&gt;7),IF(A3389&lt;J$2,J$1,J$3),0)))^($A3389-$A3388)</f>
        <v>38.508736849767779</v>
      </c>
      <c r="J3389">
        <f>VLOOKUP(A3389,'VIXY-IV'!A$1:E$2000,4,0)</f>
        <v>38.326599999999999</v>
      </c>
      <c r="K3389">
        <f>ROW()</f>
        <v>3389</v>
      </c>
      <c r="L3389">
        <f>B3389/C3389</f>
        <v>0.76739130434782599</v>
      </c>
    </row>
    <row r="3390" spans="1:12" x14ac:dyDescent="0.25">
      <c r="A3390" s="1">
        <v>42979</v>
      </c>
      <c r="B3390" s="9">
        <v>10.130000000000001</v>
      </c>
      <c r="C3390" s="9">
        <v>13.59</v>
      </c>
      <c r="D3390">
        <v>77.634399999999999</v>
      </c>
      <c r="E3390">
        <v>68.570599999999999</v>
      </c>
      <c r="F3390">
        <v>13168.613468</v>
      </c>
      <c r="G3390">
        <v>11632.831961</v>
      </c>
      <c r="H3390">
        <f>(1/(1-91/360*VLOOKUP($A3390,Tbills!$B$4:$C$974,2,1)/100))^((1)/91)-1</f>
        <v>2.8370288333023908E-5</v>
      </c>
      <c r="I3390">
        <f>I3389*$E3390/$E3389*(1-(I$1+I$5+IF(AND(WEEKDAY(A3390)&lt;&gt;1,WEEKDAY(A3390)&lt;&gt;7),IF(A3390&lt;J$2,J$1,J$3),0)))^($A3390-$A3389)</f>
        <v>38.582196142616851</v>
      </c>
      <c r="J3390">
        <f>VLOOKUP(A3390,'VIXY-IV'!A$1:E$2000,4,0)</f>
        <v>38.3979</v>
      </c>
      <c r="K3390">
        <f>ROW()</f>
        <v>3390</v>
      </c>
      <c r="L3390">
        <f>B3390/C3390</f>
        <v>0.7454010301692422</v>
      </c>
    </row>
    <row r="3391" spans="1:12" x14ac:dyDescent="0.25">
      <c r="A3391" s="1">
        <v>42983</v>
      </c>
      <c r="B3391" s="9">
        <v>12.23</v>
      </c>
      <c r="C3391" s="9">
        <v>14.58</v>
      </c>
      <c r="D3391">
        <v>79.914000000000001</v>
      </c>
      <c r="E3391">
        <v>70.576300000000003</v>
      </c>
      <c r="F3391">
        <v>13245.722233</v>
      </c>
      <c r="G3391">
        <v>11699.6278</v>
      </c>
      <c r="H3391">
        <f>(1/(1-91/360*VLOOKUP($A3391,Tbills!$B$4:$C$974,2,1)/100))^((1)/91)-1</f>
        <v>2.8370288333023908E-5</v>
      </c>
      <c r="I3391">
        <f>I3390*$E3391/$E3390*(1-(I$1+I$5+IF(AND(WEEKDAY(A3391)&lt;&gt;1,WEEKDAY(A3391)&lt;&gt;7),IF(A3391&lt;J$2,J$1,J$3),0)))^($A3391-$A3390)</f>
        <v>39.712254151527134</v>
      </c>
      <c r="J3391">
        <f>VLOOKUP(A3391,'VIXY-IV'!A$1:E$2000,4,0)</f>
        <v>39.520000000000003</v>
      </c>
      <c r="K3391">
        <f>ROW()</f>
        <v>3391</v>
      </c>
      <c r="L3391">
        <f>B3391/C3391</f>
        <v>0.83882030178326472</v>
      </c>
    </row>
    <row r="3392" spans="1:12" x14ac:dyDescent="0.25">
      <c r="A3392" s="1">
        <v>42984</v>
      </c>
      <c r="B3392" s="9">
        <v>11.63</v>
      </c>
      <c r="C3392" s="9">
        <v>14.4</v>
      </c>
      <c r="D3392">
        <v>80.427800000000005</v>
      </c>
      <c r="E3392">
        <v>71.028000000000006</v>
      </c>
      <c r="F3392">
        <v>13504.808102999999</v>
      </c>
      <c r="G3392">
        <v>11928.140195</v>
      </c>
      <c r="H3392">
        <f>(1/(1-91/360*VLOOKUP($A3392,Tbills!$B$4:$C$974,2,1)/100))^((1)/91)-1</f>
        <v>2.8370288333023908E-5</v>
      </c>
      <c r="I3392">
        <f>I3391*$E3392/$E3391*(1-(I$1+I$5+IF(AND(WEEKDAY(A3392)&lt;&gt;1,WEEKDAY(A3392)&lt;&gt;7),IF(A3392&lt;J$2,J$1,J$3),0)))^($A3392-$A3391)</f>
        <v>39.966802389898156</v>
      </c>
      <c r="J3392">
        <f>VLOOKUP(A3392,'VIXY-IV'!A$1:E$2000,4,0)</f>
        <v>39.773299999999999</v>
      </c>
      <c r="K3392">
        <f>ROW()</f>
        <v>3392</v>
      </c>
      <c r="L3392">
        <f>B3392/C3392</f>
        <v>0.80763888888888891</v>
      </c>
    </row>
    <row r="3393" spans="1:12" x14ac:dyDescent="0.25">
      <c r="A3393" s="1">
        <v>42985</v>
      </c>
      <c r="B3393" s="9">
        <v>11.55</v>
      </c>
      <c r="C3393" s="9">
        <v>14.32</v>
      </c>
      <c r="D3393">
        <v>79.300899999999999</v>
      </c>
      <c r="E3393">
        <v>70.030799999999999</v>
      </c>
      <c r="F3393">
        <v>13505.191237999999</v>
      </c>
      <c r="G3393">
        <v>11928.140195</v>
      </c>
      <c r="H3393">
        <f>(1/(1-91/360*VLOOKUP($A3393,Tbills!$B$4:$C$974,2,1)/100))^((1)/91)-1</f>
        <v>2.8370288333023908E-5</v>
      </c>
      <c r="I3393">
        <f>I3392*$E3393/$E3392*(1-(I$1+I$5+IF(AND(WEEKDAY(A3393)&lt;&gt;1,WEEKDAY(A3393)&lt;&gt;7),IF(A3393&lt;J$2,J$1,J$3),0)))^($A3393-$A3392)</f>
        <v>39.406064983416606</v>
      </c>
      <c r="J3393">
        <f>VLOOKUP(A3393,'VIXY-IV'!A$1:E$2000,4,0)</f>
        <v>39.213999999999999</v>
      </c>
      <c r="K3393">
        <f>ROW()</f>
        <v>3393</v>
      </c>
      <c r="L3393">
        <f>B3393/C3393</f>
        <v>0.80656424581005592</v>
      </c>
    </row>
    <row r="3394" spans="1:12" x14ac:dyDescent="0.25">
      <c r="A3394" s="1">
        <v>42986</v>
      </c>
      <c r="B3394" s="9">
        <v>12.12</v>
      </c>
      <c r="C3394" s="9">
        <v>14.69</v>
      </c>
      <c r="D3394">
        <v>81.1417</v>
      </c>
      <c r="E3394">
        <v>71.654499999999999</v>
      </c>
      <c r="F3394">
        <v>13622.300324</v>
      </c>
      <c r="G3394">
        <v>12031.235616</v>
      </c>
      <c r="H3394">
        <f>(1/(1-91/360*VLOOKUP($A3394,Tbills!$B$4:$C$974,2,1)/100))^((1)/91)-1</f>
        <v>2.8370288333023908E-5</v>
      </c>
      <c r="I3394">
        <f>I3393*$E3394/$E3393*(1-(I$1+I$5+IF(AND(WEEKDAY(A3394)&lt;&gt;1,WEEKDAY(A3394)&lt;&gt;7),IF(A3394&lt;J$2,J$1,J$3),0)))^($A3394-$A3393)</f>
        <v>40.320101429378269</v>
      </c>
      <c r="J3394">
        <f>VLOOKUP(A3394,'VIXY-IV'!A$1:E$2000,4,0)</f>
        <v>40.125500000000002</v>
      </c>
      <c r="K3394">
        <f>ROW()</f>
        <v>3394</v>
      </c>
      <c r="L3394">
        <f>B3394/C3394</f>
        <v>0.82505105513955068</v>
      </c>
    </row>
    <row r="3395" spans="1:12" x14ac:dyDescent="0.25">
      <c r="A3395" s="1">
        <v>42989</v>
      </c>
      <c r="B3395" s="9">
        <v>10.73</v>
      </c>
      <c r="C3395" s="9">
        <v>13.86</v>
      </c>
      <c r="D3395">
        <v>76.457800000000006</v>
      </c>
      <c r="E3395">
        <v>67.512200000000007</v>
      </c>
      <c r="F3395">
        <v>13381.588602</v>
      </c>
      <c r="G3395">
        <v>11817.614652</v>
      </c>
      <c r="H3395">
        <f>(1/(1-91/360*VLOOKUP($A3395,Tbills!$B$4:$C$974,2,1)/100))^((1)/91)-1</f>
        <v>2.8370288333023908E-5</v>
      </c>
      <c r="I3395">
        <f>I3394*$E3395/$E3394*(1-(I$1+I$5+IF(AND(WEEKDAY(A3395)&lt;&gt;1,WEEKDAY(A3395)&lt;&gt;7),IF(A3395&lt;J$2,J$1,J$3),0)))^($A3395-$A3394)</f>
        <v>37.990315464091637</v>
      </c>
      <c r="J3395">
        <f>VLOOKUP(A3395,'VIXY-IV'!A$1:E$2000,4,0)</f>
        <v>37.805500000000002</v>
      </c>
      <c r="K3395">
        <f>ROW()</f>
        <v>3395</v>
      </c>
      <c r="L3395">
        <f>B3395/C3395</f>
        <v>0.77417027417027429</v>
      </c>
    </row>
    <row r="3396" spans="1:12" x14ac:dyDescent="0.25">
      <c r="A3396" s="1">
        <v>42990</v>
      </c>
      <c r="B3396" s="9">
        <v>10.58</v>
      </c>
      <c r="C3396" s="9">
        <v>13.56</v>
      </c>
      <c r="D3396">
        <v>74.876099999999994</v>
      </c>
      <c r="E3396">
        <v>66.113600000000005</v>
      </c>
      <c r="F3396">
        <v>13196.888858</v>
      </c>
      <c r="G3396">
        <v>11654.166433</v>
      </c>
      <c r="H3396">
        <f>(1/(1-91/360*VLOOKUP($A3396,Tbills!$B$4:$C$974,2,1)/100))^((1)/91)-1</f>
        <v>2.8370288333023908E-5</v>
      </c>
      <c r="I3396">
        <f>I3395*$E3396/$E3395*(1-(I$1+I$5+IF(AND(WEEKDAY(A3396)&lt;&gt;1,WEEKDAY(A3396)&lt;&gt;7),IF(A3396&lt;J$2,J$1,J$3),0)))^($A3396-$A3395)</f>
        <v>37.203655117684548</v>
      </c>
      <c r="J3396">
        <f>VLOOKUP(A3396,'VIXY-IV'!A$1:E$2000,4,0)</f>
        <v>37.022399999999998</v>
      </c>
      <c r="K3396">
        <f>ROW()</f>
        <v>3396</v>
      </c>
      <c r="L3396">
        <f>B3396/C3396</f>
        <v>0.78023598820058992</v>
      </c>
    </row>
    <row r="3397" spans="1:12" x14ac:dyDescent="0.25">
      <c r="A3397" s="1">
        <v>42991</v>
      </c>
      <c r="B3397" s="9">
        <v>10.5</v>
      </c>
      <c r="C3397" s="9">
        <v>13.23</v>
      </c>
      <c r="D3397">
        <v>72.418199999999999</v>
      </c>
      <c r="E3397">
        <v>63.941400000000002</v>
      </c>
      <c r="F3397">
        <v>13010.139289000001</v>
      </c>
      <c r="G3397">
        <v>11488.917342999999</v>
      </c>
      <c r="H3397">
        <f>(1/(1-91/360*VLOOKUP($A3397,Tbills!$B$4:$C$974,2,1)/100))^((1)/91)-1</f>
        <v>2.8370288333023908E-5</v>
      </c>
      <c r="I3397">
        <f>I3396*$E3397/$E3396*(1-(I$1+I$5+IF(AND(WEEKDAY(A3397)&lt;&gt;1,WEEKDAY(A3397)&lt;&gt;7),IF(A3397&lt;J$2,J$1,J$3),0)))^($A3397-$A3396)</f>
        <v>35.98165285612491</v>
      </c>
      <c r="J3397">
        <f>VLOOKUP(A3397,'VIXY-IV'!A$1:E$2000,4,0)</f>
        <v>35.806100000000001</v>
      </c>
      <c r="K3397">
        <f>ROW()</f>
        <v>3397</v>
      </c>
      <c r="L3397">
        <f>B3397/C3397</f>
        <v>0.79365079365079361</v>
      </c>
    </row>
    <row r="3398" spans="1:12" x14ac:dyDescent="0.25">
      <c r="A3398" s="1">
        <v>42992</v>
      </c>
      <c r="B3398" s="9">
        <v>10.44</v>
      </c>
      <c r="C3398" s="9">
        <v>13.16</v>
      </c>
      <c r="D3398">
        <v>72.848200000000006</v>
      </c>
      <c r="E3398">
        <v>64.319299999999998</v>
      </c>
      <c r="F3398">
        <v>13077.810217</v>
      </c>
      <c r="G3398">
        <v>11548.349844</v>
      </c>
      <c r="H3398">
        <f>(1/(1-91/360*VLOOKUP($A3398,Tbills!$B$4:$C$974,2,1)/100))^((1)/91)-1</f>
        <v>2.878808868755911E-5</v>
      </c>
      <c r="I3398">
        <f>I3397*$E3398/$E3397*(1-(I$1+I$5+IF(AND(WEEKDAY(A3398)&lt;&gt;1,WEEKDAY(A3398)&lt;&gt;7),IF(A3398&lt;J$2,J$1,J$3),0)))^($A3398-$A3397)</f>
        <v>36.194655053032264</v>
      </c>
      <c r="J3398">
        <f>VLOOKUP(A3398,'VIXY-IV'!A$1:E$2000,4,0)</f>
        <v>36.017800000000001</v>
      </c>
      <c r="K3398">
        <f>ROW()</f>
        <v>3398</v>
      </c>
      <c r="L3398">
        <f>B3398/C3398</f>
        <v>0.79331306990881456</v>
      </c>
    </row>
    <row r="3399" spans="1:12" x14ac:dyDescent="0.25">
      <c r="A3399" s="1">
        <v>42993</v>
      </c>
      <c r="B3399" s="9">
        <v>10.17</v>
      </c>
      <c r="C3399" s="9">
        <v>12.96</v>
      </c>
      <c r="D3399">
        <v>72.105099999999993</v>
      </c>
      <c r="E3399">
        <v>63.6614</v>
      </c>
      <c r="F3399">
        <v>13027.793863999999</v>
      </c>
      <c r="G3399">
        <v>11503.850489</v>
      </c>
      <c r="H3399">
        <f>(1/(1-91/360*VLOOKUP($A3399,Tbills!$B$4:$C$974,2,1)/100))^((1)/91)-1</f>
        <v>2.878808868755911E-5</v>
      </c>
      <c r="I3399">
        <f>I3398*$E3399/$E3398*(1-(I$1+I$5+IF(AND(WEEKDAY(A3399)&lt;&gt;1,WEEKDAY(A3399)&lt;&gt;7),IF(A3399&lt;J$2,J$1,J$3),0)))^($A3399-$A3398)</f>
        <v>35.824775895955668</v>
      </c>
      <c r="J3399">
        <f>VLOOKUP(A3399,'VIXY-IV'!A$1:E$2000,4,0)</f>
        <v>35.649000000000001</v>
      </c>
      <c r="K3399">
        <f>ROW()</f>
        <v>3399</v>
      </c>
      <c r="L3399">
        <f>B3399/C3399</f>
        <v>0.78472222222222221</v>
      </c>
    </row>
    <row r="3400" spans="1:12" x14ac:dyDescent="0.25">
      <c r="A3400" s="1">
        <v>42996</v>
      </c>
      <c r="B3400" s="9">
        <v>10.15</v>
      </c>
      <c r="C3400" s="9">
        <v>12.69</v>
      </c>
      <c r="D3400">
        <v>69.312700000000007</v>
      </c>
      <c r="E3400">
        <v>61.1905</v>
      </c>
      <c r="F3400">
        <v>12755.988775</v>
      </c>
      <c r="G3400">
        <v>11262.846608</v>
      </c>
      <c r="H3400">
        <f>(1/(1-91/360*VLOOKUP($A3400,Tbills!$B$4:$C$974,2,1)/100))^((1)/91)-1</f>
        <v>2.878808868755911E-5</v>
      </c>
      <c r="I3400">
        <f>I3399*$E3400/$E3399*(1-(I$1+I$5+IF(AND(WEEKDAY(A3400)&lt;&gt;1,WEEKDAY(A3400)&lt;&gt;7),IF(A3400&lt;J$2,J$1,J$3),0)))^($A3400-$A3399)</f>
        <v>34.435293781024242</v>
      </c>
      <c r="J3400">
        <f>VLOOKUP(A3400,'VIXY-IV'!A$1:E$2000,4,0)</f>
        <v>34.265500000000003</v>
      </c>
      <c r="K3400">
        <f>ROW()</f>
        <v>3400</v>
      </c>
      <c r="L3400">
        <f>B3400/C3400</f>
        <v>0.79984239558707648</v>
      </c>
    </row>
    <row r="3401" spans="1:12" x14ac:dyDescent="0.25">
      <c r="A3401" s="1">
        <v>42997</v>
      </c>
      <c r="B3401" s="9">
        <v>10.18</v>
      </c>
      <c r="C3401" s="9">
        <v>12.73</v>
      </c>
      <c r="D3401">
        <v>69.349800000000002</v>
      </c>
      <c r="E3401">
        <v>61.221499999999999</v>
      </c>
      <c r="F3401">
        <v>12881.035555</v>
      </c>
      <c r="G3401">
        <v>11372.9319</v>
      </c>
      <c r="H3401">
        <f>(1/(1-91/360*VLOOKUP($A3401,Tbills!$B$4:$C$974,2,1)/100))^((1)/91)-1</f>
        <v>2.878808868755911E-5</v>
      </c>
      <c r="I3401">
        <f>I3400*$E3401/$E3400*(1-(I$1+I$5+IF(AND(WEEKDAY(A3401)&lt;&gt;1,WEEKDAY(A3401)&lt;&gt;7),IF(A3401&lt;J$2,J$1,J$3),0)))^($A3401-$A3400)</f>
        <v>34.453069571957677</v>
      </c>
      <c r="J3401">
        <f>VLOOKUP(A3401,'VIXY-IV'!A$1:E$2000,4,0)</f>
        <v>34.282699999999998</v>
      </c>
      <c r="K3401">
        <f>ROW()</f>
        <v>3401</v>
      </c>
      <c r="L3401">
        <f>B3401/C3401</f>
        <v>0.79968578161822457</v>
      </c>
    </row>
    <row r="3402" spans="1:12" x14ac:dyDescent="0.25">
      <c r="A3402" s="1">
        <v>42998</v>
      </c>
      <c r="B3402" s="9">
        <v>9.7799999999999994</v>
      </c>
      <c r="C3402" s="9">
        <v>12.66</v>
      </c>
      <c r="D3402">
        <v>68.514600000000002</v>
      </c>
      <c r="E3402">
        <v>60.482399999999998</v>
      </c>
      <c r="F3402">
        <v>12756.951926</v>
      </c>
      <c r="G3402">
        <v>11263.048500000001</v>
      </c>
      <c r="H3402">
        <f>(1/(1-91/360*VLOOKUP($A3402,Tbills!$B$4:$C$974,2,1)/100))^((1)/91)-1</f>
        <v>2.878808868755911E-5</v>
      </c>
      <c r="I3402">
        <f>I3401*$E3402/$E3401*(1-(I$1+I$5+IF(AND(WEEKDAY(A3402)&lt;&gt;1,WEEKDAY(A3402)&lt;&gt;7),IF(A3402&lt;J$2,J$1,J$3),0)))^($A3402-$A3401)</f>
        <v>34.037459336415765</v>
      </c>
      <c r="J3402">
        <f>VLOOKUP(A3402,'VIXY-IV'!A$1:E$2000,4,0)</f>
        <v>33.866199999999999</v>
      </c>
      <c r="K3402">
        <f>ROW()</f>
        <v>3402</v>
      </c>
      <c r="L3402">
        <f>B3402/C3402</f>
        <v>0.77251184834123221</v>
      </c>
    </row>
    <row r="3403" spans="1:12" x14ac:dyDescent="0.25">
      <c r="A3403" s="1">
        <v>42999</v>
      </c>
      <c r="B3403" s="9">
        <v>9.67</v>
      </c>
      <c r="C3403" s="9">
        <v>12.66</v>
      </c>
      <c r="D3403">
        <v>68.808499999999995</v>
      </c>
      <c r="E3403">
        <v>60.740099999999998</v>
      </c>
      <c r="F3403">
        <v>12813.246491</v>
      </c>
      <c r="G3403">
        <v>11312.426445999999</v>
      </c>
      <c r="H3403">
        <f>(1/(1-91/360*VLOOKUP($A3403,Tbills!$B$4:$C$974,2,1)/100))^((1)/91)-1</f>
        <v>2.9066631178853441E-5</v>
      </c>
      <c r="I3403">
        <f>I3402*$E3403/$E3402*(1-(I$1+I$5+IF(AND(WEEKDAY(A3403)&lt;&gt;1,WEEKDAY(A3403)&lt;&gt;7),IF(A3403&lt;J$2,J$1,J$3),0)))^($A3403-$A3402)</f>
        <v>34.182812001414128</v>
      </c>
      <c r="J3403">
        <f>VLOOKUP(A3403,'VIXY-IV'!A$1:E$2000,4,0)</f>
        <v>34.011000000000003</v>
      </c>
      <c r="K3403">
        <f>ROW()</f>
        <v>3403</v>
      </c>
      <c r="L3403">
        <f>B3403/C3403</f>
        <v>0.76382306477093209</v>
      </c>
    </row>
    <row r="3404" spans="1:12" x14ac:dyDescent="0.25">
      <c r="A3404" s="1">
        <v>43000</v>
      </c>
      <c r="B3404" s="9">
        <v>9.59</v>
      </c>
      <c r="C3404" s="9">
        <v>12.85</v>
      </c>
      <c r="D3404">
        <v>69.392200000000003</v>
      </c>
      <c r="E3404">
        <v>61.253599999999999</v>
      </c>
      <c r="F3404">
        <v>12951.514392999999</v>
      </c>
      <c r="G3404">
        <v>11434.170166</v>
      </c>
      <c r="H3404">
        <f>(1/(1-91/360*VLOOKUP($A3404,Tbills!$B$4:$C$974,2,1)/100))^((1)/91)-1</f>
        <v>2.9066631178853441E-5</v>
      </c>
      <c r="I3404">
        <f>I3403*$E3404/$E3403*(1-(I$1+I$5+IF(AND(WEEKDAY(A3404)&lt;&gt;1,WEEKDAY(A3404)&lt;&gt;7),IF(A3404&lt;J$2,J$1,J$3),0)))^($A3404-$A3403)</f>
        <v>34.472125843366392</v>
      </c>
      <c r="J3404">
        <f>VLOOKUP(A3404,'VIXY-IV'!A$1:E$2000,4,0)</f>
        <v>34.298299999999998</v>
      </c>
      <c r="K3404">
        <f>ROW()</f>
        <v>3404</v>
      </c>
      <c r="L3404">
        <f>B3404/C3404</f>
        <v>0.7463035019455253</v>
      </c>
    </row>
    <row r="3405" spans="1:12" x14ac:dyDescent="0.25">
      <c r="A3405" s="1">
        <v>43003</v>
      </c>
      <c r="B3405" s="9">
        <v>10.210000000000001</v>
      </c>
      <c r="C3405" s="9">
        <v>13.06</v>
      </c>
      <c r="D3405">
        <v>69.122299999999996</v>
      </c>
      <c r="E3405">
        <v>61.01</v>
      </c>
      <c r="F3405">
        <v>12897.563196999999</v>
      </c>
      <c r="G3405">
        <v>11385.542574999999</v>
      </c>
      <c r="H3405">
        <f>(1/(1-91/360*VLOOKUP($A3405,Tbills!$B$4:$C$974,2,1)/100))^((1)/91)-1</f>
        <v>2.9066631178853441E-5</v>
      </c>
      <c r="I3405">
        <f>I3404*$E3405/$E3404*(1-(I$1+I$5+IF(AND(WEEKDAY(A3405)&lt;&gt;1,WEEKDAY(A3405)&lt;&gt;7),IF(A3405&lt;J$2,J$1,J$3),0)))^($A3405-$A3404)</f>
        <v>34.336021061588482</v>
      </c>
      <c r="J3405">
        <f>VLOOKUP(A3405,'VIXY-IV'!A$1:E$2000,4,0)</f>
        <v>34.1616</v>
      </c>
      <c r="K3405">
        <f>ROW()</f>
        <v>3405</v>
      </c>
      <c r="L3405">
        <f>B3405/C3405</f>
        <v>0.78177641653905061</v>
      </c>
    </row>
    <row r="3406" spans="1:12" x14ac:dyDescent="0.25">
      <c r="A3406" s="1">
        <v>43004</v>
      </c>
      <c r="B3406" s="9">
        <v>10.17</v>
      </c>
      <c r="C3406" s="9">
        <v>13.02</v>
      </c>
      <c r="D3406">
        <v>68.574600000000004</v>
      </c>
      <c r="E3406">
        <v>60.524799999999999</v>
      </c>
      <c r="F3406">
        <v>12807.177965000001</v>
      </c>
      <c r="G3406">
        <v>11305.42254</v>
      </c>
      <c r="H3406">
        <f>(1/(1-91/360*VLOOKUP($A3406,Tbills!$B$4:$C$974,2,1)/100))^((1)/91)-1</f>
        <v>2.9066631178853441E-5</v>
      </c>
      <c r="I3406">
        <f>I3405*$E3406/$E3405*(1-(I$1+I$5+IF(AND(WEEKDAY(A3406)&lt;&gt;1,WEEKDAY(A3406)&lt;&gt;7),IF(A3406&lt;J$2,J$1,J$3),0)))^($A3406-$A3405)</f>
        <v>34.063280368949329</v>
      </c>
      <c r="J3406">
        <f>VLOOKUP(A3406,'VIXY-IV'!A$1:E$2000,4,0)</f>
        <v>33.890099999999997</v>
      </c>
      <c r="K3406">
        <f>ROW()</f>
        <v>3406</v>
      </c>
      <c r="L3406">
        <f>B3406/C3406</f>
        <v>0.78110599078341014</v>
      </c>
    </row>
    <row r="3407" spans="1:12" x14ac:dyDescent="0.25">
      <c r="A3407" s="1">
        <v>43005</v>
      </c>
      <c r="B3407" s="9">
        <v>9.8699999999999992</v>
      </c>
      <c r="C3407" s="9">
        <v>12.91</v>
      </c>
      <c r="D3407">
        <v>68.165999999999997</v>
      </c>
      <c r="E3407">
        <v>60.162399999999998</v>
      </c>
      <c r="F3407">
        <v>12807.550227</v>
      </c>
      <c r="G3407">
        <v>11305.42254</v>
      </c>
      <c r="H3407">
        <f>(1/(1-91/360*VLOOKUP($A3407,Tbills!$B$4:$C$974,2,1)/100))^((1)/91)-1</f>
        <v>2.9066631178853441E-5</v>
      </c>
      <c r="I3407">
        <f>I3406*$E3407/$E3406*(1-(I$1+I$5+IF(AND(WEEKDAY(A3407)&lt;&gt;1,WEEKDAY(A3407)&lt;&gt;7),IF(A3407&lt;J$2,J$1,J$3),0)))^($A3407-$A3406)</f>
        <v>33.859646788853318</v>
      </c>
      <c r="J3407">
        <f>VLOOKUP(A3407,'VIXY-IV'!A$1:E$2000,4,0)</f>
        <v>33.685299999999998</v>
      </c>
      <c r="K3407">
        <f>ROW()</f>
        <v>3407</v>
      </c>
      <c r="L3407">
        <f>B3407/C3407</f>
        <v>0.76452362509682414</v>
      </c>
    </row>
    <row r="3408" spans="1:12" x14ac:dyDescent="0.25">
      <c r="A3408" s="1">
        <v>43006</v>
      </c>
      <c r="B3408" s="9">
        <v>9.5500000000000007</v>
      </c>
      <c r="C3408" s="9">
        <v>12.76</v>
      </c>
      <c r="D3408">
        <v>66.968699999999998</v>
      </c>
      <c r="E3408">
        <v>59.103999999999999</v>
      </c>
      <c r="F3408">
        <v>12757.196813</v>
      </c>
      <c r="G3408">
        <v>11260.646193</v>
      </c>
      <c r="H3408">
        <f>(1/(1-91/360*VLOOKUP($A3408,Tbills!$B$4:$C$974,2,1)/100))^((1)/91)-1</f>
        <v>2.920590510124832E-5</v>
      </c>
      <c r="I3408">
        <f>I3407*$E3408/$E3407*(1-(I$1+I$5+IF(AND(WEEKDAY(A3408)&lt;&gt;1,WEEKDAY(A3408)&lt;&gt;7),IF(A3408&lt;J$2,J$1,J$3),0)))^($A3408-$A3407)</f>
        <v>33.264293874353342</v>
      </c>
      <c r="J3408">
        <f>VLOOKUP(A3408,'VIXY-IV'!A$1:E$2000,4,0)</f>
        <v>33.093699999999998</v>
      </c>
      <c r="K3408">
        <f>ROW()</f>
        <v>3408</v>
      </c>
      <c r="L3408">
        <f>B3408/C3408</f>
        <v>0.74843260188087779</v>
      </c>
    </row>
    <row r="3409" spans="1:12" x14ac:dyDescent="0.25">
      <c r="A3409" s="1">
        <v>43007</v>
      </c>
      <c r="B3409" s="9">
        <v>9.51</v>
      </c>
      <c r="C3409" s="9">
        <v>12.49</v>
      </c>
      <c r="D3409">
        <v>65.899299999999997</v>
      </c>
      <c r="E3409">
        <v>58.1584</v>
      </c>
      <c r="F3409">
        <v>12682.285512</v>
      </c>
      <c r="G3409">
        <v>11194.193882</v>
      </c>
      <c r="H3409">
        <f>(1/(1-91/360*VLOOKUP($A3409,Tbills!$B$4:$C$974,2,1)/100))^((1)/91)-1</f>
        <v>2.920590510124832E-5</v>
      </c>
      <c r="I3409">
        <f>I3408*$E3409/$E3408*(1-(I$1+I$5+IF(AND(WEEKDAY(A3409)&lt;&gt;1,WEEKDAY(A3409)&lt;&gt;7),IF(A3409&lt;J$2,J$1,J$3),0)))^($A3409-$A3408)</f>
        <v>32.732415061636452</v>
      </c>
      <c r="J3409">
        <f>VLOOKUP(A3409,'VIXY-IV'!A$1:E$2000,4,0)</f>
        <v>32.564799999999998</v>
      </c>
      <c r="K3409">
        <f>ROW()</f>
        <v>3409</v>
      </c>
      <c r="L3409">
        <f>B3409/C3409</f>
        <v>0.7614091273018414</v>
      </c>
    </row>
    <row r="3410" spans="1:12" x14ac:dyDescent="0.25">
      <c r="A3410" s="1">
        <v>43010</v>
      </c>
      <c r="B3410" s="9">
        <v>9.4499999999999993</v>
      </c>
      <c r="C3410" s="9">
        <v>12.36</v>
      </c>
      <c r="D3410">
        <v>64.178700000000006</v>
      </c>
      <c r="E3410">
        <v>56.634799999999998</v>
      </c>
      <c r="F3410">
        <v>12457.903514</v>
      </c>
      <c r="G3410">
        <v>10995.159185</v>
      </c>
      <c r="H3410">
        <f>(1/(1-91/360*VLOOKUP($A3410,Tbills!$B$4:$C$974,2,1)/100))^((1)/91)-1</f>
        <v>2.920590510124832E-5</v>
      </c>
      <c r="I3410">
        <f>I3409*$E3410/$E3409*(1-(I$1+I$5+IF(AND(WEEKDAY(A3410)&lt;&gt;1,WEEKDAY(A3410)&lt;&gt;7),IF(A3410&lt;J$2,J$1,J$3),0)))^($A3410-$A3409)</f>
        <v>31.875827212550057</v>
      </c>
      <c r="J3410">
        <f>VLOOKUP(A3410,'VIXY-IV'!A$1:E$2000,4,0)</f>
        <v>31.714200000000002</v>
      </c>
      <c r="K3410">
        <f>ROW()</f>
        <v>3410</v>
      </c>
      <c r="L3410">
        <f>B3410/C3410</f>
        <v>0.7645631067961165</v>
      </c>
    </row>
    <row r="3411" spans="1:12" x14ac:dyDescent="0.25">
      <c r="A3411" s="1">
        <v>43011</v>
      </c>
      <c r="B3411" s="9">
        <v>9.51</v>
      </c>
      <c r="C3411" s="9">
        <v>12.31</v>
      </c>
      <c r="D3411">
        <v>64.421999999999997</v>
      </c>
      <c r="E3411">
        <v>56.847900000000003</v>
      </c>
      <c r="F3411">
        <v>12417.332297999999</v>
      </c>
      <c r="G3411">
        <v>10959.030513</v>
      </c>
      <c r="H3411">
        <f>(1/(1-91/360*VLOOKUP($A3411,Tbills!$B$4:$C$974,2,1)/100))^((1)/91)-1</f>
        <v>2.920590510124832E-5</v>
      </c>
      <c r="I3411">
        <f>I3410*$E3411/$E3410*(1-(I$1+I$5+IF(AND(WEEKDAY(A3411)&lt;&gt;1,WEEKDAY(A3411)&lt;&gt;7),IF(A3411&lt;J$2,J$1,J$3),0)))^($A3411-$A3410)</f>
        <v>31.996073330299104</v>
      </c>
      <c r="J3411">
        <f>VLOOKUP(A3411,'VIXY-IV'!A$1:E$2000,4,0)</f>
        <v>31.832999999999998</v>
      </c>
      <c r="K3411">
        <f>ROW()</f>
        <v>3411</v>
      </c>
      <c r="L3411">
        <f>B3411/C3411</f>
        <v>0.77254264825345242</v>
      </c>
    </row>
    <row r="3412" spans="1:12" x14ac:dyDescent="0.25">
      <c r="A3412" s="1">
        <v>43012</v>
      </c>
      <c r="B3412" s="9">
        <v>9.6300000000000008</v>
      </c>
      <c r="C3412" s="9">
        <v>12.38</v>
      </c>
      <c r="D3412">
        <v>64.290499999999994</v>
      </c>
      <c r="E3412">
        <v>56.730200000000004</v>
      </c>
      <c r="F3412">
        <v>12417.694957</v>
      </c>
      <c r="G3412">
        <v>10959.030513</v>
      </c>
      <c r="H3412">
        <f>(1/(1-91/360*VLOOKUP($A3412,Tbills!$B$4:$C$974,2,1)/100))^((1)/91)-1</f>
        <v>2.920590510124832E-5</v>
      </c>
      <c r="I3412">
        <f>I3411*$E3412/$E3411*(1-(I$1+I$5+IF(AND(WEEKDAY(A3412)&lt;&gt;1,WEEKDAY(A3412)&lt;&gt;7),IF(A3412&lt;J$2,J$1,J$3),0)))^($A3412-$A3411)</f>
        <v>31.930133650134582</v>
      </c>
      <c r="J3412">
        <f>VLOOKUP(A3412,'VIXY-IV'!A$1:E$2000,4,0)</f>
        <v>31.767800000000001</v>
      </c>
      <c r="K3412">
        <f>ROW()</f>
        <v>3412</v>
      </c>
      <c r="L3412">
        <f>B3412/C3412</f>
        <v>0.77786752827140548</v>
      </c>
    </row>
    <row r="3413" spans="1:12" x14ac:dyDescent="0.25">
      <c r="A3413" s="1">
        <v>43013</v>
      </c>
      <c r="B3413" s="9">
        <v>9.19</v>
      </c>
      <c r="C3413" s="9">
        <v>12.18</v>
      </c>
      <c r="D3413">
        <v>62.2241</v>
      </c>
      <c r="E3413">
        <v>54.905099999999997</v>
      </c>
      <c r="F3413">
        <v>12248.725423</v>
      </c>
      <c r="G3413">
        <v>10809.589188</v>
      </c>
      <c r="H3413">
        <f>(1/(1-91/360*VLOOKUP($A3413,Tbills!$B$4:$C$974,2,1)/100))^((1)/91)-1</f>
        <v>2.920590510124832E-5</v>
      </c>
      <c r="I3413">
        <f>I3412*$E3413/$E3412*(1-(I$1+I$5+IF(AND(WEEKDAY(A3413)&lt;&gt;1,WEEKDAY(A3413)&lt;&gt;7),IF(A3413&lt;J$2,J$1,J$3),0)))^($A3413-$A3412)</f>
        <v>30.903187224486949</v>
      </c>
      <c r="J3413">
        <f>VLOOKUP(A3413,'VIXY-IV'!A$1:E$2000,4,0)</f>
        <v>30.745899999999999</v>
      </c>
      <c r="K3413">
        <f>ROW()</f>
        <v>3413</v>
      </c>
      <c r="L3413">
        <f>B3413/C3413</f>
        <v>0.75451559934318557</v>
      </c>
    </row>
    <row r="3414" spans="1:12" x14ac:dyDescent="0.25">
      <c r="A3414" s="1">
        <v>43014</v>
      </c>
      <c r="B3414" s="9">
        <v>9.65</v>
      </c>
      <c r="C3414" s="9">
        <v>12.44</v>
      </c>
      <c r="D3414">
        <v>62.383899999999997</v>
      </c>
      <c r="E3414">
        <v>55.044499999999999</v>
      </c>
      <c r="F3414">
        <v>12295.248401999999</v>
      </c>
      <c r="G3414">
        <v>10850.330351000001</v>
      </c>
      <c r="H3414">
        <f>(1/(1-91/360*VLOOKUP($A3414,Tbills!$B$4:$C$974,2,1)/100))^((1)/91)-1</f>
        <v>2.920590510124832E-5</v>
      </c>
      <c r="I3414">
        <f>I3413*$E3414/$E3413*(1-(I$1+I$5+IF(AND(WEEKDAY(A3414)&lt;&gt;1,WEEKDAY(A3414)&lt;&gt;7),IF(A3414&lt;J$2,J$1,J$3),0)))^($A3414-$A3413)</f>
        <v>30.981945222234707</v>
      </c>
      <c r="J3414">
        <f>VLOOKUP(A3414,'VIXY-IV'!A$1:E$2000,4,0)</f>
        <v>30.824100000000001</v>
      </c>
      <c r="K3414">
        <f>ROW()</f>
        <v>3414</v>
      </c>
      <c r="L3414">
        <f>B3414/C3414</f>
        <v>0.77572347266881037</v>
      </c>
    </row>
    <row r="3415" spans="1:12" x14ac:dyDescent="0.25">
      <c r="A3415" s="1">
        <v>43017</v>
      </c>
      <c r="B3415" s="9">
        <v>10.33</v>
      </c>
      <c r="C3415" s="9">
        <v>12.73</v>
      </c>
      <c r="D3415">
        <v>63.278300000000002</v>
      </c>
      <c r="E3415">
        <v>55.828899999999997</v>
      </c>
      <c r="F3415">
        <v>12409.179015</v>
      </c>
      <c r="G3415">
        <v>10949.92131</v>
      </c>
      <c r="H3415">
        <f>(1/(1-91/360*VLOOKUP($A3415,Tbills!$B$4:$C$974,2,1)/100))^((1)/91)-1</f>
        <v>2.920590510124832E-5</v>
      </c>
      <c r="I3415">
        <f>I3414*$E3415/$E3414*(1-(I$1+I$5+IF(AND(WEEKDAY(A3415)&lt;&gt;1,WEEKDAY(A3415)&lt;&gt;7),IF(A3415&lt;J$2,J$1,J$3),0)))^($A3415-$A3414)</f>
        <v>31.424350847776683</v>
      </c>
      <c r="J3415">
        <f>VLOOKUP(A3415,'VIXY-IV'!A$1:E$2000,4,0)</f>
        <v>31.264099999999999</v>
      </c>
      <c r="K3415">
        <f>ROW()</f>
        <v>3415</v>
      </c>
      <c r="L3415">
        <f>B3415/C3415</f>
        <v>0.81146897093479964</v>
      </c>
    </row>
    <row r="3416" spans="1:12" x14ac:dyDescent="0.25">
      <c r="A3416" s="1">
        <v>43018</v>
      </c>
      <c r="B3416" s="9">
        <v>10.08</v>
      </c>
      <c r="C3416" s="9">
        <v>12.47</v>
      </c>
      <c r="D3416">
        <v>61.876899999999999</v>
      </c>
      <c r="E3416">
        <v>54.590800000000002</v>
      </c>
      <c r="F3416">
        <v>12292.467326</v>
      </c>
      <c r="G3416">
        <v>10846.614532</v>
      </c>
      <c r="H3416">
        <f>(1/(1-91/360*VLOOKUP($A3416,Tbills!$B$4:$C$974,2,1)/100))^((1)/91)-1</f>
        <v>2.920590510124832E-5</v>
      </c>
      <c r="I3416">
        <f>I3415*$E3416/$E3415*(1-(I$1+I$5+IF(AND(WEEKDAY(A3416)&lt;&gt;1,WEEKDAY(A3416)&lt;&gt;7),IF(A3416&lt;J$2,J$1,J$3),0)))^($A3416-$A3415)</f>
        <v>30.727757524747275</v>
      </c>
      <c r="J3416">
        <f>VLOOKUP(A3416,'VIXY-IV'!A$1:E$2000,4,0)</f>
        <v>30.571400000000001</v>
      </c>
      <c r="K3416">
        <f>ROW()</f>
        <v>3416</v>
      </c>
      <c r="L3416">
        <f>B3416/C3416</f>
        <v>0.80834001603849237</v>
      </c>
    </row>
    <row r="3417" spans="1:12" x14ac:dyDescent="0.25">
      <c r="A3417" s="1">
        <v>43019</v>
      </c>
      <c r="B3417" s="9">
        <v>9.85</v>
      </c>
      <c r="C3417" s="9">
        <v>12.24</v>
      </c>
      <c r="D3417">
        <v>61.1036</v>
      </c>
      <c r="E3417">
        <v>53.906999999999996</v>
      </c>
      <c r="F3417">
        <v>12228.644729</v>
      </c>
      <c r="G3417">
        <v>10789.982029999999</v>
      </c>
      <c r="H3417">
        <f>(1/(1-91/360*VLOOKUP($A3417,Tbills!$B$4:$C$974,2,1)/100))^((1)/91)-1</f>
        <v>2.920590510124832E-5</v>
      </c>
      <c r="I3417">
        <f>I3416*$E3417/$E3416*(1-(I$1+I$5+IF(AND(WEEKDAY(A3417)&lt;&gt;1,WEEKDAY(A3417)&lt;&gt;7),IF(A3417&lt;J$2,J$1,J$3),0)))^($A3417-$A3416)</f>
        <v>30.343155047545178</v>
      </c>
      <c r="J3417">
        <f>VLOOKUP(A3417,'VIXY-IV'!A$1:E$2000,4,0)</f>
        <v>30.189499999999999</v>
      </c>
      <c r="K3417">
        <f>ROW()</f>
        <v>3417</v>
      </c>
      <c r="L3417">
        <f>B3417/C3417</f>
        <v>0.80473856209150318</v>
      </c>
    </row>
    <row r="3418" spans="1:12" x14ac:dyDescent="0.25">
      <c r="A3418" s="1">
        <v>43020</v>
      </c>
      <c r="B3418" s="9">
        <v>9.91</v>
      </c>
      <c r="C3418" s="9">
        <v>12.26</v>
      </c>
      <c r="D3418">
        <v>60.488999999999997</v>
      </c>
      <c r="E3418">
        <v>53.363199999999999</v>
      </c>
      <c r="F3418">
        <v>12229.001877999999</v>
      </c>
      <c r="G3418">
        <v>10789.982029999999</v>
      </c>
      <c r="H3418">
        <f>(1/(1-91/360*VLOOKUP($A3418,Tbills!$B$4:$C$974,2,1)/100))^((1)/91)-1</f>
        <v>3.0180762331522004E-5</v>
      </c>
      <c r="I3418">
        <f>I3417*$E3418/$E3417*(1-(I$1+I$5+IF(AND(WEEKDAY(A3418)&lt;&gt;1,WEEKDAY(A3418)&lt;&gt;7),IF(A3418&lt;J$2,J$1,J$3),0)))^($A3418-$A3417)</f>
        <v>30.037349102784294</v>
      </c>
      <c r="J3418">
        <f>VLOOKUP(A3418,'VIXY-IV'!A$1:E$2000,4,0)</f>
        <v>29.885300000000001</v>
      </c>
      <c r="K3418">
        <f>ROW()</f>
        <v>3418</v>
      </c>
      <c r="L3418">
        <f>B3418/C3418</f>
        <v>0.80831973898858078</v>
      </c>
    </row>
    <row r="3419" spans="1:12" x14ac:dyDescent="0.25">
      <c r="A3419" s="1">
        <v>43021</v>
      </c>
      <c r="B3419" s="9">
        <v>9.61</v>
      </c>
      <c r="C3419" s="9">
        <v>11.98</v>
      </c>
      <c r="D3419">
        <v>59.393300000000004</v>
      </c>
      <c r="E3419">
        <v>52.395000000000003</v>
      </c>
      <c r="F3419">
        <v>12054.363225999999</v>
      </c>
      <c r="G3419">
        <v>10635.567932</v>
      </c>
      <c r="H3419">
        <f>(1/(1-91/360*VLOOKUP($A3419,Tbills!$B$4:$C$974,2,1)/100))^((1)/91)-1</f>
        <v>3.0180762331522004E-5</v>
      </c>
      <c r="I3419">
        <f>I3418*$E3419/$E3418*(1-(I$1+I$5+IF(AND(WEEKDAY(A3419)&lt;&gt;1,WEEKDAY(A3419)&lt;&gt;7),IF(A3419&lt;J$2,J$1,J$3),0)))^($A3419-$A3418)</f>
        <v>29.492646571785123</v>
      </c>
      <c r="J3419">
        <f>VLOOKUP(A3419,'VIXY-IV'!A$1:E$2000,4,0)</f>
        <v>29.3431</v>
      </c>
      <c r="K3419">
        <f>ROW()</f>
        <v>3419</v>
      </c>
      <c r="L3419">
        <f>B3419/C3419</f>
        <v>0.80217028380634381</v>
      </c>
    </row>
    <row r="3420" spans="1:12" x14ac:dyDescent="0.25">
      <c r="A3420" s="1">
        <v>43024</v>
      </c>
      <c r="B3420" s="9">
        <v>9.91</v>
      </c>
      <c r="C3420" s="9">
        <v>11.94</v>
      </c>
      <c r="D3420">
        <v>58.4861</v>
      </c>
      <c r="E3420">
        <v>51.59</v>
      </c>
      <c r="F3420">
        <v>11918.396941000001</v>
      </c>
      <c r="G3420">
        <v>10514.641845</v>
      </c>
      <c r="H3420">
        <f>(1/(1-91/360*VLOOKUP($A3420,Tbills!$B$4:$C$974,2,1)/100))^((1)/91)-1</f>
        <v>3.0320050530052711E-5</v>
      </c>
      <c r="I3420">
        <f>I3419*$E3420/$E3419*(1-(I$1+I$5+IF(AND(WEEKDAY(A3420)&lt;&gt;1,WEEKDAY(A3420)&lt;&gt;7),IF(A3420&lt;J$2,J$1,J$3),0)))^($A3420-$A3419)</f>
        <v>29.040355128803924</v>
      </c>
      <c r="J3420">
        <f>VLOOKUP(A3420,'VIXY-IV'!A$1:E$2000,4,0)</f>
        <v>28.892700000000001</v>
      </c>
      <c r="K3420">
        <f>ROW()</f>
        <v>3420</v>
      </c>
      <c r="L3420">
        <f>B3420/C3420</f>
        <v>0.82998324958123959</v>
      </c>
    </row>
    <row r="3421" spans="1:12" x14ac:dyDescent="0.25">
      <c r="A3421" s="1">
        <v>43025</v>
      </c>
      <c r="B3421" s="9">
        <v>10.31</v>
      </c>
      <c r="C3421" s="9">
        <v>12.05</v>
      </c>
      <c r="D3421">
        <v>58.752499999999998</v>
      </c>
      <c r="E3421">
        <v>51.823399999999999</v>
      </c>
      <c r="F3421">
        <v>11905.347261000001</v>
      </c>
      <c r="G3421">
        <v>10502.810358999999</v>
      </c>
      <c r="H3421">
        <f>(1/(1-91/360*VLOOKUP($A3421,Tbills!$B$4:$C$974,2,1)/100))^((1)/91)-1</f>
        <v>3.0320050530052711E-5</v>
      </c>
      <c r="I3421">
        <f>I3420*$E3421/$E3420*(1-(I$1+I$5+IF(AND(WEEKDAY(A3421)&lt;&gt;1,WEEKDAY(A3421)&lt;&gt;7),IF(A3421&lt;J$2,J$1,J$3),0)))^($A3421-$A3420)</f>
        <v>29.172017274678417</v>
      </c>
      <c r="J3421">
        <f>VLOOKUP(A3421,'VIXY-IV'!A$1:E$2000,4,0)</f>
        <v>29.020600000000002</v>
      </c>
      <c r="K3421">
        <f>ROW()</f>
        <v>3421</v>
      </c>
      <c r="L3421">
        <f>B3421/C3421</f>
        <v>0.8556016597510373</v>
      </c>
    </row>
    <row r="3422" spans="1:12" x14ac:dyDescent="0.25">
      <c r="A3422" s="1">
        <v>43026</v>
      </c>
      <c r="B3422" s="9">
        <v>10.07</v>
      </c>
      <c r="C3422" s="9">
        <v>11.92</v>
      </c>
      <c r="D3422">
        <v>58.002699999999997</v>
      </c>
      <c r="E3422">
        <v>51.160400000000003</v>
      </c>
      <c r="F3422">
        <v>11932.476860000001</v>
      </c>
      <c r="G3422">
        <v>10526.425447</v>
      </c>
      <c r="H3422">
        <f>(1/(1-91/360*VLOOKUP($A3422,Tbills!$B$4:$C$974,2,1)/100))^((1)/91)-1</f>
        <v>3.0320050530052711E-5</v>
      </c>
      <c r="I3422">
        <f>I3421*$E3422/$E3421*(1-(I$1+I$5+IF(AND(WEEKDAY(A3422)&lt;&gt;1,WEEKDAY(A3422)&lt;&gt;7),IF(A3422&lt;J$2,J$1,J$3),0)))^($A3422-$A3421)</f>
        <v>28.799082726407672</v>
      </c>
      <c r="J3422">
        <f>VLOOKUP(A3422,'VIXY-IV'!A$1:E$2000,4,0)</f>
        <v>28.648499999999999</v>
      </c>
      <c r="K3422">
        <f>ROW()</f>
        <v>3422</v>
      </c>
      <c r="L3422">
        <f>B3422/C3422</f>
        <v>0.84479865771812079</v>
      </c>
    </row>
    <row r="3423" spans="1:12" x14ac:dyDescent="0.25">
      <c r="A3423" s="1">
        <v>43027</v>
      </c>
      <c r="B3423" s="9">
        <v>10.050000000000001</v>
      </c>
      <c r="C3423" s="9">
        <v>11.96</v>
      </c>
      <c r="D3423">
        <v>57.505000000000003</v>
      </c>
      <c r="E3423">
        <v>50.719799999999999</v>
      </c>
      <c r="F3423">
        <v>11813.273418000001</v>
      </c>
      <c r="G3423">
        <v>10420.949060999999</v>
      </c>
      <c r="H3423">
        <f>(1/(1-91/360*VLOOKUP($A3423,Tbills!$B$4:$C$974,2,1)/100))^((1)/91)-1</f>
        <v>3.0320050530052711E-5</v>
      </c>
      <c r="I3423">
        <f>I3422*$E3423/$E3422*(1-(I$1+I$5+IF(AND(WEEKDAY(A3423)&lt;&gt;1,WEEKDAY(A3423)&lt;&gt;7),IF(A3423&lt;J$2,J$1,J$3),0)))^($A3423-$A3422)</f>
        <v>28.551335068197922</v>
      </c>
      <c r="J3423">
        <f>VLOOKUP(A3423,'VIXY-IV'!A$1:E$2000,4,0)</f>
        <v>28.398299999999999</v>
      </c>
      <c r="K3423">
        <f>ROW()</f>
        <v>3423</v>
      </c>
      <c r="L3423">
        <f>B3423/C3423</f>
        <v>0.84030100334448166</v>
      </c>
    </row>
    <row r="3424" spans="1:12" x14ac:dyDescent="0.25">
      <c r="A3424" s="1">
        <v>43028</v>
      </c>
      <c r="B3424" s="9">
        <v>9.9700000000000006</v>
      </c>
      <c r="C3424" s="9">
        <v>11.85</v>
      </c>
      <c r="D3424">
        <v>56.784799999999997</v>
      </c>
      <c r="E3424">
        <v>50.083100000000002</v>
      </c>
      <c r="F3424">
        <v>11738.298645999999</v>
      </c>
      <c r="G3424">
        <v>10354.494928</v>
      </c>
      <c r="H3424">
        <f>(1/(1-91/360*VLOOKUP($A3424,Tbills!$B$4:$C$974,2,1)/100))^((1)/91)-1</f>
        <v>3.0320050530052711E-5</v>
      </c>
      <c r="I3424">
        <f>I3423*$E3424/$E3423*(1-(I$1+I$5+IF(AND(WEEKDAY(A3424)&lt;&gt;1,WEEKDAY(A3424)&lt;&gt;7),IF(A3424&lt;J$2,J$1,J$3),0)))^($A3424-$A3423)</f>
        <v>28.193192423894434</v>
      </c>
      <c r="J3424">
        <f>VLOOKUP(A3424,'VIXY-IV'!A$1:E$2000,4,0)</f>
        <v>28.041899999999998</v>
      </c>
      <c r="K3424">
        <f>ROW()</f>
        <v>3424</v>
      </c>
      <c r="L3424">
        <f>B3424/C3424</f>
        <v>0.84135021097046425</v>
      </c>
    </row>
    <row r="3425" spans="1:12" x14ac:dyDescent="0.25">
      <c r="A3425" s="1">
        <v>43031</v>
      </c>
      <c r="B3425" s="9">
        <v>11.07</v>
      </c>
      <c r="C3425" s="9">
        <v>12.55</v>
      </c>
      <c r="D3425">
        <v>58.985399999999998</v>
      </c>
      <c r="E3425">
        <v>52.019500000000001</v>
      </c>
      <c r="F3425">
        <v>11929.343112</v>
      </c>
      <c r="G3425">
        <v>10522.075682999999</v>
      </c>
      <c r="H3425">
        <f>(1/(1-91/360*VLOOKUP($A3425,Tbills!$B$4:$C$974,2,1)/100))^((1)/91)-1</f>
        <v>3.073781563345257E-5</v>
      </c>
      <c r="I3425">
        <f>I3424*$E3425/$E3424*(1-(I$1+I$5+IF(AND(WEEKDAY(A3425)&lt;&gt;1,WEEKDAY(A3425)&lt;&gt;7),IF(A3425&lt;J$2,J$1,J$3),0)))^($A3425-$A3424)</f>
        <v>29.284089112709879</v>
      </c>
      <c r="J3425">
        <f>VLOOKUP(A3425,'VIXY-IV'!A$1:E$2000,4,0)</f>
        <v>29.124700000000001</v>
      </c>
      <c r="K3425">
        <f>ROW()</f>
        <v>3425</v>
      </c>
      <c r="L3425">
        <f>B3425/C3425</f>
        <v>0.88207171314741029</v>
      </c>
    </row>
    <row r="3426" spans="1:12" x14ac:dyDescent="0.25">
      <c r="A3426" s="1">
        <v>43032</v>
      </c>
      <c r="B3426" s="9">
        <v>11.16</v>
      </c>
      <c r="C3426" s="9">
        <v>12.67</v>
      </c>
      <c r="D3426">
        <v>59.580800000000004</v>
      </c>
      <c r="E3426">
        <v>52.542999999999999</v>
      </c>
      <c r="F3426">
        <v>11935.024124</v>
      </c>
      <c r="G3426">
        <v>10526.763097999999</v>
      </c>
      <c r="H3426">
        <f>(1/(1-91/360*VLOOKUP($A3426,Tbills!$B$4:$C$974,2,1)/100))^((1)/91)-1</f>
        <v>3.073781563345257E-5</v>
      </c>
      <c r="I3426">
        <f>I3425*$E3426/$E3425*(1-(I$1+I$5+IF(AND(WEEKDAY(A3426)&lt;&gt;1,WEEKDAY(A3426)&lt;&gt;7),IF(A3426&lt;J$2,J$1,J$3),0)))^($A3426-$A3425)</f>
        <v>29.579074167501037</v>
      </c>
      <c r="J3426">
        <f>VLOOKUP(A3426,'VIXY-IV'!A$1:E$2000,4,0)</f>
        <v>29.417899999999999</v>
      </c>
      <c r="K3426">
        <f>ROW()</f>
        <v>3426</v>
      </c>
      <c r="L3426">
        <f>B3426/C3426</f>
        <v>0.88082083662194166</v>
      </c>
    </row>
    <row r="3427" spans="1:12" x14ac:dyDescent="0.25">
      <c r="A3427" s="1">
        <v>43033</v>
      </c>
      <c r="B3427" s="9">
        <v>11.23</v>
      </c>
      <c r="C3427" s="9">
        <v>12.95</v>
      </c>
      <c r="D3427">
        <v>60.014400000000002</v>
      </c>
      <c r="E3427">
        <v>52.923699999999997</v>
      </c>
      <c r="F3427">
        <v>11958.597972</v>
      </c>
      <c r="G3427">
        <v>10547.231803999999</v>
      </c>
      <c r="H3427">
        <f>(1/(1-91/360*VLOOKUP($A3427,Tbills!$B$4:$C$974,2,1)/100))^((1)/91)-1</f>
        <v>3.073781563345257E-5</v>
      </c>
      <c r="I3427">
        <f>I3426*$E3427/$E3426*(1-(I$1+I$5+IF(AND(WEEKDAY(A3427)&lt;&gt;1,WEEKDAY(A3427)&lt;&gt;7),IF(A3427&lt;J$2,J$1,J$3),0)))^($A3427-$A3426)</f>
        <v>29.793674866870735</v>
      </c>
      <c r="J3427">
        <f>VLOOKUP(A3427,'VIXY-IV'!A$1:E$2000,4,0)</f>
        <v>29.6311</v>
      </c>
      <c r="K3427">
        <f>ROW()</f>
        <v>3427</v>
      </c>
      <c r="L3427">
        <f>B3427/C3427</f>
        <v>0.86718146718146727</v>
      </c>
    </row>
    <row r="3428" spans="1:12" x14ac:dyDescent="0.25">
      <c r="A3428" s="1">
        <v>43034</v>
      </c>
      <c r="B3428" s="9">
        <v>11.3</v>
      </c>
      <c r="C3428" s="9">
        <v>12.93</v>
      </c>
      <c r="D3428">
        <v>60.336300000000001</v>
      </c>
      <c r="E3428">
        <v>53.2059</v>
      </c>
      <c r="F3428">
        <v>11996.691924999999</v>
      </c>
      <c r="G3428">
        <v>10580.50567</v>
      </c>
      <c r="H3428">
        <f>(1/(1-91/360*VLOOKUP($A3428,Tbills!$B$4:$C$974,2,1)/100))^((1)/91)-1</f>
        <v>3.073781563345257E-5</v>
      </c>
      <c r="I3428">
        <f>I3427*$E3428/$E3427*(1-(I$1+I$5+IF(AND(WEEKDAY(A3428)&lt;&gt;1,WEEKDAY(A3428)&lt;&gt;7),IF(A3428&lt;J$2,J$1,J$3),0)))^($A3428-$A3427)</f>
        <v>29.952828055112025</v>
      </c>
      <c r="J3428">
        <f>VLOOKUP(A3428,'VIXY-IV'!A$1:E$2000,4,0)</f>
        <v>29.789400000000001</v>
      </c>
      <c r="K3428">
        <f>ROW()</f>
        <v>3428</v>
      </c>
      <c r="L3428">
        <f>B3428/C3428</f>
        <v>0.87393658159319421</v>
      </c>
    </row>
    <row r="3429" spans="1:12" x14ac:dyDescent="0.25">
      <c r="A3429" s="1">
        <v>43035</v>
      </c>
      <c r="B3429" s="9">
        <v>9.8000000000000007</v>
      </c>
      <c r="C3429" s="9">
        <v>12.23</v>
      </c>
      <c r="D3429">
        <v>57.489600000000003</v>
      </c>
      <c r="E3429">
        <v>50.693899999999999</v>
      </c>
      <c r="F3429">
        <v>11700.075242999999</v>
      </c>
      <c r="G3429">
        <v>10318.578791</v>
      </c>
      <c r="H3429">
        <f>(1/(1-91/360*VLOOKUP($A3429,Tbills!$B$4:$C$974,2,1)/100))^((1)/91)-1</f>
        <v>3.073781563345257E-5</v>
      </c>
      <c r="I3429">
        <f>I3428*$E3429/$E3428*(1-(I$1+I$5+IF(AND(WEEKDAY(A3429)&lt;&gt;1,WEEKDAY(A3429)&lt;&gt;7),IF(A3429&lt;J$2,J$1,J$3),0)))^($A3429-$A3428)</f>
        <v>28.538944560456557</v>
      </c>
      <c r="J3429">
        <f>VLOOKUP(A3429,'VIXY-IV'!A$1:E$2000,4,0)</f>
        <v>28.383600000000001</v>
      </c>
      <c r="K3429">
        <f>ROW()</f>
        <v>3429</v>
      </c>
      <c r="L3429">
        <f>B3429/C3429</f>
        <v>0.80130825838103026</v>
      </c>
    </row>
    <row r="3430" spans="1:12" x14ac:dyDescent="0.25">
      <c r="A3430" s="1">
        <v>43038</v>
      </c>
      <c r="B3430" s="9">
        <v>10.5</v>
      </c>
      <c r="C3430" s="9">
        <v>12.57</v>
      </c>
      <c r="D3430">
        <v>58.1312</v>
      </c>
      <c r="E3430">
        <v>51.255000000000003</v>
      </c>
      <c r="F3430">
        <v>11709.067657</v>
      </c>
      <c r="G3430">
        <v>10325.557876999999</v>
      </c>
      <c r="H3430">
        <f>(1/(1-91/360*VLOOKUP($A3430,Tbills!$B$4:$C$974,2,1)/100))^((1)/91)-1</f>
        <v>3.1434310168387825E-5</v>
      </c>
      <c r="I3430">
        <f>I3429*$E3430/$E3429*(1-(I$1+I$5+IF(AND(WEEKDAY(A3430)&lt;&gt;1,WEEKDAY(A3430)&lt;&gt;7),IF(A3430&lt;J$2,J$1,J$3),0)))^($A3430-$A3429)</f>
        <v>28.855654888470312</v>
      </c>
      <c r="J3430">
        <f>VLOOKUP(A3430,'VIXY-IV'!A$1:E$2000,4,0)</f>
        <v>28.695699999999999</v>
      </c>
      <c r="K3430">
        <f>ROW()</f>
        <v>3430</v>
      </c>
      <c r="L3430">
        <f>B3430/C3430</f>
        <v>0.8353221957040573</v>
      </c>
    </row>
    <row r="3431" spans="1:12" x14ac:dyDescent="0.25">
      <c r="A3431" s="1">
        <v>43039</v>
      </c>
      <c r="B3431" s="9">
        <v>10.18</v>
      </c>
      <c r="C3431" s="9">
        <v>12.38</v>
      </c>
      <c r="D3431">
        <v>56.9985</v>
      </c>
      <c r="E3431">
        <v>50.254600000000003</v>
      </c>
      <c r="F3431">
        <v>11623.199266</v>
      </c>
      <c r="G3431">
        <v>10249.510872000001</v>
      </c>
      <c r="H3431">
        <f>(1/(1-91/360*VLOOKUP($A3431,Tbills!$B$4:$C$974,2,1)/100))^((1)/91)-1</f>
        <v>3.1434310168387825E-5</v>
      </c>
      <c r="I3431">
        <f>I3430*$E3431/$E3430*(1-(I$1+I$5+IF(AND(WEEKDAY(A3431)&lt;&gt;1,WEEKDAY(A3431)&lt;&gt;7),IF(A3431&lt;J$2,J$1,J$3),0)))^($A3431-$A3430)</f>
        <v>28.292718749555654</v>
      </c>
      <c r="J3431">
        <f>VLOOKUP(A3431,'VIXY-IV'!A$1:E$2000,4,0)</f>
        <v>28.1341</v>
      </c>
      <c r="K3431">
        <f>ROW()</f>
        <v>3431</v>
      </c>
      <c r="L3431">
        <f>B3431/C3431</f>
        <v>0.82229402261712436</v>
      </c>
    </row>
    <row r="3432" spans="1:12" x14ac:dyDescent="0.25">
      <c r="A3432" s="1">
        <v>43040</v>
      </c>
      <c r="B3432" s="9">
        <v>10.199999999999999</v>
      </c>
      <c r="C3432" s="9">
        <v>12.57</v>
      </c>
      <c r="D3432">
        <v>57.486400000000003</v>
      </c>
      <c r="E3432">
        <v>50.683199999999999</v>
      </c>
      <c r="F3432">
        <v>11689.269547</v>
      </c>
      <c r="G3432">
        <v>10307.450446999999</v>
      </c>
      <c r="H3432">
        <f>(1/(1-91/360*VLOOKUP($A3432,Tbills!$B$4:$C$974,2,1)/100))^((1)/91)-1</f>
        <v>3.1434310168387825E-5</v>
      </c>
      <c r="I3432">
        <f>I3431*$E3432/$E3431*(1-(I$1+I$5+IF(AND(WEEKDAY(A3432)&lt;&gt;1,WEEKDAY(A3432)&lt;&gt;7),IF(A3432&lt;J$2,J$1,J$3),0)))^($A3432-$A3431)</f>
        <v>28.534288866726794</v>
      </c>
      <c r="J3432">
        <f>VLOOKUP(A3432,'VIXY-IV'!A$1:E$2000,4,0)</f>
        <v>28.373999999999999</v>
      </c>
      <c r="K3432">
        <f>ROW()</f>
        <v>3432</v>
      </c>
      <c r="L3432">
        <f>B3432/C3432</f>
        <v>0.8114558472553699</v>
      </c>
    </row>
    <row r="3433" spans="1:12" x14ac:dyDescent="0.25">
      <c r="A3433" s="1">
        <v>43041</v>
      </c>
      <c r="B3433" s="9">
        <v>9.93</v>
      </c>
      <c r="C3433" s="9">
        <v>12.68</v>
      </c>
      <c r="D3433">
        <v>56.943399999999997</v>
      </c>
      <c r="E3433">
        <v>50.202800000000003</v>
      </c>
      <c r="F3433">
        <v>11761.120967000001</v>
      </c>
      <c r="G3433">
        <v>10370.484114999999</v>
      </c>
      <c r="H3433">
        <f>(1/(1-91/360*VLOOKUP($A3433,Tbills!$B$4:$C$974,2,1)/100))^((1)/91)-1</f>
        <v>3.1434310168387825E-5</v>
      </c>
      <c r="I3433">
        <f>I3432*$E3433/$E3432*(1-(I$1+I$5+IF(AND(WEEKDAY(A3433)&lt;&gt;1,WEEKDAY(A3433)&lt;&gt;7),IF(A3433&lt;J$2,J$1,J$3),0)))^($A3433-$A3432)</f>
        <v>28.264098033102901</v>
      </c>
      <c r="J3433">
        <f>VLOOKUP(A3433,'VIXY-IV'!A$1:E$2000,4,0)</f>
        <v>28.1052</v>
      </c>
      <c r="K3433">
        <f>ROW()</f>
        <v>3433</v>
      </c>
      <c r="L3433">
        <f>B3433/C3433</f>
        <v>0.78312302839116721</v>
      </c>
    </row>
    <row r="3434" spans="1:12" x14ac:dyDescent="0.25">
      <c r="A3434" s="1">
        <v>43042</v>
      </c>
      <c r="B3434" s="9">
        <v>9.14</v>
      </c>
      <c r="C3434" s="9">
        <v>12.42</v>
      </c>
      <c r="D3434">
        <v>56.800600000000003</v>
      </c>
      <c r="E3434">
        <v>50.075299999999999</v>
      </c>
      <c r="F3434">
        <v>11806.005655000001</v>
      </c>
      <c r="G3434">
        <v>10409.735640999999</v>
      </c>
      <c r="H3434">
        <f>(1/(1-91/360*VLOOKUP($A3434,Tbills!$B$4:$C$974,2,1)/100))^((1)/91)-1</f>
        <v>3.1434310168387825E-5</v>
      </c>
      <c r="I3434">
        <f>I3433*$E3434/$E3433*(1-(I$1+I$5+IF(AND(WEEKDAY(A3434)&lt;&gt;1,WEEKDAY(A3434)&lt;&gt;7),IF(A3434&lt;J$2,J$1,J$3),0)))^($A3434-$A3433)</f>
        <v>28.192586069405365</v>
      </c>
      <c r="J3434">
        <f>VLOOKUP(A3434,'VIXY-IV'!A$1:E$2000,4,0)</f>
        <v>28.033899999999999</v>
      </c>
      <c r="K3434">
        <f>ROW()</f>
        <v>3434</v>
      </c>
      <c r="L3434">
        <f>B3434/C3434</f>
        <v>0.73590982286634465</v>
      </c>
    </row>
    <row r="3435" spans="1:12" x14ac:dyDescent="0.25">
      <c r="A3435" s="1">
        <v>43045</v>
      </c>
      <c r="B3435" s="9">
        <v>9.4</v>
      </c>
      <c r="C3435" s="9">
        <v>12.57</v>
      </c>
      <c r="D3435">
        <v>55.919400000000003</v>
      </c>
      <c r="E3435">
        <v>49.293700000000001</v>
      </c>
      <c r="F3435">
        <v>11784.900267000001</v>
      </c>
      <c r="G3435">
        <v>10390.144641000001</v>
      </c>
      <c r="H3435">
        <f>(1/(1-91/360*VLOOKUP($A3435,Tbills!$B$4:$C$974,2,1)/100))^((1)/91)-1</f>
        <v>3.2966645030718666E-5</v>
      </c>
      <c r="I3435">
        <f>I3434*$E3435/$E3434*(1-(I$1+I$5+IF(AND(WEEKDAY(A3435)&lt;&gt;1,WEEKDAY(A3435)&lt;&gt;7),IF(A3435&lt;J$2,J$1,J$3),0)))^($A3435-$A3434)</f>
        <v>27.753340638390988</v>
      </c>
      <c r="J3435">
        <f>VLOOKUP(A3435,'VIXY-IV'!A$1:E$2000,4,0)</f>
        <v>27.5975</v>
      </c>
      <c r="K3435">
        <f>ROW()</f>
        <v>3435</v>
      </c>
      <c r="L3435">
        <f>B3435/C3435</f>
        <v>0.74781225139220364</v>
      </c>
    </row>
    <row r="3436" spans="1:12" x14ac:dyDescent="0.25">
      <c r="A3436" s="1">
        <v>43046</v>
      </c>
      <c r="B3436" s="9">
        <v>9.89</v>
      </c>
      <c r="C3436" s="9">
        <v>12.76</v>
      </c>
      <c r="D3436">
        <v>56.469000000000001</v>
      </c>
      <c r="E3436">
        <v>49.776600000000002</v>
      </c>
      <c r="F3436">
        <v>11887.703772999999</v>
      </c>
      <c r="G3436">
        <v>10480.438713</v>
      </c>
      <c r="H3436">
        <f>(1/(1-91/360*VLOOKUP($A3436,Tbills!$B$4:$C$974,2,1)/100))^((1)/91)-1</f>
        <v>3.2966645030718666E-5</v>
      </c>
      <c r="I3436">
        <f>I3435*$E3436/$E3435*(1-(I$1+I$5+IF(AND(WEEKDAY(A3436)&lt;&gt;1,WEEKDAY(A3436)&lt;&gt;7),IF(A3436&lt;J$2,J$1,J$3),0)))^($A3436-$A3435)</f>
        <v>28.025491747711186</v>
      </c>
      <c r="J3436">
        <f>VLOOKUP(A3436,'VIXY-IV'!A$1:E$2000,4,0)</f>
        <v>27.867899999999999</v>
      </c>
      <c r="K3436">
        <f>ROW()</f>
        <v>3436</v>
      </c>
      <c r="L3436">
        <f>B3436/C3436</f>
        <v>0.77507836990595613</v>
      </c>
    </row>
    <row r="3437" spans="1:12" x14ac:dyDescent="0.25">
      <c r="A3437" s="1">
        <v>43047</v>
      </c>
      <c r="B3437" s="9">
        <v>9.7799999999999994</v>
      </c>
      <c r="C3437" s="9">
        <v>12.88</v>
      </c>
      <c r="D3437">
        <v>56.4709</v>
      </c>
      <c r="E3437">
        <v>49.776600000000002</v>
      </c>
      <c r="F3437">
        <v>11940.184746999999</v>
      </c>
      <c r="G3437">
        <v>10526.361489999999</v>
      </c>
      <c r="H3437">
        <f>(1/(1-91/360*VLOOKUP($A3437,Tbills!$B$4:$C$974,2,1)/100))^((1)/91)-1</f>
        <v>3.2966645030718666E-5</v>
      </c>
      <c r="I3437">
        <f>I3436*$E3437/$E3436*(1-(I$1+I$5+IF(AND(WEEKDAY(A3437)&lt;&gt;1,WEEKDAY(A3437)&lt;&gt;7),IF(A3437&lt;J$2,J$1,J$3),0)))^($A3437-$A3436)</f>
        <v>28.025760485303284</v>
      </c>
      <c r="J3437">
        <f>VLOOKUP(A3437,'VIXY-IV'!A$1:E$2000,4,0)</f>
        <v>27.868600000000001</v>
      </c>
      <c r="K3437">
        <f>ROW()</f>
        <v>3437</v>
      </c>
      <c r="L3437">
        <f>B3437/C3437</f>
        <v>0.75931677018633525</v>
      </c>
    </row>
    <row r="3438" spans="1:12" x14ac:dyDescent="0.25">
      <c r="A3438" s="1">
        <v>43048</v>
      </c>
      <c r="B3438" s="9">
        <v>10.5</v>
      </c>
      <c r="C3438" s="9">
        <v>13.14</v>
      </c>
      <c r="D3438">
        <v>56.896500000000003</v>
      </c>
      <c r="E3438">
        <v>50.150100000000002</v>
      </c>
      <c r="F3438">
        <v>11993.871165</v>
      </c>
      <c r="G3438">
        <v>10573.343944</v>
      </c>
      <c r="H3438">
        <f>(1/(1-91/360*VLOOKUP($A3438,Tbills!$B$4:$C$974,2,1)/100))^((1)/91)-1</f>
        <v>3.2966645030718666E-5</v>
      </c>
      <c r="I3438">
        <f>I3437*$E3438/$E3437*(1-(I$1+I$5+IF(AND(WEEKDAY(A3438)&lt;&gt;1,WEEKDAY(A3438)&lt;&gt;7),IF(A3438&lt;J$2,J$1,J$3),0)))^($A3438-$A3437)</f>
        <v>28.236323257521793</v>
      </c>
      <c r="J3438">
        <f>VLOOKUP(A3438,'VIXY-IV'!A$1:E$2000,4,0)</f>
        <v>28.075700000000001</v>
      </c>
      <c r="K3438">
        <f>ROW()</f>
        <v>3438</v>
      </c>
      <c r="L3438">
        <f>B3438/C3438</f>
        <v>0.79908675799086759</v>
      </c>
    </row>
    <row r="3439" spans="1:12" x14ac:dyDescent="0.25">
      <c r="A3439" s="1">
        <v>43049</v>
      </c>
      <c r="B3439" s="9">
        <v>11.29</v>
      </c>
      <c r="C3439" s="9">
        <v>13.61</v>
      </c>
      <c r="D3439">
        <v>58.227699999999999</v>
      </c>
      <c r="E3439">
        <v>51.321800000000003</v>
      </c>
      <c r="F3439">
        <v>12166.830914</v>
      </c>
      <c r="G3439">
        <v>10725.470160000001</v>
      </c>
      <c r="H3439">
        <f>(1/(1-91/360*VLOOKUP($A3439,Tbills!$B$4:$C$974,2,1)/100))^((1)/91)-1</f>
        <v>3.2966645030718666E-5</v>
      </c>
      <c r="I3439">
        <f>I3438*$E3439/$E3438*(1-(I$1+I$5+IF(AND(WEEKDAY(A3439)&lt;&gt;1,WEEKDAY(A3439)&lt;&gt;7),IF(A3439&lt;J$2,J$1,J$3),0)))^($A3439-$A3438)</f>
        <v>28.896309893912129</v>
      </c>
      <c r="J3439">
        <f>VLOOKUP(A3439,'VIXY-IV'!A$1:E$2000,4,0)</f>
        <v>28.732700000000001</v>
      </c>
      <c r="K3439">
        <f>ROW()</f>
        <v>3439</v>
      </c>
      <c r="L3439">
        <f>B3439/C3439</f>
        <v>0.82953710506980161</v>
      </c>
    </row>
    <row r="3440" spans="1:12" x14ac:dyDescent="0.25">
      <c r="A3440" s="1">
        <v>43052</v>
      </c>
      <c r="B3440" s="9">
        <v>11.5</v>
      </c>
      <c r="C3440" s="9">
        <v>13.75</v>
      </c>
      <c r="D3440">
        <v>59.085099999999997</v>
      </c>
      <c r="E3440">
        <v>52.072400000000002</v>
      </c>
      <c r="F3440">
        <v>12309.222857999999</v>
      </c>
      <c r="G3440">
        <v>10849.932658</v>
      </c>
      <c r="H3440">
        <f>(1/(1-91/360*VLOOKUP($A3440,Tbills!$B$4:$C$974,2,1)/100))^((1)/91)-1</f>
        <v>3.4499085697747844E-5</v>
      </c>
      <c r="I3440">
        <f>I3439*$E3440/$E3439*(1-(I$1+I$5+IF(AND(WEEKDAY(A3440)&lt;&gt;1,WEEKDAY(A3440)&lt;&gt;7),IF(A3440&lt;J$2,J$1,J$3),0)))^($A3440-$A3439)</f>
        <v>29.319772370244149</v>
      </c>
      <c r="J3440">
        <f>VLOOKUP(A3440,'VIXY-IV'!A$1:E$2000,4,0)</f>
        <v>29.154199999999999</v>
      </c>
      <c r="K3440">
        <f>ROW()</f>
        <v>3440</v>
      </c>
      <c r="L3440">
        <f>B3440/C3440</f>
        <v>0.83636363636363631</v>
      </c>
    </row>
    <row r="3441" spans="1:12" x14ac:dyDescent="0.25">
      <c r="A3441" s="1">
        <v>43053</v>
      </c>
      <c r="B3441" s="9">
        <v>11.59</v>
      </c>
      <c r="C3441" s="9">
        <v>13.93</v>
      </c>
      <c r="D3441">
        <v>58.744500000000002</v>
      </c>
      <c r="E3441">
        <v>51.770400000000002</v>
      </c>
      <c r="F3441">
        <v>12412.456069</v>
      </c>
      <c r="G3441">
        <v>10940.552992000001</v>
      </c>
      <c r="H3441">
        <f>(1/(1-91/360*VLOOKUP($A3441,Tbills!$B$4:$C$974,2,1)/100))^((1)/91)-1</f>
        <v>3.4499085697747844E-5</v>
      </c>
      <c r="I3441">
        <f>I3440*$E3441/$E3440*(1-(I$1+I$5+IF(AND(WEEKDAY(A3441)&lt;&gt;1,WEEKDAY(A3441)&lt;&gt;7),IF(A3441&lt;J$2,J$1,J$3),0)))^($A3441-$A3440)</f>
        <v>29.150008424557058</v>
      </c>
      <c r="J3441">
        <f>VLOOKUP(A3441,'VIXY-IV'!A$1:E$2000,4,0)</f>
        <v>28.984000000000002</v>
      </c>
      <c r="K3441">
        <f>ROW()</f>
        <v>3441</v>
      </c>
      <c r="L3441">
        <f>B3441/C3441</f>
        <v>0.83201722900215358</v>
      </c>
    </row>
    <row r="3442" spans="1:12" x14ac:dyDescent="0.25">
      <c r="A3442" s="1">
        <v>43054</v>
      </c>
      <c r="B3442" s="9">
        <v>13.13</v>
      </c>
      <c r="C3442" s="9">
        <v>14.66</v>
      </c>
      <c r="D3442">
        <v>61.063899999999997</v>
      </c>
      <c r="E3442">
        <v>53.812600000000003</v>
      </c>
      <c r="F3442">
        <v>12593.616877</v>
      </c>
      <c r="G3442">
        <v>11099.853816000001</v>
      </c>
      <c r="H3442">
        <f>(1/(1-91/360*VLOOKUP($A3442,Tbills!$B$4:$C$974,2,1)/100))^((1)/91)-1</f>
        <v>3.4499085697747844E-5</v>
      </c>
      <c r="I3442">
        <f>I3441*$E3442/$E3441*(1-(I$1+I$5+IF(AND(WEEKDAY(A3442)&lt;&gt;1,WEEKDAY(A3442)&lt;&gt;7),IF(A3442&lt;J$2,J$1,J$3),0)))^($A3442-$A3441)</f>
        <v>30.300186691219395</v>
      </c>
      <c r="J3442">
        <f>VLOOKUP(A3442,'VIXY-IV'!A$1:E$2000,4,0)</f>
        <v>30.127300000000002</v>
      </c>
      <c r="K3442">
        <f>ROW()</f>
        <v>3442</v>
      </c>
      <c r="L3442">
        <f>B3442/C3442</f>
        <v>0.89563437926330158</v>
      </c>
    </row>
    <row r="3443" spans="1:12" x14ac:dyDescent="0.25">
      <c r="A3443" s="1">
        <v>43055</v>
      </c>
      <c r="B3443" s="9">
        <v>11.76</v>
      </c>
      <c r="C3443" s="9">
        <v>13.96</v>
      </c>
      <c r="D3443">
        <v>58.785899999999998</v>
      </c>
      <c r="E3443">
        <v>51.803199999999997</v>
      </c>
      <c r="F3443">
        <v>12362.487827000001</v>
      </c>
      <c r="G3443">
        <v>10895.756675000001</v>
      </c>
      <c r="H3443">
        <f>(1/(1-91/360*VLOOKUP($A3443,Tbills!$B$4:$C$974,2,1)/100))^((1)/91)-1</f>
        <v>3.4499085697747844E-5</v>
      </c>
      <c r="I3443">
        <f>I3442*$E3443/$E3442*(1-(I$1+I$5+IF(AND(WEEKDAY(A3443)&lt;&gt;1,WEEKDAY(A3443)&lt;&gt;7),IF(A3443&lt;J$2,J$1,J$3),0)))^($A3443-$A3442)</f>
        <v>29.169036296492433</v>
      </c>
      <c r="J3443">
        <f>VLOOKUP(A3443,'VIXY-IV'!A$1:E$2000,4,0)</f>
        <v>29.0014</v>
      </c>
      <c r="K3443">
        <f>ROW()</f>
        <v>3443</v>
      </c>
      <c r="L3443">
        <f>B3443/C3443</f>
        <v>0.84240687679083093</v>
      </c>
    </row>
    <row r="3444" spans="1:12" x14ac:dyDescent="0.25">
      <c r="A3444" s="1">
        <v>43056</v>
      </c>
      <c r="B3444" s="9">
        <v>11.43</v>
      </c>
      <c r="C3444" s="9">
        <v>13.8</v>
      </c>
      <c r="D3444">
        <v>58.538800000000002</v>
      </c>
      <c r="E3444">
        <v>51.5837</v>
      </c>
      <c r="F3444">
        <v>12298.520774000001</v>
      </c>
      <c r="G3444">
        <v>10839.003016000001</v>
      </c>
      <c r="H3444">
        <f>(1/(1-91/360*VLOOKUP($A3444,Tbills!$B$4:$C$974,2,1)/100))^((1)/91)-1</f>
        <v>3.4499085697747844E-5</v>
      </c>
      <c r="I3444">
        <f>I3443*$E3444/$E3443*(1-(I$1+I$5+IF(AND(WEEKDAY(A3444)&lt;&gt;1,WEEKDAY(A3444)&lt;&gt;7),IF(A3444&lt;J$2,J$1,J$3),0)))^($A3444-$A3443)</f>
        <v>29.045720066087533</v>
      </c>
      <c r="J3444">
        <f>VLOOKUP(A3444,'VIXY-IV'!A$1:E$2000,4,0)</f>
        <v>28.878399999999999</v>
      </c>
      <c r="K3444">
        <f>ROW()</f>
        <v>3444</v>
      </c>
      <c r="L3444">
        <f>B3444/C3444</f>
        <v>0.82826086956521738</v>
      </c>
    </row>
    <row r="3445" spans="1:12" x14ac:dyDescent="0.25">
      <c r="A3445" s="1">
        <v>43059</v>
      </c>
      <c r="B3445" s="9">
        <v>10.65</v>
      </c>
      <c r="C3445" s="9">
        <v>13.28</v>
      </c>
      <c r="D3445">
        <v>56.083100000000002</v>
      </c>
      <c r="E3445">
        <v>49.414400000000001</v>
      </c>
      <c r="F3445">
        <v>12044.143948999999</v>
      </c>
      <c r="G3445">
        <v>10613.692324</v>
      </c>
      <c r="H3445">
        <f>(1/(1-91/360*VLOOKUP($A3445,Tbills!$B$4:$C$974,2,1)/100))^((1)/91)-1</f>
        <v>3.5359648829835777E-5</v>
      </c>
      <c r="I3445">
        <f>I3444*$E3445/$E3444*(1-(I$1+I$5+IF(AND(WEEKDAY(A3445)&lt;&gt;1,WEEKDAY(A3445)&lt;&gt;7),IF(A3445&lt;J$2,J$1,J$3),0)))^($A3445-$A3444)</f>
        <v>27.825032303132705</v>
      </c>
      <c r="J3445">
        <f>VLOOKUP(A3445,'VIXY-IV'!A$1:E$2000,4,0)</f>
        <v>27.6647</v>
      </c>
      <c r="K3445">
        <f>ROW()</f>
        <v>3445</v>
      </c>
      <c r="L3445">
        <f>B3445/C3445</f>
        <v>0.8019578313253013</v>
      </c>
    </row>
    <row r="3446" spans="1:12" x14ac:dyDescent="0.25">
      <c r="A3446" s="1">
        <v>43060</v>
      </c>
      <c r="B3446" s="9">
        <v>9.73</v>
      </c>
      <c r="C3446" s="9">
        <v>12.55</v>
      </c>
      <c r="D3446">
        <v>54.033299999999997</v>
      </c>
      <c r="E3446">
        <v>47.6066</v>
      </c>
      <c r="F3446">
        <v>11828.310530000001</v>
      </c>
      <c r="G3446">
        <v>10423.117582000001</v>
      </c>
      <c r="H3446">
        <f>(1/(1-91/360*VLOOKUP($A3446,Tbills!$B$4:$C$974,2,1)/100))^((1)/91)-1</f>
        <v>3.5359648829835777E-5</v>
      </c>
      <c r="I3446">
        <f>I3445*$E3446/$E3445*(1-(I$1+I$5+IF(AND(WEEKDAY(A3446)&lt;&gt;1,WEEKDAY(A3446)&lt;&gt;7),IF(A3446&lt;J$2,J$1,J$3),0)))^($A3446-$A3445)</f>
        <v>26.807325091781006</v>
      </c>
      <c r="J3446">
        <f>VLOOKUP(A3446,'VIXY-IV'!A$1:E$2000,4,0)</f>
        <v>26.6509</v>
      </c>
      <c r="K3446">
        <f>ROW()</f>
        <v>3446</v>
      </c>
      <c r="L3446">
        <f>B3446/C3446</f>
        <v>0.77529880478087654</v>
      </c>
    </row>
    <row r="3447" spans="1:12" x14ac:dyDescent="0.25">
      <c r="A3447" s="1">
        <v>43061</v>
      </c>
      <c r="B3447" s="9">
        <v>9.8800000000000008</v>
      </c>
      <c r="C3447" s="9">
        <v>12.44</v>
      </c>
      <c r="D3447">
        <v>53.401699999999998</v>
      </c>
      <c r="E3447">
        <v>47.048499999999997</v>
      </c>
      <c r="F3447">
        <v>11738.921925000001</v>
      </c>
      <c r="G3447">
        <v>10343.979707</v>
      </c>
      <c r="H3447">
        <f>(1/(1-91/360*VLOOKUP($A3447,Tbills!$B$4:$C$974,2,1)/100))^((1)/91)-1</f>
        <v>3.5359648829835777E-5</v>
      </c>
      <c r="I3447">
        <f>I3446*$E3447/$E3446*(1-(I$1+I$5+IF(AND(WEEKDAY(A3447)&lt;&gt;1,WEEKDAY(A3447)&lt;&gt;7),IF(A3447&lt;J$2,J$1,J$3),0)))^($A3447-$A3446)</f>
        <v>26.493312454688503</v>
      </c>
      <c r="J3447">
        <f>VLOOKUP(A3447,'VIXY-IV'!A$1:E$2000,4,0)</f>
        <v>26.338000000000001</v>
      </c>
      <c r="K3447">
        <f>ROW()</f>
        <v>3447</v>
      </c>
      <c r="L3447">
        <f>B3447/C3447</f>
        <v>0.79421221864951774</v>
      </c>
    </row>
    <row r="3448" spans="1:12" x14ac:dyDescent="0.25">
      <c r="A3448" s="1">
        <v>43063</v>
      </c>
      <c r="B3448" s="9">
        <v>9.67</v>
      </c>
      <c r="C3448" s="9">
        <v>12.42</v>
      </c>
      <c r="D3448">
        <v>53.179699999999997</v>
      </c>
      <c r="E3448">
        <v>46.849600000000002</v>
      </c>
      <c r="F3448">
        <v>11698.113367</v>
      </c>
      <c r="G3448">
        <v>10307.288919000001</v>
      </c>
      <c r="H3448">
        <f>(1/(1-91/360*VLOOKUP($A3448,Tbills!$B$4:$C$974,2,1)/100))^((1)/91)-1</f>
        <v>3.5359648829835777E-5</v>
      </c>
      <c r="I3448">
        <f>I3447*$E3448/$E3447*(1-(I$1+I$5+IF(AND(WEEKDAY(A3448)&lt;&gt;1,WEEKDAY(A3448)&lt;&gt;7),IF(A3448&lt;J$2,J$1,J$3),0)))^($A3448-$A3447)</f>
        <v>26.381816532893623</v>
      </c>
      <c r="J3448">
        <f>VLOOKUP(A3448,'VIXY-IV'!A$1:E$2000,4,0)</f>
        <v>26.226900000000001</v>
      </c>
      <c r="K3448">
        <f>ROW()</f>
        <v>3448</v>
      </c>
      <c r="L3448">
        <f>B3448/C3448</f>
        <v>0.77858293075684382</v>
      </c>
    </row>
    <row r="3449" spans="1:12" x14ac:dyDescent="0.25">
      <c r="A3449" s="1">
        <v>43066</v>
      </c>
      <c r="B3449" s="9">
        <v>9.8699999999999992</v>
      </c>
      <c r="C3449" s="9">
        <v>12.57</v>
      </c>
      <c r="D3449">
        <v>52.932600000000001</v>
      </c>
      <c r="E3449">
        <v>46.626899999999999</v>
      </c>
      <c r="F3449">
        <v>11767.062857000001</v>
      </c>
      <c r="G3449">
        <v>10366.947367999999</v>
      </c>
      <c r="H3449">
        <f>(1/(1-91/360*VLOOKUP($A3449,Tbills!$B$4:$C$974,2,1)/100))^((1)/91)-1</f>
        <v>3.5753131662596971E-5</v>
      </c>
      <c r="I3449">
        <f>I3448*$E3449/$E3448*(1-(I$1+I$5+IF(AND(WEEKDAY(A3449)&lt;&gt;1,WEEKDAY(A3449)&lt;&gt;7),IF(A3449&lt;J$2,J$1,J$3),0)))^($A3449-$A3448)</f>
        <v>26.257165656527146</v>
      </c>
      <c r="J3449">
        <f>VLOOKUP(A3449,'VIXY-IV'!A$1:E$2000,4,0)</f>
        <v>26.102499999999999</v>
      </c>
      <c r="K3449">
        <f>ROW()</f>
        <v>3449</v>
      </c>
      <c r="L3449">
        <f>B3449/C3449</f>
        <v>0.78520286396181371</v>
      </c>
    </row>
    <row r="3450" spans="1:12" x14ac:dyDescent="0.25">
      <c r="A3450" s="1">
        <v>43067</v>
      </c>
      <c r="B3450" s="9">
        <v>10.029999999999999</v>
      </c>
      <c r="C3450" s="9">
        <v>12.27</v>
      </c>
      <c r="D3450">
        <v>52.561999999999998</v>
      </c>
      <c r="E3450">
        <v>46.2988</v>
      </c>
      <c r="F3450">
        <v>11690.811302</v>
      </c>
      <c r="G3450">
        <v>10299.398028</v>
      </c>
      <c r="H3450">
        <f>(1/(1-91/360*VLOOKUP($A3450,Tbills!$B$4:$C$974,2,1)/100))^((1)/91)-1</f>
        <v>3.5753131662596971E-5</v>
      </c>
      <c r="I3450">
        <f>I3449*$E3450/$E3449*(1-(I$1+I$5+IF(AND(WEEKDAY(A3450)&lt;&gt;1,WEEKDAY(A3450)&lt;&gt;7),IF(A3450&lt;J$2,J$1,J$3),0)))^($A3450-$A3449)</f>
        <v>26.072651590786837</v>
      </c>
      <c r="J3450">
        <f>VLOOKUP(A3450,'VIXY-IV'!A$1:E$2000,4,0)</f>
        <v>25.918199999999999</v>
      </c>
      <c r="K3450">
        <f>ROW()</f>
        <v>3450</v>
      </c>
      <c r="L3450">
        <f>B3450/C3450</f>
        <v>0.81744091279543596</v>
      </c>
    </row>
    <row r="3451" spans="1:12" x14ac:dyDescent="0.25">
      <c r="A3451" s="1">
        <v>43068</v>
      </c>
      <c r="B3451" s="9">
        <v>10.7</v>
      </c>
      <c r="C3451" s="9">
        <v>12.82</v>
      </c>
      <c r="D3451">
        <v>53.453299999999999</v>
      </c>
      <c r="E3451">
        <v>47.082299999999996</v>
      </c>
      <c r="F3451">
        <v>11852.338841999999</v>
      </c>
      <c r="G3451">
        <v>10441.332699000001</v>
      </c>
      <c r="H3451">
        <f>(1/(1-91/360*VLOOKUP($A3451,Tbills!$B$4:$C$974,2,1)/100))^((1)/91)-1</f>
        <v>3.5753131662596971E-5</v>
      </c>
      <c r="I3451">
        <f>I3450*$E3451/$E3450*(1-(I$1+I$5+IF(AND(WEEKDAY(A3451)&lt;&gt;1,WEEKDAY(A3451)&lt;&gt;7),IF(A3451&lt;J$2,J$1,J$3),0)))^($A3451-$A3450)</f>
        <v>26.514125098708053</v>
      </c>
      <c r="J3451">
        <f>VLOOKUP(A3451,'VIXY-IV'!A$1:E$2000,4,0)</f>
        <v>26.3567</v>
      </c>
      <c r="K3451">
        <f>ROW()</f>
        <v>3451</v>
      </c>
      <c r="L3451">
        <f>B3451/C3451</f>
        <v>0.83463338533541331</v>
      </c>
    </row>
    <row r="3452" spans="1:12" x14ac:dyDescent="0.25">
      <c r="A3452" s="1">
        <v>43069</v>
      </c>
      <c r="B3452" s="9">
        <v>11.28</v>
      </c>
      <c r="C3452" s="9">
        <v>13.04</v>
      </c>
      <c r="D3452">
        <v>54.155900000000003</v>
      </c>
      <c r="E3452">
        <v>47.6995</v>
      </c>
      <c r="F3452">
        <v>11827.273698999999</v>
      </c>
      <c r="G3452">
        <v>10418.878220000001</v>
      </c>
      <c r="H3452">
        <f>(1/(1-91/360*VLOOKUP($A3452,Tbills!$B$4:$C$974,2,1)/100))^((1)/91)-1</f>
        <v>3.5753131662596971E-5</v>
      </c>
      <c r="I3452">
        <f>I3451*$E3452/$E3451*(1-(I$1+I$5+IF(AND(WEEKDAY(A3452)&lt;&gt;1,WEEKDAY(A3452)&lt;&gt;7),IF(A3452&lt;J$2,J$1,J$3),0)))^($A3452-$A3451)</f>
        <v>26.861955289076384</v>
      </c>
      <c r="J3452">
        <f>VLOOKUP(A3452,'VIXY-IV'!A$1:E$2000,4,0)</f>
        <v>26.703199999999999</v>
      </c>
      <c r="K3452">
        <f>ROW()</f>
        <v>3452</v>
      </c>
      <c r="L3452">
        <f>B3452/C3452</f>
        <v>0.86503067484662577</v>
      </c>
    </row>
    <row r="3453" spans="1:12" x14ac:dyDescent="0.25">
      <c r="A3453" s="1">
        <v>43070</v>
      </c>
      <c r="B3453" s="9">
        <v>11.43</v>
      </c>
      <c r="C3453" s="9">
        <v>13.28</v>
      </c>
      <c r="D3453">
        <v>55.139800000000001</v>
      </c>
      <c r="E3453">
        <v>48.564399999999999</v>
      </c>
      <c r="F3453">
        <v>11949.140632000001</v>
      </c>
      <c r="G3453">
        <v>10525.860693000001</v>
      </c>
      <c r="H3453">
        <f>(1/(1-91/360*VLOOKUP($A3453,Tbills!$B$4:$C$974,2,1)/100))^((1)/91)-1</f>
        <v>3.5753131662596971E-5</v>
      </c>
      <c r="I3453">
        <f>I3452*$E3453/$E3452*(1-(I$1+I$5+IF(AND(WEEKDAY(A3453)&lt;&gt;1,WEEKDAY(A3453)&lt;&gt;7),IF(A3453&lt;J$2,J$1,J$3),0)))^($A3453-$A3452)</f>
        <v>27.349285646140267</v>
      </c>
      <c r="J3453">
        <f>VLOOKUP(A3453,'VIXY-IV'!A$1:E$2000,4,0)</f>
        <v>27.1859</v>
      </c>
      <c r="K3453">
        <f>ROW()</f>
        <v>3453</v>
      </c>
      <c r="L3453">
        <f>B3453/C3453</f>
        <v>0.86069277108433739</v>
      </c>
    </row>
    <row r="3454" spans="1:12" x14ac:dyDescent="0.25">
      <c r="A3454" s="1">
        <v>43073</v>
      </c>
      <c r="B3454" s="9">
        <v>11.68</v>
      </c>
      <c r="C3454" s="9">
        <v>13.55</v>
      </c>
      <c r="D3454">
        <v>55.145699999999998</v>
      </c>
      <c r="E3454">
        <v>48.564399999999999</v>
      </c>
      <c r="F3454">
        <v>11905.930854</v>
      </c>
      <c r="G3454">
        <v>10486.668659000001</v>
      </c>
      <c r="H3454">
        <f>(1/(1-91/360*VLOOKUP($A3454,Tbills!$B$4:$C$974,2,1)/100))^((1)/91)-1</f>
        <v>3.5892491284439387E-5</v>
      </c>
      <c r="I3454">
        <f>I3453*$E3454/$E3453*(1-(I$1+I$5+IF(AND(WEEKDAY(A3454)&lt;&gt;1,WEEKDAY(A3454)&lt;&gt;7),IF(A3454&lt;J$2,J$1,J$3),0)))^($A3454-$A3453)</f>
        <v>27.350072413956575</v>
      </c>
      <c r="J3454">
        <f>VLOOKUP(A3454,'VIXY-IV'!A$1:E$2000,4,0)</f>
        <v>27.1859</v>
      </c>
      <c r="K3454">
        <f>ROW()</f>
        <v>3454</v>
      </c>
      <c r="L3454">
        <f>B3454/C3454</f>
        <v>0.86199261992619924</v>
      </c>
    </row>
    <row r="3455" spans="1:12" x14ac:dyDescent="0.25">
      <c r="A3455" s="1">
        <v>43074</v>
      </c>
      <c r="B3455" s="9">
        <v>11.33</v>
      </c>
      <c r="C3455" s="9">
        <v>13.54</v>
      </c>
      <c r="D3455">
        <v>54.929400000000001</v>
      </c>
      <c r="E3455">
        <v>48.372100000000003</v>
      </c>
      <c r="F3455">
        <v>11817.476371999999</v>
      </c>
      <c r="G3455">
        <v>10408.382116999999</v>
      </c>
      <c r="H3455">
        <f>(1/(1-91/360*VLOOKUP($A3455,Tbills!$B$4:$C$974,2,1)/100))^((1)/91)-1</f>
        <v>3.5892491284439387E-5</v>
      </c>
      <c r="I3455">
        <f>I3454*$E3455/$E3454*(1-(I$1+I$5+IF(AND(WEEKDAY(A3455)&lt;&gt;1,WEEKDAY(A3455)&lt;&gt;7),IF(A3455&lt;J$2,J$1,J$3),0)))^($A3455-$A3454)</f>
        <v>27.242035810777772</v>
      </c>
      <c r="J3455">
        <f>VLOOKUP(A3455,'VIXY-IV'!A$1:E$2000,4,0)</f>
        <v>27.078399999999998</v>
      </c>
      <c r="K3455">
        <f>ROW()</f>
        <v>3455</v>
      </c>
      <c r="L3455">
        <f>B3455/C3455</f>
        <v>0.83677991137370755</v>
      </c>
    </row>
    <row r="3456" spans="1:12" x14ac:dyDescent="0.25">
      <c r="A3456" s="1">
        <v>43075</v>
      </c>
      <c r="B3456" s="9">
        <v>11.02</v>
      </c>
      <c r="C3456" s="9">
        <v>13.45</v>
      </c>
      <c r="D3456">
        <v>54.405999999999999</v>
      </c>
      <c r="E3456">
        <v>47.909399999999998</v>
      </c>
      <c r="F3456">
        <v>11779.85464</v>
      </c>
      <c r="G3456">
        <v>10374.872749</v>
      </c>
      <c r="H3456">
        <f>(1/(1-91/360*VLOOKUP($A3456,Tbills!$B$4:$C$974,2,1)/100))^((1)/91)-1</f>
        <v>3.5892491284439387E-5</v>
      </c>
      <c r="I3456">
        <f>I3455*$E3456/$E3455*(1-(I$1+I$5+IF(AND(WEEKDAY(A3456)&lt;&gt;1,WEEKDAY(A3456)&lt;&gt;7),IF(A3456&lt;J$2,J$1,J$3),0)))^($A3456-$A3455)</f>
        <v>26.981712714683376</v>
      </c>
      <c r="J3456">
        <f>VLOOKUP(A3456,'VIXY-IV'!A$1:E$2000,4,0)</f>
        <v>26.819600000000001</v>
      </c>
      <c r="K3456">
        <f>ROW()</f>
        <v>3456</v>
      </c>
      <c r="L3456">
        <f>B3456/C3456</f>
        <v>0.81933085501858738</v>
      </c>
    </row>
    <row r="3457" spans="1:12" x14ac:dyDescent="0.25">
      <c r="A3457" s="1">
        <v>43076</v>
      </c>
      <c r="B3457" s="9">
        <v>10.16</v>
      </c>
      <c r="C3457" s="9">
        <v>12.93</v>
      </c>
      <c r="D3457">
        <v>52.433</v>
      </c>
      <c r="E3457">
        <v>46.170299999999997</v>
      </c>
      <c r="F3457">
        <v>11560.196830999999</v>
      </c>
      <c r="G3457">
        <v>10181.041121</v>
      </c>
      <c r="H3457">
        <f>(1/(1-91/360*VLOOKUP($A3457,Tbills!$B$4:$C$974,2,1)/100))^((1)/91)-1</f>
        <v>3.5892491284439387E-5</v>
      </c>
      <c r="I3457">
        <f>I3456*$E3457/$E3456*(1-(I$1+I$5+IF(AND(WEEKDAY(A3457)&lt;&gt;1,WEEKDAY(A3457)&lt;&gt;7),IF(A3457&lt;J$2,J$1,J$3),0)))^($A3457-$A3456)</f>
        <v>26.002532199001589</v>
      </c>
      <c r="J3457">
        <f>VLOOKUP(A3457,'VIXY-IV'!A$1:E$2000,4,0)</f>
        <v>25.845700000000001</v>
      </c>
      <c r="K3457">
        <f>ROW()</f>
        <v>3457</v>
      </c>
      <c r="L3457">
        <f>B3457/C3457</f>
        <v>0.78576952822892498</v>
      </c>
    </row>
    <row r="3458" spans="1:12" x14ac:dyDescent="0.25">
      <c r="A3458" s="1">
        <v>43077</v>
      </c>
      <c r="B3458" s="9">
        <v>9.58</v>
      </c>
      <c r="C3458" s="9">
        <v>12.46</v>
      </c>
      <c r="D3458">
        <v>50.999299999999998</v>
      </c>
      <c r="E3458">
        <v>44.906199999999998</v>
      </c>
      <c r="F3458">
        <v>11499.469003</v>
      </c>
      <c r="G3458">
        <v>10127.192827999999</v>
      </c>
      <c r="H3458">
        <f>(1/(1-91/360*VLOOKUP($A3458,Tbills!$B$4:$C$974,2,1)/100))^((1)/91)-1</f>
        <v>3.5892491284439387E-5</v>
      </c>
      <c r="I3458">
        <f>I3457*$E3458/$E3457*(1-(I$1+I$5+IF(AND(WEEKDAY(A3458)&lt;&gt;1,WEEKDAY(A3458)&lt;&gt;7),IF(A3458&lt;J$2,J$1,J$3),0)))^($A3458-$A3457)</f>
        <v>25.290849492368849</v>
      </c>
      <c r="J3458">
        <f>VLOOKUP(A3458,'VIXY-IV'!A$1:E$2000,4,0)</f>
        <v>25.138000000000002</v>
      </c>
      <c r="K3458">
        <f>ROW()</f>
        <v>3458</v>
      </c>
      <c r="L3458">
        <f>B3458/C3458</f>
        <v>0.76886035313001599</v>
      </c>
    </row>
    <row r="3459" spans="1:12" x14ac:dyDescent="0.25">
      <c r="A3459" s="1">
        <v>43080</v>
      </c>
      <c r="B3459" s="9">
        <v>9.34</v>
      </c>
      <c r="C3459" s="9">
        <v>12.28</v>
      </c>
      <c r="D3459">
        <v>49.255099999999999</v>
      </c>
      <c r="E3459">
        <v>43.365600000000001</v>
      </c>
      <c r="F3459">
        <v>11411.221346</v>
      </c>
      <c r="G3459">
        <v>10048.385596</v>
      </c>
      <c r="H3459">
        <f>(1/(1-91/360*VLOOKUP($A3459,Tbills!$B$4:$C$974,2,1)/100))^((1)/91)-1</f>
        <v>3.6728686538811672E-5</v>
      </c>
      <c r="I3459">
        <f>I3458*$E3459/$E3458*(1-(I$1+I$5+IF(AND(WEEKDAY(A3459)&lt;&gt;1,WEEKDAY(A3459)&lt;&gt;7),IF(A3459&lt;J$2,J$1,J$3),0)))^($A3459-$A3458)</f>
        <v>24.423897222958715</v>
      </c>
      <c r="J3459">
        <f>VLOOKUP(A3459,'VIXY-IV'!A$1:E$2000,4,0)</f>
        <v>24.275700000000001</v>
      </c>
      <c r="K3459">
        <f>ROW()</f>
        <v>3459</v>
      </c>
      <c r="L3459">
        <f>B3459/C3459</f>
        <v>0.76058631921824105</v>
      </c>
    </row>
    <row r="3460" spans="1:12" x14ac:dyDescent="0.25">
      <c r="A3460" s="1">
        <v>43081</v>
      </c>
      <c r="B3460" s="9">
        <v>9.92</v>
      </c>
      <c r="C3460" s="9">
        <v>12.48</v>
      </c>
      <c r="D3460">
        <v>49.310200000000002</v>
      </c>
      <c r="E3460">
        <v>43.412500000000001</v>
      </c>
      <c r="F3460">
        <v>11446.334615</v>
      </c>
      <c r="G3460">
        <v>10078.936243</v>
      </c>
      <c r="H3460">
        <f>(1/(1-91/360*VLOOKUP($A3460,Tbills!$B$4:$C$974,2,1)/100))^((1)/91)-1</f>
        <v>3.6728686538811672E-5</v>
      </c>
      <c r="I3460">
        <f>I3459*$E3460/$E3459*(1-(I$1+I$5+IF(AND(WEEKDAY(A3460)&lt;&gt;1,WEEKDAY(A3460)&lt;&gt;7),IF(A3460&lt;J$2,J$1,J$3),0)))^($A3460-$A3459)</f>
        <v>24.450546181197748</v>
      </c>
      <c r="J3460">
        <f>VLOOKUP(A3460,'VIXY-IV'!A$1:E$2000,4,0)</f>
        <v>24.302199999999999</v>
      </c>
      <c r="K3460">
        <f>ROW()</f>
        <v>3460</v>
      </c>
      <c r="L3460">
        <f>B3460/C3460</f>
        <v>0.79487179487179482</v>
      </c>
    </row>
    <row r="3461" spans="1:12" x14ac:dyDescent="0.25">
      <c r="A3461" s="1">
        <v>43082</v>
      </c>
      <c r="B3461" s="9">
        <v>10.18</v>
      </c>
      <c r="C3461" s="9">
        <v>12.5</v>
      </c>
      <c r="D3461">
        <v>49.444400000000002</v>
      </c>
      <c r="E3461">
        <v>43.529000000000003</v>
      </c>
      <c r="F3461">
        <v>11355.948591</v>
      </c>
      <c r="G3461">
        <v>9998.9776989999991</v>
      </c>
      <c r="H3461">
        <f>(1/(1-91/360*VLOOKUP($A3461,Tbills!$B$4:$C$974,2,1)/100))^((1)/91)-1</f>
        <v>3.6728686538811672E-5</v>
      </c>
      <c r="I3461">
        <f>I3460*$E3461/$E3460*(1-(I$1+I$5+IF(AND(WEEKDAY(A3461)&lt;&gt;1,WEEKDAY(A3461)&lt;&gt;7),IF(A3461&lt;J$2,J$1,J$3),0)))^($A3461-$A3460)</f>
        <v>24.51639574806396</v>
      </c>
      <c r="J3461">
        <f>VLOOKUP(A3461,'VIXY-IV'!A$1:E$2000,4,0)</f>
        <v>24.3675</v>
      </c>
      <c r="K3461">
        <f>ROW()</f>
        <v>3461</v>
      </c>
      <c r="L3461">
        <f>B3461/C3461</f>
        <v>0.81440000000000001</v>
      </c>
    </row>
    <row r="3462" spans="1:12" x14ac:dyDescent="0.25">
      <c r="A3462" s="1">
        <v>43083</v>
      </c>
      <c r="B3462" s="9">
        <v>10.49</v>
      </c>
      <c r="C3462" s="9">
        <v>12.8</v>
      </c>
      <c r="D3462">
        <v>48.989699999999999</v>
      </c>
      <c r="E3462">
        <v>43.127099999999999</v>
      </c>
      <c r="F3462">
        <v>11343.787557</v>
      </c>
      <c r="G3462">
        <v>9987.9025899999997</v>
      </c>
      <c r="H3462">
        <f>(1/(1-91/360*VLOOKUP($A3462,Tbills!$B$4:$C$974,2,1)/100))^((1)/91)-1</f>
        <v>3.6728686538811672E-5</v>
      </c>
      <c r="I3462">
        <f>I3461*$E3462/$E3461*(1-(I$1+I$5+IF(AND(WEEKDAY(A3462)&lt;&gt;1,WEEKDAY(A3462)&lt;&gt;7),IF(A3462&lt;J$2,J$1,J$3),0)))^($A3462-$A3461)</f>
        <v>24.290270618698781</v>
      </c>
      <c r="J3462">
        <f>VLOOKUP(A3462,'VIXY-IV'!A$1:E$2000,4,0)</f>
        <v>24.142700000000001</v>
      </c>
      <c r="K3462">
        <f>ROW()</f>
        <v>3462</v>
      </c>
      <c r="L3462">
        <f>B3462/C3462</f>
        <v>0.81953124999999993</v>
      </c>
    </row>
    <row r="3463" spans="1:12" x14ac:dyDescent="0.25">
      <c r="A3463" s="1">
        <v>43084</v>
      </c>
      <c r="B3463" s="9">
        <v>9.42</v>
      </c>
      <c r="C3463" s="9">
        <v>12.08</v>
      </c>
      <c r="D3463">
        <v>47.288600000000002</v>
      </c>
      <c r="E3463">
        <v>41.628</v>
      </c>
      <c r="F3463">
        <v>11152.681630999999</v>
      </c>
      <c r="G3463">
        <v>9819.2720730000001</v>
      </c>
      <c r="H3463">
        <f>(1/(1-91/360*VLOOKUP($A3463,Tbills!$B$4:$C$974,2,1)/100))^((1)/91)-1</f>
        <v>3.6728686538811672E-5</v>
      </c>
      <c r="I3463">
        <f>I3462*$E3463/$E3462*(1-(I$1+I$5+IF(AND(WEEKDAY(A3463)&lt;&gt;1,WEEKDAY(A3463)&lt;&gt;7),IF(A3463&lt;J$2,J$1,J$3),0)))^($A3463-$A3462)</f>
        <v>23.446164507368614</v>
      </c>
      <c r="J3463">
        <f>VLOOKUP(A3463,'VIXY-IV'!A$1:E$2000,4,0)</f>
        <v>23.303599999999999</v>
      </c>
      <c r="K3463">
        <f>ROW()</f>
        <v>3463</v>
      </c>
      <c r="L3463">
        <f>B3463/C3463</f>
        <v>0.7798013245033113</v>
      </c>
    </row>
    <row r="3464" spans="1:12" x14ac:dyDescent="0.25">
      <c r="A3464" s="1">
        <v>43087</v>
      </c>
      <c r="B3464" s="9">
        <v>9.5299999999999994</v>
      </c>
      <c r="C3464" s="9">
        <v>12.07</v>
      </c>
      <c r="D3464">
        <v>46.703400000000002</v>
      </c>
      <c r="E3464">
        <v>41.108199999999997</v>
      </c>
      <c r="F3464">
        <v>10953.300196</v>
      </c>
      <c r="G3464">
        <v>9642.6466060000002</v>
      </c>
      <c r="H3464">
        <f>(1/(1-91/360*VLOOKUP($A3464,Tbills!$B$4:$C$974,2,1)/100))^((1)/91)-1</f>
        <v>3.7704218704970316E-5</v>
      </c>
      <c r="I3464">
        <f>I3463*$E3464/$E3463*(1-(I$1+I$5+IF(AND(WEEKDAY(A3464)&lt;&gt;1,WEEKDAY(A3464)&lt;&gt;7),IF(A3464&lt;J$2,J$1,J$3),0)))^($A3464-$A3463)</f>
        <v>23.15406329089036</v>
      </c>
      <c r="J3464">
        <f>VLOOKUP(A3464,'VIXY-IV'!A$1:E$2000,4,0)</f>
        <v>23.013300000000001</v>
      </c>
      <c r="K3464">
        <f>ROW()</f>
        <v>3464</v>
      </c>
      <c r="L3464">
        <f>B3464/C3464</f>
        <v>0.78956089478044733</v>
      </c>
    </row>
    <row r="3465" spans="1:12" x14ac:dyDescent="0.25">
      <c r="A3465" s="1">
        <v>43088</v>
      </c>
      <c r="B3465" s="9">
        <v>10.029999999999999</v>
      </c>
      <c r="C3465" s="9">
        <v>12.51</v>
      </c>
      <c r="D3465">
        <v>46.739699999999999</v>
      </c>
      <c r="E3465">
        <v>41.138599999999997</v>
      </c>
      <c r="F3465">
        <v>10928.155481</v>
      </c>
      <c r="G3465">
        <v>9620.1470969999991</v>
      </c>
      <c r="H3465">
        <f>(1/(1-91/360*VLOOKUP($A3465,Tbills!$B$4:$C$974,2,1)/100))^((1)/91)-1</f>
        <v>3.7704218704970316E-5</v>
      </c>
      <c r="I3465">
        <f>I3464*$E3465/$E3464*(1-(I$1+I$5+IF(AND(WEEKDAY(A3465)&lt;&gt;1,WEEKDAY(A3465)&lt;&gt;7),IF(A3465&lt;J$2,J$1,J$3),0)))^($A3465-$A3464)</f>
        <v>23.171408183942997</v>
      </c>
      <c r="J3465">
        <f>VLOOKUP(A3465,'VIXY-IV'!A$1:E$2000,4,0)</f>
        <v>23.028700000000001</v>
      </c>
      <c r="K3465">
        <f>ROW()</f>
        <v>3465</v>
      </c>
      <c r="L3465">
        <f>B3465/C3465</f>
        <v>0.80175859312549957</v>
      </c>
    </row>
    <row r="3466" spans="1:12" x14ac:dyDescent="0.25">
      <c r="A3466" s="1">
        <v>43089</v>
      </c>
      <c r="B3466" s="9">
        <v>9.7200000000000006</v>
      </c>
      <c r="C3466" s="9">
        <v>12.37</v>
      </c>
      <c r="D3466">
        <v>47.154200000000003</v>
      </c>
      <c r="E3466">
        <v>41.501899999999999</v>
      </c>
      <c r="F3466">
        <v>10953.560441</v>
      </c>
      <c r="G3466">
        <v>9642.1485769999999</v>
      </c>
      <c r="H3466">
        <f>(1/(1-91/360*VLOOKUP($A3466,Tbills!$B$4:$C$974,2,1)/100))^((1)/91)-1</f>
        <v>3.7704218704970316E-5</v>
      </c>
      <c r="I3466">
        <f>I3465*$E3466/$E3465*(1-(I$1+I$5+IF(AND(WEEKDAY(A3466)&lt;&gt;1,WEEKDAY(A3466)&lt;&gt;7),IF(A3466&lt;J$2,J$1,J$3),0)))^($A3466-$A3465)</f>
        <v>23.376261872842996</v>
      </c>
      <c r="J3466">
        <f>VLOOKUP(A3466,'VIXY-IV'!A$1:E$2000,4,0)</f>
        <v>23.232600000000001</v>
      </c>
      <c r="K3466">
        <f>ROW()</f>
        <v>3466</v>
      </c>
      <c r="L3466">
        <f>B3466/C3466</f>
        <v>0.78577202910266786</v>
      </c>
    </row>
    <row r="3467" spans="1:12" x14ac:dyDescent="0.25">
      <c r="A3467" s="1">
        <v>43090</v>
      </c>
      <c r="B3467" s="9">
        <v>9.6199999999999992</v>
      </c>
      <c r="C3467" s="9">
        <v>12.35</v>
      </c>
      <c r="D3467">
        <v>46.358499999999999</v>
      </c>
      <c r="E3467">
        <v>40.799999999999997</v>
      </c>
      <c r="F3467">
        <v>10830.046962</v>
      </c>
      <c r="G3467">
        <v>9533.0591640000002</v>
      </c>
      <c r="H3467">
        <f>(1/(1-91/360*VLOOKUP($A3467,Tbills!$B$4:$C$974,2,1)/100))^((1)/91)-1</f>
        <v>3.7704218704970316E-5</v>
      </c>
      <c r="I3467">
        <f>I3466*$E3467/$E3466*(1-(I$1+I$5+IF(AND(WEEKDAY(A3467)&lt;&gt;1,WEEKDAY(A3467)&lt;&gt;7),IF(A3467&lt;J$2,J$1,J$3),0)))^($A3467-$A3466)</f>
        <v>22.981131706600742</v>
      </c>
      <c r="J3467">
        <f>VLOOKUP(A3467,'VIXY-IV'!A$1:E$2000,4,0)</f>
        <v>22.8401</v>
      </c>
      <c r="K3467">
        <f>ROW()</f>
        <v>3467</v>
      </c>
      <c r="L3467">
        <f>B3467/C3467</f>
        <v>0.77894736842105261</v>
      </c>
    </row>
    <row r="3468" spans="1:12" x14ac:dyDescent="0.25">
      <c r="A3468" s="1">
        <v>43091</v>
      </c>
      <c r="B3468" s="9">
        <v>9.9</v>
      </c>
      <c r="C3468" s="9">
        <v>12.49</v>
      </c>
      <c r="D3468">
        <v>47.129600000000003</v>
      </c>
      <c r="E3468">
        <v>41.4771</v>
      </c>
      <c r="F3468">
        <v>10810.340736</v>
      </c>
      <c r="G3468">
        <v>9515.353486</v>
      </c>
      <c r="H3468">
        <f>(1/(1-91/360*VLOOKUP($A3468,Tbills!$B$4:$C$974,2,1)/100))^((1)/91)-1</f>
        <v>3.7704218704970316E-5</v>
      </c>
      <c r="I3468">
        <f>I3467*$E3468/$E3467*(1-(I$1+I$5+IF(AND(WEEKDAY(A3468)&lt;&gt;1,WEEKDAY(A3468)&lt;&gt;7),IF(A3468&lt;J$2,J$1,J$3),0)))^($A3468-$A3467)</f>
        <v>23.362741129721179</v>
      </c>
      <c r="J3468">
        <f>VLOOKUP(A3468,'VIXY-IV'!A$1:E$2000,4,0)</f>
        <v>23.2193</v>
      </c>
      <c r="K3468">
        <f>ROW()</f>
        <v>3468</v>
      </c>
      <c r="L3468">
        <f>B3468/C3468</f>
        <v>0.79263410728582873</v>
      </c>
    </row>
    <row r="3469" spans="1:12" x14ac:dyDescent="0.25">
      <c r="A3469" s="1">
        <v>43095</v>
      </c>
      <c r="B3469" s="9">
        <v>10.25</v>
      </c>
      <c r="C3469" s="9">
        <v>12.62</v>
      </c>
      <c r="D3469">
        <v>46.801600000000001</v>
      </c>
      <c r="E3469">
        <v>41.182200000000002</v>
      </c>
      <c r="F3469">
        <v>10741.560986</v>
      </c>
      <c r="G3469">
        <v>9453.37781</v>
      </c>
      <c r="H3469">
        <f>(1/(1-91/360*VLOOKUP($A3469,Tbills!$B$4:$C$974,2,1)/100))^((1)/91)-1</f>
        <v>4.0213195104277233E-5</v>
      </c>
      <c r="I3469">
        <f>I3468*$E3469/$E3468*(1-(I$1+I$5+IF(AND(WEEKDAY(A3469)&lt;&gt;1,WEEKDAY(A3469)&lt;&gt;7),IF(A3469&lt;J$2,J$1,J$3),0)))^($A3469-$A3468)</f>
        <v>23.19752301545374</v>
      </c>
      <c r="J3469">
        <f>VLOOKUP(A3469,'VIXY-IV'!A$1:E$2000,4,0)</f>
        <v>23.055</v>
      </c>
      <c r="K3469">
        <f>ROW()</f>
        <v>3469</v>
      </c>
      <c r="L3469">
        <f>B3469/C3469</f>
        <v>0.812202852614897</v>
      </c>
    </row>
    <row r="3470" spans="1:12" x14ac:dyDescent="0.25">
      <c r="A3470" s="1">
        <v>43096</v>
      </c>
      <c r="B3470" s="9">
        <v>10.47</v>
      </c>
      <c r="C3470" s="9">
        <v>12.65</v>
      </c>
      <c r="D3470">
        <v>46.8035</v>
      </c>
      <c r="E3470">
        <v>41.182200000000002</v>
      </c>
      <c r="F3470">
        <v>10686.667219999999</v>
      </c>
      <c r="G3470">
        <v>9404.6870359999994</v>
      </c>
      <c r="H3470">
        <f>(1/(1-91/360*VLOOKUP($A3470,Tbills!$B$4:$C$974,2,1)/100))^((1)/91)-1</f>
        <v>4.0213195104277233E-5</v>
      </c>
      <c r="I3470">
        <f>I3469*$E3470/$E3469*(1-(I$1+I$5+IF(AND(WEEKDAY(A3470)&lt;&gt;1,WEEKDAY(A3470)&lt;&gt;7),IF(A3470&lt;J$2,J$1,J$3),0)))^($A3470-$A3469)</f>
        <v>23.197745457455255</v>
      </c>
      <c r="J3470">
        <f>VLOOKUP(A3470,'VIXY-IV'!A$1:E$2000,4,0)</f>
        <v>23.055199999999999</v>
      </c>
      <c r="K3470">
        <f>ROW()</f>
        <v>3470</v>
      </c>
      <c r="L3470">
        <f>B3470/C3470</f>
        <v>0.82766798418972332</v>
      </c>
    </row>
    <row r="3471" spans="1:12" x14ac:dyDescent="0.25">
      <c r="A3471" s="1">
        <v>43097</v>
      </c>
      <c r="B3471" s="9">
        <v>10.18</v>
      </c>
      <c r="C3471" s="9">
        <v>12.76</v>
      </c>
      <c r="D3471">
        <v>46.461799999999997</v>
      </c>
      <c r="E3471">
        <v>40.879899999999999</v>
      </c>
      <c r="F3471">
        <v>10687.096965000001</v>
      </c>
      <c r="G3471">
        <v>9404.6870359999994</v>
      </c>
      <c r="H3471">
        <f>(1/(1-91/360*VLOOKUP($A3471,Tbills!$B$4:$C$974,2,1)/100))^((1)/91)-1</f>
        <v>4.0213195104277233E-5</v>
      </c>
      <c r="I3471">
        <f>I3470*$E3471/$E3470*(1-(I$1+I$5+IF(AND(WEEKDAY(A3471)&lt;&gt;1,WEEKDAY(A3471)&lt;&gt;7),IF(A3471&lt;J$2,J$1,J$3),0)))^($A3471-$A3470)</f>
        <v>23.027682057301455</v>
      </c>
      <c r="J3471">
        <f>VLOOKUP(A3471,'VIXY-IV'!A$1:E$2000,4,0)</f>
        <v>22.885000000000002</v>
      </c>
      <c r="K3471">
        <f>ROW()</f>
        <v>3471</v>
      </c>
      <c r="L3471">
        <f>B3471/C3471</f>
        <v>0.79780564263322884</v>
      </c>
    </row>
    <row r="3472" spans="1:12" x14ac:dyDescent="0.25">
      <c r="A3472" s="1">
        <v>43098</v>
      </c>
      <c r="B3472" s="9">
        <v>11.04</v>
      </c>
      <c r="C3472" s="9">
        <v>13.09</v>
      </c>
      <c r="D3472">
        <v>47.3947</v>
      </c>
      <c r="E3472">
        <v>41.699100000000001</v>
      </c>
      <c r="F3472">
        <v>10748.399155999999</v>
      </c>
      <c r="G3472">
        <v>9458.2550109999993</v>
      </c>
      <c r="H3472">
        <f>(1/(1-91/360*VLOOKUP($A3472,Tbills!$B$4:$C$974,2,1)/100))^((1)/91)-1</f>
        <v>4.0213195104277233E-5</v>
      </c>
      <c r="I3472">
        <f>I3471*$E3472/$E3471*(1-(I$1+I$5+IF(AND(WEEKDAY(A3472)&lt;&gt;1,WEEKDAY(A3472)&lt;&gt;7),IF(A3472&lt;J$2,J$1,J$3),0)))^($A3472-$A3471)</f>
        <v>23.489363344705662</v>
      </c>
      <c r="J3472">
        <f>VLOOKUP(A3472,'VIXY-IV'!A$1:E$2000,4,0)</f>
        <v>23.343800000000002</v>
      </c>
      <c r="K3472">
        <f>ROW()</f>
        <v>3472</v>
      </c>
      <c r="L3472">
        <f>B3472/C3472</f>
        <v>0.84339190221543159</v>
      </c>
    </row>
    <row r="3473" spans="1:12" x14ac:dyDescent="0.25">
      <c r="A3473" s="1">
        <v>43102</v>
      </c>
      <c r="B3473" s="9">
        <v>9.77</v>
      </c>
      <c r="C3473" s="9">
        <v>12.61</v>
      </c>
      <c r="D3473">
        <v>45.174199999999999</v>
      </c>
      <c r="E3473">
        <v>39.738700000000001</v>
      </c>
      <c r="F3473">
        <v>10509.306173999999</v>
      </c>
      <c r="G3473">
        <v>9246.3391879999999</v>
      </c>
      <c r="H3473">
        <f>(1/(1-91/360*VLOOKUP($A3473,Tbills!$B$4:$C$974,2,1)/100))^((1)/91)-1</f>
        <v>3.9934366838911828E-5</v>
      </c>
      <c r="I3473">
        <f>I3472*$E3473/$E3472*(1-(I$1+I$5+IF(AND(WEEKDAY(A3473)&lt;&gt;1,WEEKDAY(A3473)&lt;&gt;7),IF(A3473&lt;J$2,J$1,J$3),0)))^($A3473-$A3472)</f>
        <v>22.385916403835157</v>
      </c>
      <c r="J3473">
        <f>VLOOKUP(A3473,'VIXY-IV'!A$1:E$2000,4,0)</f>
        <v>22.2441</v>
      </c>
      <c r="K3473">
        <f>ROW()</f>
        <v>3473</v>
      </c>
      <c r="L3473">
        <f>B3473/C3473</f>
        <v>0.77478191911181604</v>
      </c>
    </row>
    <row r="3474" spans="1:12" x14ac:dyDescent="0.25">
      <c r="A3474" s="1">
        <v>43103</v>
      </c>
      <c r="B3474" s="9">
        <v>9.15</v>
      </c>
      <c r="C3474" s="9">
        <v>12.32</v>
      </c>
      <c r="D3474">
        <v>44.476300000000002</v>
      </c>
      <c r="E3474">
        <v>39.123199999999997</v>
      </c>
      <c r="F3474">
        <v>10362.495251</v>
      </c>
      <c r="G3474">
        <v>9116.8021759999992</v>
      </c>
      <c r="H3474">
        <f>(1/(1-91/360*VLOOKUP($A3474,Tbills!$B$4:$C$974,2,1)/100))^((1)/91)-1</f>
        <v>3.9934366838911828E-5</v>
      </c>
      <c r="I3474">
        <f>I3473*$E3474/$E3473*(1-(I$1+I$5+IF(AND(WEEKDAY(A3474)&lt;&gt;1,WEEKDAY(A3474)&lt;&gt;7),IF(A3474&lt;J$2,J$1,J$3),0)))^($A3474-$A3473)</f>
        <v>22.039399447289235</v>
      </c>
      <c r="J3474">
        <f>VLOOKUP(A3474,'VIXY-IV'!A$1:E$2000,4,0)</f>
        <v>21.8993</v>
      </c>
      <c r="K3474">
        <f>ROW()</f>
        <v>3474</v>
      </c>
      <c r="L3474">
        <f>B3474/C3474</f>
        <v>0.74269480519480524</v>
      </c>
    </row>
    <row r="3475" spans="1:12" x14ac:dyDescent="0.25">
      <c r="A3475" s="1">
        <v>43104</v>
      </c>
      <c r="B3475" s="9">
        <v>9.2200000000000006</v>
      </c>
      <c r="C3475" s="9">
        <v>12.24</v>
      </c>
      <c r="D3475">
        <v>44.2926</v>
      </c>
      <c r="E3475">
        <v>38.96</v>
      </c>
      <c r="F3475">
        <v>10411.878783</v>
      </c>
      <c r="G3475">
        <v>9159.8851570000006</v>
      </c>
      <c r="H3475">
        <f>(1/(1-91/360*VLOOKUP($A3475,Tbills!$B$4:$C$974,2,1)/100))^((1)/91)-1</f>
        <v>3.9934366838911828E-5</v>
      </c>
      <c r="I3475">
        <f>I3474*$E3475/$E3474*(1-(I$1+I$5+IF(AND(WEEKDAY(A3475)&lt;&gt;1,WEEKDAY(A3475)&lt;&gt;7),IF(A3475&lt;J$2,J$1,J$3),0)))^($A3475-$A3474)</f>
        <v>21.947673915847744</v>
      </c>
      <c r="J3475">
        <f>VLOOKUP(A3475,'VIXY-IV'!A$1:E$2000,4,0)</f>
        <v>21.8081</v>
      </c>
      <c r="K3475">
        <f>ROW()</f>
        <v>3475</v>
      </c>
      <c r="L3475">
        <f>B3475/C3475</f>
        <v>0.75326797385620914</v>
      </c>
    </row>
    <row r="3476" spans="1:12" x14ac:dyDescent="0.25">
      <c r="A3476" s="1">
        <v>43105</v>
      </c>
      <c r="B3476" s="9">
        <v>9.2200000000000006</v>
      </c>
      <c r="C3476" s="9">
        <v>12.06</v>
      </c>
      <c r="D3476">
        <v>43.902799999999999</v>
      </c>
      <c r="E3476">
        <v>38.615499999999997</v>
      </c>
      <c r="F3476">
        <v>10325.705569</v>
      </c>
      <c r="G3476">
        <v>9083.7081899999994</v>
      </c>
      <c r="H3476">
        <f>(1/(1-91/360*VLOOKUP($A3476,Tbills!$B$4:$C$974,2,1)/100))^((1)/91)-1</f>
        <v>3.9934366838911828E-5</v>
      </c>
      <c r="I3476">
        <f>I3475*$E3476/$E3475*(1-(I$1+I$5+IF(AND(WEEKDAY(A3476)&lt;&gt;1,WEEKDAY(A3476)&lt;&gt;7),IF(A3476&lt;J$2,J$1,J$3),0)))^($A3476-$A3475)</f>
        <v>21.75381234613408</v>
      </c>
      <c r="J3476">
        <f>VLOOKUP(A3476,'VIXY-IV'!A$1:E$2000,4,0)</f>
        <v>21.615500000000001</v>
      </c>
      <c r="K3476">
        <f>ROW()</f>
        <v>3476</v>
      </c>
      <c r="L3476">
        <f>B3476/C3476</f>
        <v>0.76451077943615264</v>
      </c>
    </row>
    <row r="3477" spans="1:12" x14ac:dyDescent="0.25">
      <c r="A3477" s="1">
        <v>43108</v>
      </c>
      <c r="B3477" s="9">
        <v>9.52</v>
      </c>
      <c r="C3477" s="9">
        <v>12.15</v>
      </c>
      <c r="D3477">
        <v>43.782200000000003</v>
      </c>
      <c r="E3477">
        <v>38.504800000000003</v>
      </c>
      <c r="F3477">
        <v>10304.355189</v>
      </c>
      <c r="G3477">
        <v>9063.8375780000006</v>
      </c>
      <c r="H3477">
        <f>(1/(1-91/360*VLOOKUP($A3477,Tbills!$B$4:$C$974,2,1)/100))^((1)/91)-1</f>
        <v>3.9794955388305908E-5</v>
      </c>
      <c r="I3477">
        <f>I3476*$E3477/$E3476*(1-(I$1+I$5+IF(AND(WEEKDAY(A3477)&lt;&gt;1,WEEKDAY(A3477)&lt;&gt;7),IF(A3477&lt;J$2,J$1,J$3),0)))^($A3477-$A3476)</f>
        <v>21.692074165878044</v>
      </c>
      <c r="J3477">
        <f>VLOOKUP(A3477,'VIXY-IV'!A$1:E$2000,4,0)</f>
        <v>21.553699999999999</v>
      </c>
      <c r="K3477">
        <f>ROW()</f>
        <v>3477</v>
      </c>
      <c r="L3477">
        <f>B3477/C3477</f>
        <v>0.78353909465020566</v>
      </c>
    </row>
    <row r="3478" spans="1:12" x14ac:dyDescent="0.25">
      <c r="A3478" s="1">
        <v>43109</v>
      </c>
      <c r="B3478" s="9">
        <v>10.08</v>
      </c>
      <c r="C3478" s="9">
        <v>12.41</v>
      </c>
      <c r="D3478">
        <v>44.284399999999998</v>
      </c>
      <c r="E3478">
        <v>38.944899999999997</v>
      </c>
      <c r="F3478">
        <v>10284.014144000001</v>
      </c>
      <c r="G3478">
        <v>9045.5846500000007</v>
      </c>
      <c r="H3478">
        <f>(1/(1-91/360*VLOOKUP($A3478,Tbills!$B$4:$C$974,2,1)/100))^((1)/91)-1</f>
        <v>3.9794955388305908E-5</v>
      </c>
      <c r="I3478">
        <f>I3477*$E3478/$E3477*(1-(I$1+I$5+IF(AND(WEEKDAY(A3478)&lt;&gt;1,WEEKDAY(A3478)&lt;&gt;7),IF(A3478&lt;J$2,J$1,J$3),0)))^($A3478-$A3477)</f>
        <v>21.940219400256517</v>
      </c>
      <c r="J3478">
        <f>VLOOKUP(A3478,'VIXY-IV'!A$1:E$2000,4,0)</f>
        <v>21.8002</v>
      </c>
      <c r="K3478">
        <f>ROW()</f>
        <v>3478</v>
      </c>
      <c r="L3478">
        <f>B3478/C3478</f>
        <v>0.81224818694601131</v>
      </c>
    </row>
    <row r="3479" spans="1:12" x14ac:dyDescent="0.25">
      <c r="A3479" s="1">
        <v>43110</v>
      </c>
      <c r="B3479" s="9">
        <v>9.82</v>
      </c>
      <c r="C3479" s="9">
        <v>12.36</v>
      </c>
      <c r="D3479">
        <v>43.607599999999998</v>
      </c>
      <c r="E3479">
        <v>38.348100000000002</v>
      </c>
      <c r="F3479">
        <v>10184.457280000001</v>
      </c>
      <c r="G3479">
        <v>8957.6567309999991</v>
      </c>
      <c r="H3479">
        <f>(1/(1-91/360*VLOOKUP($A3479,Tbills!$B$4:$C$974,2,1)/100))^((1)/91)-1</f>
        <v>3.9794955388305908E-5</v>
      </c>
      <c r="I3479">
        <f>I3478*$E3479/$E3478*(1-(I$1+I$5+IF(AND(WEEKDAY(A3479)&lt;&gt;1,WEEKDAY(A3479)&lt;&gt;7),IF(A3479&lt;J$2,J$1,J$3),0)))^($A3479-$A3478)</f>
        <v>21.604209934382048</v>
      </c>
      <c r="J3479">
        <f>VLOOKUP(A3479,'VIXY-IV'!A$1:E$2000,4,0)</f>
        <v>21.465599999999998</v>
      </c>
      <c r="K3479">
        <f>ROW()</f>
        <v>3479</v>
      </c>
      <c r="L3479">
        <f>B3479/C3479</f>
        <v>0.79449838187702271</v>
      </c>
    </row>
    <row r="3480" spans="1:12" x14ac:dyDescent="0.25">
      <c r="A3480" s="1">
        <v>43111</v>
      </c>
      <c r="B3480" s="9">
        <v>9.8800000000000008</v>
      </c>
      <c r="C3480" s="9">
        <v>12.16</v>
      </c>
      <c r="D3480">
        <v>43.541800000000002</v>
      </c>
      <c r="E3480">
        <v>38.288699999999999</v>
      </c>
      <c r="F3480">
        <v>10102.215604999999</v>
      </c>
      <c r="G3480">
        <v>8884.9652640000004</v>
      </c>
      <c r="H3480">
        <f>(1/(1-91/360*VLOOKUP($A3480,Tbills!$B$4:$C$974,2,1)/100))^((1)/91)-1</f>
        <v>3.9794955388305908E-5</v>
      </c>
      <c r="I3480">
        <f>I3479*$E3480/$E3479*(1-(I$1+I$5+IF(AND(WEEKDAY(A3480)&lt;&gt;1,WEEKDAY(A3480)&lt;&gt;7),IF(A3480&lt;J$2,J$1,J$3),0)))^($A3480-$A3479)</f>
        <v>21.570952535893145</v>
      </c>
      <c r="J3480">
        <f>VLOOKUP(A3480,'VIXY-IV'!A$1:E$2000,4,0)</f>
        <v>21.432500000000001</v>
      </c>
      <c r="K3480">
        <f>ROW()</f>
        <v>3480</v>
      </c>
      <c r="L3480">
        <f>B3480/C3480</f>
        <v>0.8125</v>
      </c>
    </row>
    <row r="3481" spans="1:12" x14ac:dyDescent="0.25">
      <c r="A3481" s="1">
        <v>43112</v>
      </c>
      <c r="B3481" s="9">
        <v>10.16</v>
      </c>
      <c r="C3481" s="9">
        <v>12.2</v>
      </c>
      <c r="D3481">
        <v>43.923999999999999</v>
      </c>
      <c r="E3481">
        <v>38.623199999999997</v>
      </c>
      <c r="F3481">
        <v>10090.531505999999</v>
      </c>
      <c r="G3481">
        <v>8874.3354450000006</v>
      </c>
      <c r="H3481">
        <f>(1/(1-91/360*VLOOKUP($A3481,Tbills!$B$4:$C$974,2,1)/100))^((1)/91)-1</f>
        <v>3.9794955388305908E-5</v>
      </c>
      <c r="I3481">
        <f>I3480*$E3481/$E3480*(1-(I$1+I$5+IF(AND(WEEKDAY(A3481)&lt;&gt;1,WEEKDAY(A3481)&lt;&gt;7),IF(A3481&lt;J$2,J$1,J$3),0)))^($A3481-$A3480)</f>
        <v>21.759610615938108</v>
      </c>
      <c r="J3481">
        <f>VLOOKUP(A3481,'VIXY-IV'!A$1:E$2000,4,0)</f>
        <v>21.6204</v>
      </c>
      <c r="K3481">
        <f>ROW()</f>
        <v>3481</v>
      </c>
      <c r="L3481">
        <f>B3481/C3481</f>
        <v>0.83278688524590172</v>
      </c>
    </row>
    <row r="3482" spans="1:12" x14ac:dyDescent="0.25">
      <c r="A3482" s="1">
        <v>43116</v>
      </c>
      <c r="B3482" s="9">
        <v>11.66</v>
      </c>
      <c r="C3482" s="9">
        <v>13.23</v>
      </c>
      <c r="D3482">
        <v>45.622300000000003</v>
      </c>
      <c r="E3482">
        <v>40.110399999999998</v>
      </c>
      <c r="F3482">
        <v>10368.814247</v>
      </c>
      <c r="G3482">
        <v>9117.6645009999993</v>
      </c>
      <c r="H3482">
        <f>(1/(1-91/360*VLOOKUP($A3482,Tbills!$B$4:$C$974,2,1)/100))^((1)/91)-1</f>
        <v>3.9794955388305908E-5</v>
      </c>
      <c r="I3482">
        <f>I3481*$E3482/$E3481*(1-(I$1+I$5+IF(AND(WEEKDAY(A3482)&lt;&gt;1,WEEKDAY(A3482)&lt;&gt;7),IF(A3482&lt;J$2,J$1,J$3),0)))^($A3482-$A3481)</f>
        <v>22.598338896845121</v>
      </c>
      <c r="J3482">
        <f>VLOOKUP(A3482,'VIXY-IV'!A$1:E$2000,4,0)</f>
        <v>22.451699999999999</v>
      </c>
      <c r="K3482">
        <f>ROW()</f>
        <v>3482</v>
      </c>
      <c r="L3482">
        <f>B3482/C3482</f>
        <v>0.88133030990173844</v>
      </c>
    </row>
    <row r="3483" spans="1:12" x14ac:dyDescent="0.25">
      <c r="A3483" s="1">
        <v>43117</v>
      </c>
      <c r="B3483" s="9">
        <v>11.91</v>
      </c>
      <c r="C3483" s="9">
        <v>13.25</v>
      </c>
      <c r="D3483">
        <v>45.813000000000002</v>
      </c>
      <c r="E3483">
        <v>40.276499999999999</v>
      </c>
      <c r="F3483">
        <v>10297.012264999999</v>
      </c>
      <c r="G3483">
        <v>9054.1636460000009</v>
      </c>
      <c r="H3483">
        <f>(1/(1-91/360*VLOOKUP($A3483,Tbills!$B$4:$C$974,2,1)/100))^((1)/91)-1</f>
        <v>3.9794955388305908E-5</v>
      </c>
      <c r="I3483">
        <f>I3482*$E3483/$E3482*(1-(I$1+I$5+IF(AND(WEEKDAY(A3483)&lt;&gt;1,WEEKDAY(A3483)&lt;&gt;7),IF(A3483&lt;J$2,J$1,J$3),0)))^($A3483-$A3482)</f>
        <v>22.692137808432538</v>
      </c>
      <c r="J3483">
        <f>VLOOKUP(A3483,'VIXY-IV'!A$1:E$2000,4,0)</f>
        <v>22.545200000000001</v>
      </c>
      <c r="K3483">
        <f>ROW()</f>
        <v>3483</v>
      </c>
      <c r="L3483">
        <f>B3483/C3483</f>
        <v>0.89886792452830189</v>
      </c>
    </row>
    <row r="3484" spans="1:12" x14ac:dyDescent="0.25">
      <c r="A3484" s="1">
        <v>43118</v>
      </c>
      <c r="B3484" s="9">
        <v>12.22</v>
      </c>
      <c r="C3484" s="9">
        <v>13.58</v>
      </c>
      <c r="D3484">
        <v>45.673400000000001</v>
      </c>
      <c r="E3484">
        <v>40.152200000000001</v>
      </c>
      <c r="F3484">
        <v>10344.283984</v>
      </c>
      <c r="G3484">
        <v>9095.3693619999995</v>
      </c>
      <c r="H3484">
        <f>(1/(1-91/360*VLOOKUP($A3484,Tbills!$B$4:$C$974,2,1)/100))^((1)/91)-1</f>
        <v>3.9794955388305908E-5</v>
      </c>
      <c r="I3484">
        <f>I3483*$E3484/$E3483*(1-(I$1+I$5+IF(AND(WEEKDAY(A3484)&lt;&gt;1,WEEKDAY(A3484)&lt;&gt;7),IF(A3484&lt;J$2,J$1,J$3),0)))^($A3484-$A3483)</f>
        <v>22.622323008789543</v>
      </c>
      <c r="J3484">
        <f>VLOOKUP(A3484,'VIXY-IV'!A$1:E$2000,4,0)</f>
        <v>22.473800000000001</v>
      </c>
      <c r="K3484">
        <f>ROW()</f>
        <v>3484</v>
      </c>
      <c r="L3484">
        <f>B3484/C3484</f>
        <v>0.89985272459499266</v>
      </c>
    </row>
    <row r="3485" spans="1:12" x14ac:dyDescent="0.25">
      <c r="A3485" s="1">
        <v>43119</v>
      </c>
      <c r="B3485" s="9">
        <v>11.27</v>
      </c>
      <c r="C3485" s="9">
        <v>13.04</v>
      </c>
      <c r="D3485">
        <v>45.073500000000003</v>
      </c>
      <c r="E3485">
        <v>39.623199999999997</v>
      </c>
      <c r="F3485">
        <v>10297.905205999999</v>
      </c>
      <c r="G3485">
        <v>9054.2281640000001</v>
      </c>
      <c r="H3485">
        <f>(1/(1-91/360*VLOOKUP($A3485,Tbills!$B$4:$C$974,2,1)/100))^((1)/91)-1</f>
        <v>3.9794955388305908E-5</v>
      </c>
      <c r="I3485">
        <f>I3484*$E3485/$E3484*(1-(I$1+I$5+IF(AND(WEEKDAY(A3485)&lt;&gt;1,WEEKDAY(A3485)&lt;&gt;7),IF(A3485&lt;J$2,J$1,J$3),0)))^($A3485-$A3484)</f>
        <v>22.324490921030687</v>
      </c>
      <c r="J3485">
        <f>VLOOKUP(A3485,'VIXY-IV'!A$1:E$2000,4,0)</f>
        <v>22.177099999999999</v>
      </c>
      <c r="K3485">
        <f>ROW()</f>
        <v>3485</v>
      </c>
      <c r="L3485">
        <f>B3485/C3485</f>
        <v>0.86426380368098166</v>
      </c>
    </row>
    <row r="3486" spans="1:12" x14ac:dyDescent="0.25">
      <c r="A3486" s="1">
        <v>43122</v>
      </c>
      <c r="B3486" s="9">
        <v>11.03</v>
      </c>
      <c r="C3486" s="9">
        <v>12.99</v>
      </c>
      <c r="D3486">
        <v>44.731900000000003</v>
      </c>
      <c r="E3486">
        <v>39.318199999999997</v>
      </c>
      <c r="F3486">
        <v>10203.306774000001</v>
      </c>
      <c r="G3486">
        <v>8969.9733950000009</v>
      </c>
      <c r="H3486">
        <f>(1/(1-91/360*VLOOKUP($A3486,Tbills!$B$4:$C$974,2,1)/100))^((1)/91)-1</f>
        <v>3.9794955388305908E-5</v>
      </c>
      <c r="I3486">
        <f>I3485*$E3486/$E3485*(1-(I$1+I$5+IF(AND(WEEKDAY(A3486)&lt;&gt;1,WEEKDAY(A3486)&lt;&gt;7),IF(A3486&lt;J$2,J$1,J$3),0)))^($A3486-$A3485)</f>
        <v>22.153285190721196</v>
      </c>
      <c r="J3486">
        <f>VLOOKUP(A3486,'VIXY-IV'!A$1:E$2000,4,0)</f>
        <v>22.006</v>
      </c>
      <c r="K3486">
        <f>ROW()</f>
        <v>3486</v>
      </c>
      <c r="L3486">
        <f>B3486/C3486</f>
        <v>0.84911470361816777</v>
      </c>
    </row>
    <row r="3487" spans="1:12" x14ac:dyDescent="0.25">
      <c r="A3487" s="1">
        <v>43123</v>
      </c>
      <c r="B3487" s="9">
        <v>11.1</v>
      </c>
      <c r="C3487" s="9">
        <v>13.22</v>
      </c>
      <c r="D3487">
        <v>45.369799999999998</v>
      </c>
      <c r="E3487">
        <v>39.877299999999998</v>
      </c>
      <c r="F3487">
        <v>10366.372493000001</v>
      </c>
      <c r="G3487">
        <v>9112.9714469999999</v>
      </c>
      <c r="H3487">
        <f>(1/(1-91/360*VLOOKUP($A3487,Tbills!$B$4:$C$974,2,1)/100))^((1)/91)-1</f>
        <v>3.9794955388305908E-5</v>
      </c>
      <c r="I3487">
        <f>I3486*$E3487/$E3486*(1-(I$1+I$5+IF(AND(WEEKDAY(A3487)&lt;&gt;1,WEEKDAY(A3487)&lt;&gt;7),IF(A3487&lt;J$2,J$1,J$3),0)))^($A3487-$A3486)</f>
        <v>22.468517648860356</v>
      </c>
      <c r="J3487">
        <f>VLOOKUP(A3487,'VIXY-IV'!A$1:E$2000,4,0)</f>
        <v>22.319099999999999</v>
      </c>
      <c r="K3487">
        <f>ROW()</f>
        <v>3487</v>
      </c>
      <c r="L3487">
        <f>B3487/C3487</f>
        <v>0.83963691376701965</v>
      </c>
    </row>
    <row r="3488" spans="1:12" x14ac:dyDescent="0.25">
      <c r="A3488" s="1">
        <v>43124</v>
      </c>
      <c r="B3488" s="9">
        <v>11.47</v>
      </c>
      <c r="C3488" s="9">
        <v>13.53</v>
      </c>
      <c r="D3488">
        <v>46.257599999999996</v>
      </c>
      <c r="E3488">
        <v>40.655999999999999</v>
      </c>
      <c r="F3488">
        <v>10513.084634000001</v>
      </c>
      <c r="G3488">
        <v>9241.5819310000006</v>
      </c>
      <c r="H3488">
        <f>(1/(1-91/360*VLOOKUP($A3488,Tbills!$B$4:$C$974,2,1)/100))^((1)/91)-1</f>
        <v>3.9794955388305908E-5</v>
      </c>
      <c r="I3488">
        <f>I3487*$E3488/$E3487*(1-(I$1+I$5+IF(AND(WEEKDAY(A3488)&lt;&gt;1,WEEKDAY(A3488)&lt;&gt;7),IF(A3488&lt;J$2,J$1,J$3),0)))^($A3488-$A3487)</f>
        <v>22.907489045894284</v>
      </c>
      <c r="J3488">
        <f>VLOOKUP(A3488,'VIXY-IV'!A$1:E$2000,4,0)</f>
        <v>22.755099999999999</v>
      </c>
      <c r="K3488">
        <f>ROW()</f>
        <v>3488</v>
      </c>
      <c r="L3488">
        <f>B3488/C3488</f>
        <v>0.84774575018477472</v>
      </c>
    </row>
    <row r="3489" spans="1:12" x14ac:dyDescent="0.25">
      <c r="A3489" s="1">
        <v>43125</v>
      </c>
      <c r="B3489" s="9">
        <v>11.58</v>
      </c>
      <c r="C3489" s="9">
        <v>13.68</v>
      </c>
      <c r="D3489">
        <v>46.891800000000003</v>
      </c>
      <c r="E3489">
        <v>41.211799999999997</v>
      </c>
      <c r="F3489">
        <v>10601.768064</v>
      </c>
      <c r="G3489">
        <v>9319.1717950000002</v>
      </c>
      <c r="H3489">
        <f>(1/(1-91/360*VLOOKUP($A3489,Tbills!$B$4:$C$974,2,1)/100))^((1)/91)-1</f>
        <v>3.9794955388305908E-5</v>
      </c>
      <c r="I3489">
        <f>I3488*$E3489/$E3488*(1-(I$1+I$5+IF(AND(WEEKDAY(A3489)&lt;&gt;1,WEEKDAY(A3489)&lt;&gt;7),IF(A3489&lt;J$2,J$1,J$3),0)))^($A3489-$A3488)</f>
        <v>23.220875385693706</v>
      </c>
      <c r="J3489">
        <f>VLOOKUP(A3489,'VIXY-IV'!A$1:E$2000,4,0)</f>
        <v>23.066500000000001</v>
      </c>
      <c r="K3489">
        <f>ROW()</f>
        <v>3489</v>
      </c>
      <c r="L3489">
        <f>B3489/C3489</f>
        <v>0.84649122807017552</v>
      </c>
    </row>
    <row r="3490" spans="1:12" x14ac:dyDescent="0.25">
      <c r="A3490" s="1">
        <v>43126</v>
      </c>
      <c r="B3490" s="9">
        <v>11.08</v>
      </c>
      <c r="C3490" s="9">
        <v>13.46</v>
      </c>
      <c r="D3490">
        <v>46.717399999999998</v>
      </c>
      <c r="E3490">
        <v>41.056899999999999</v>
      </c>
      <c r="F3490">
        <v>10542.619425999999</v>
      </c>
      <c r="G3490">
        <v>9266.8080719999998</v>
      </c>
      <c r="H3490">
        <f>(1/(1-91/360*VLOOKUP($A3490,Tbills!$B$4:$C$974,2,1)/100))^((1)/91)-1</f>
        <v>3.9794955388305908E-5</v>
      </c>
      <c r="I3490">
        <f>I3489*$E3490/$E3489*(1-(I$1+I$5+IF(AND(WEEKDAY(A3490)&lt;&gt;1,WEEKDAY(A3490)&lt;&gt;7),IF(A3490&lt;J$2,J$1,J$3),0)))^($A3490-$A3489)</f>
        <v>23.13381848392067</v>
      </c>
      <c r="J3490">
        <f>VLOOKUP(A3490,'VIXY-IV'!A$1:E$2000,4,0)</f>
        <v>22.979800000000001</v>
      </c>
      <c r="K3490">
        <f>ROW()</f>
        <v>3490</v>
      </c>
      <c r="L3490">
        <f>B3490/C3490</f>
        <v>0.82317979197622582</v>
      </c>
    </row>
    <row r="3491" spans="1:12" x14ac:dyDescent="0.25">
      <c r="A3491" s="1">
        <v>43129</v>
      </c>
      <c r="B3491" s="9">
        <v>13.84</v>
      </c>
      <c r="C3491" s="9">
        <v>14.99</v>
      </c>
      <c r="D3491">
        <v>50.497399999999999</v>
      </c>
      <c r="E3491">
        <v>44.374000000000002</v>
      </c>
      <c r="F3491">
        <v>10803.30818</v>
      </c>
      <c r="G3491">
        <v>9494.8433079999995</v>
      </c>
      <c r="H3491">
        <f>(1/(1-91/360*VLOOKUP($A3491,Tbills!$B$4:$C$974,2,1)/100))^((1)/91)-1</f>
        <v>3.9655545725603147E-5</v>
      </c>
      <c r="I3491">
        <f>I3490*$E3491/$E3490*(1-(I$1+I$5+IF(AND(WEEKDAY(A3491)&lt;&gt;1,WEEKDAY(A3491)&lt;&gt;7),IF(A3491&lt;J$2,J$1,J$3),0)))^($A3491-$A3490)</f>
        <v>25.003582644894596</v>
      </c>
      <c r="J3491">
        <f>VLOOKUP(A3491,'VIXY-IV'!A$1:E$2000,4,0)</f>
        <v>24.835699999999999</v>
      </c>
      <c r="K3491">
        <f>ROW()</f>
        <v>3491</v>
      </c>
      <c r="L3491">
        <f>B3491/C3491</f>
        <v>0.92328218812541696</v>
      </c>
    </row>
    <row r="3492" spans="1:12" x14ac:dyDescent="0.25">
      <c r="A3492" s="1">
        <v>43130</v>
      </c>
      <c r="B3492" s="9">
        <v>14.79</v>
      </c>
      <c r="C3492" s="9">
        <v>15.83</v>
      </c>
      <c r="D3492">
        <v>51.830199999999998</v>
      </c>
      <c r="E3492">
        <v>45.543399999999998</v>
      </c>
      <c r="F3492">
        <v>10929.176719999999</v>
      </c>
      <c r="G3492">
        <v>9605.0904979999996</v>
      </c>
      <c r="H3492">
        <f>(1/(1-91/360*VLOOKUP($A3492,Tbills!$B$4:$C$974,2,1)/100))^((1)/91)-1</f>
        <v>3.9655545725603147E-5</v>
      </c>
      <c r="I3492">
        <f>I3491*$E3492/$E3491*(1-(I$1+I$5+IF(AND(WEEKDAY(A3492)&lt;&gt;1,WEEKDAY(A3492)&lt;&gt;7),IF(A3492&lt;J$2,J$1,J$3),0)))^($A3492-$A3491)</f>
        <v>25.662754886475245</v>
      </c>
      <c r="J3492">
        <f>VLOOKUP(A3492,'VIXY-IV'!A$1:E$2000,4,0)</f>
        <v>25.489599999999999</v>
      </c>
      <c r="K3492">
        <f>ROW()</f>
        <v>3492</v>
      </c>
      <c r="L3492">
        <f>B3492/C3492</f>
        <v>0.9343019583070119</v>
      </c>
    </row>
    <row r="3493" spans="1:12" x14ac:dyDescent="0.25">
      <c r="A3493" s="1">
        <v>43131</v>
      </c>
      <c r="B3493" s="9">
        <v>13.54</v>
      </c>
      <c r="C3493" s="9">
        <v>14.9</v>
      </c>
      <c r="D3493">
        <v>50.1693</v>
      </c>
      <c r="E3493">
        <v>44.082099999999997</v>
      </c>
      <c r="F3493">
        <v>10745.477253999999</v>
      </c>
      <c r="G3493">
        <v>9443.2656040000002</v>
      </c>
      <c r="H3493">
        <f>(1/(1-91/360*VLOOKUP($A3493,Tbills!$B$4:$C$974,2,1)/100))^((1)/91)-1</f>
        <v>3.9655545725603147E-5</v>
      </c>
      <c r="I3493">
        <f>I3492*$E3493/$E3492*(1-(I$1+I$5+IF(AND(WEEKDAY(A3493)&lt;&gt;1,WEEKDAY(A3493)&lt;&gt;7),IF(A3493&lt;J$2,J$1,J$3),0)))^($A3493-$A3492)</f>
        <v>24.839581036059059</v>
      </c>
      <c r="J3493">
        <f>VLOOKUP(A3493,'VIXY-IV'!A$1:E$2000,4,0)</f>
        <v>24.674199999999999</v>
      </c>
      <c r="K3493">
        <f>ROW()</f>
        <v>3493</v>
      </c>
      <c r="L3493">
        <f>B3493/C3493</f>
        <v>0.90872483221476508</v>
      </c>
    </row>
    <row r="3494" spans="1:12" x14ac:dyDescent="0.25">
      <c r="A3494" s="1">
        <v>43132</v>
      </c>
      <c r="B3494" s="9">
        <v>13.47</v>
      </c>
      <c r="C3494" s="9">
        <v>14.72</v>
      </c>
      <c r="D3494">
        <v>49.331099999999999</v>
      </c>
      <c r="E3494">
        <v>43.343899999999998</v>
      </c>
      <c r="F3494">
        <v>10652.144512999999</v>
      </c>
      <c r="G3494">
        <v>9360.8690960000004</v>
      </c>
      <c r="H3494">
        <f>(1/(1-91/360*VLOOKUP($A3494,Tbills!$B$4:$C$974,2,1)/100))^((1)/91)-1</f>
        <v>3.9655545725603147E-5</v>
      </c>
      <c r="I3494">
        <f>I3493*$E3494/$E3493*(1-(I$1+I$5+IF(AND(WEEKDAY(A3494)&lt;&gt;1,WEEKDAY(A3494)&lt;&gt;7),IF(A3494&lt;J$2,J$1,J$3),0)))^($A3494-$A3493)</f>
        <v>24.423850961171006</v>
      </c>
      <c r="J3494">
        <f>VLOOKUP(A3494,'VIXY-IV'!A$1:E$2000,4,0)</f>
        <v>24.261500000000002</v>
      </c>
      <c r="K3494">
        <f>ROW()</f>
        <v>3494</v>
      </c>
      <c r="L3494">
        <f>B3494/C3494</f>
        <v>0.91508152173913049</v>
      </c>
    </row>
    <row r="3495" spans="1:12" x14ac:dyDescent="0.25">
      <c r="A3495" s="1">
        <v>43133</v>
      </c>
      <c r="B3495" s="9">
        <v>17.309999999999999</v>
      </c>
      <c r="C3495" s="9">
        <v>17.03</v>
      </c>
      <c r="D3495">
        <v>56.235399999999998</v>
      </c>
      <c r="E3495">
        <v>49.408499999999997</v>
      </c>
      <c r="F3495">
        <v>11124.414844999999</v>
      </c>
      <c r="G3495">
        <v>9775.5186119999998</v>
      </c>
      <c r="H3495">
        <f>(1/(1-91/360*VLOOKUP($A3495,Tbills!$B$4:$C$974,2,1)/100))^((1)/91)-1</f>
        <v>3.9655545725603147E-5</v>
      </c>
      <c r="I3495">
        <f>I3494*$E3495/$E3494*(1-(I$1+I$5+IF(AND(WEEKDAY(A3495)&lt;&gt;1,WEEKDAY(A3495)&lt;&gt;7),IF(A3495&lt;J$2,J$1,J$3),0)))^($A3495-$A3494)</f>
        <v>27.841458930794683</v>
      </c>
      <c r="J3495">
        <f>VLOOKUP(A3495,'VIXY-IV'!A$1:E$2000,4,0)</f>
        <v>27.653199999999998</v>
      </c>
      <c r="K3495">
        <f>ROW()</f>
        <v>3495</v>
      </c>
      <c r="L3495">
        <f>B3495/C3495</f>
        <v>1.016441573693482</v>
      </c>
    </row>
    <row r="3496" spans="1:12" x14ac:dyDescent="0.25">
      <c r="A3496" s="1">
        <v>43136</v>
      </c>
      <c r="B3496" s="9">
        <v>37.32</v>
      </c>
      <c r="C3496" s="9">
        <v>28.13</v>
      </c>
      <c r="D3496">
        <v>110.28579999999999</v>
      </c>
      <c r="E3496">
        <v>96.891400000000004</v>
      </c>
      <c r="F3496">
        <v>14078.485858</v>
      </c>
      <c r="G3496">
        <v>12370.229326999999</v>
      </c>
      <c r="H3496">
        <f>(1/(1-91/360*VLOOKUP($A3496,Tbills!$B$4:$C$974,2,1)/100))^((1)/91)-1</f>
        <v>4.1746768110195731E-5</v>
      </c>
      <c r="I3496">
        <f>I3495*$E3496/$E3495*(1-(I$1+I$5+IF(AND(WEEKDAY(A3496)&lt;&gt;1,WEEKDAY(A3496)&lt;&gt;7),IF(A3496&lt;J$2,J$1,J$3),0)))^($A3496-$A3495)</f>
        <v>54.599421895497251</v>
      </c>
      <c r="J3496">
        <f>VLOOKUP(A3496,'VIXY-IV'!A$1:E$2000,4,0)</f>
        <v>54.203600000000002</v>
      </c>
      <c r="K3496">
        <f>ROW()</f>
        <v>3496</v>
      </c>
      <c r="L3496">
        <f>B3496/C3496</f>
        <v>1.326697476004266</v>
      </c>
    </row>
    <row r="3497" spans="1:12" x14ac:dyDescent="0.25">
      <c r="A3497" s="1">
        <v>43137</v>
      </c>
      <c r="B3497" s="9">
        <v>29.98</v>
      </c>
      <c r="C3497" s="9">
        <v>23.75</v>
      </c>
      <c r="D3497">
        <v>81.664599999999993</v>
      </c>
      <c r="E3497">
        <v>71.7423</v>
      </c>
      <c r="F3497">
        <v>13294.334176</v>
      </c>
      <c r="G3497">
        <v>11680.708693</v>
      </c>
      <c r="H3497">
        <f>(1/(1-91/360*VLOOKUP($A3497,Tbills!$B$4:$C$974,2,1)/100))^((1)/91)-1</f>
        <v>4.1746768110195731E-5</v>
      </c>
      <c r="I3497">
        <f>I3496*$E3497/$E3496*(1-(I$1+I$5+IF(AND(WEEKDAY(A3497)&lt;&gt;1,WEEKDAY(A3497)&lt;&gt;7),IF(A3497&lt;J$2,J$1,J$3),0)))^($A3497-$A3496)</f>
        <v>40.428001521003424</v>
      </c>
      <c r="J3497">
        <f>VLOOKUP(A3497,'VIXY-IV'!A$1:E$2000,4,0)</f>
        <v>40.1494</v>
      </c>
      <c r="K3497">
        <f>ROW()</f>
        <v>3497</v>
      </c>
      <c r="L3497">
        <f>B3497/C3497</f>
        <v>1.2623157894736843</v>
      </c>
    </row>
    <row r="3498" spans="1:12" x14ac:dyDescent="0.25">
      <c r="A3498" s="1">
        <v>43138</v>
      </c>
      <c r="B3498" s="9">
        <v>27.73</v>
      </c>
      <c r="C3498" s="9">
        <v>23.03</v>
      </c>
      <c r="D3498">
        <v>78.005099999999999</v>
      </c>
      <c r="E3498">
        <v>68.5244</v>
      </c>
      <c r="F3498">
        <v>12907.761957000001</v>
      </c>
      <c r="G3498">
        <v>11340.569792</v>
      </c>
      <c r="H3498">
        <f>(1/(1-91/360*VLOOKUP($A3498,Tbills!$B$4:$C$974,2,1)/100))^((1)/91)-1</f>
        <v>4.1746768110195731E-5</v>
      </c>
      <c r="I3498">
        <f>I3497*$E3498/$E3497*(1-(I$1+I$5+IF(AND(WEEKDAY(A3498)&lt;&gt;1,WEEKDAY(A3498)&lt;&gt;7),IF(A3498&lt;J$2,J$1,J$3),0)))^($A3498-$A3497)</f>
        <v>38.615030630325485</v>
      </c>
      <c r="J3498">
        <f>VLOOKUP(A3498,'VIXY-IV'!A$1:E$2000,4,0)</f>
        <v>38.365200000000002</v>
      </c>
      <c r="K3498">
        <f>ROW()</f>
        <v>3498</v>
      </c>
      <c r="L3498">
        <f>B3498/C3498</f>
        <v>1.2040816326530612</v>
      </c>
    </row>
    <row r="3499" spans="1:12" x14ac:dyDescent="0.25">
      <c r="A3499" s="1">
        <v>43139</v>
      </c>
      <c r="B3499" s="9">
        <v>33.46</v>
      </c>
      <c r="C3499" s="9">
        <v>27.33</v>
      </c>
      <c r="D3499">
        <v>86.932400000000001</v>
      </c>
      <c r="E3499">
        <v>76.363799999999998</v>
      </c>
      <c r="F3499">
        <v>13563.661797000001</v>
      </c>
      <c r="G3499">
        <v>11916.360311</v>
      </c>
      <c r="H3499">
        <f>(1/(1-91/360*VLOOKUP($A3499,Tbills!$B$4:$C$974,2,1)/100))^((1)/91)-1</f>
        <v>4.1746768110195731E-5</v>
      </c>
      <c r="I3499">
        <f>I3498*$E3499/$E3498*(1-(I$1+I$5+IF(AND(WEEKDAY(A3499)&lt;&gt;1,WEEKDAY(A3499)&lt;&gt;7),IF(A3499&lt;J$2,J$1,J$3),0)))^($A3499-$A3498)</f>
        <v>43.033120350139612</v>
      </c>
      <c r="J3499">
        <f>VLOOKUP(A3499,'VIXY-IV'!A$1:E$2000,4,0)</f>
        <v>42.767499999999998</v>
      </c>
      <c r="K3499">
        <f>ROW()</f>
        <v>3499</v>
      </c>
      <c r="L3499">
        <f>B3499/C3499</f>
        <v>1.2242956458104648</v>
      </c>
    </row>
    <row r="3500" spans="1:12" x14ac:dyDescent="0.25">
      <c r="A3500" s="1">
        <v>43140</v>
      </c>
      <c r="B3500" s="9">
        <v>29.06</v>
      </c>
      <c r="C3500" s="9">
        <v>24.92</v>
      </c>
      <c r="D3500">
        <v>82.400599999999997</v>
      </c>
      <c r="E3500">
        <v>72.3797</v>
      </c>
      <c r="F3500">
        <v>12698.746856</v>
      </c>
      <c r="G3500">
        <v>11155.991486000001</v>
      </c>
      <c r="H3500">
        <f>(1/(1-91/360*VLOOKUP($A3500,Tbills!$B$4:$C$974,2,1)/100))^((1)/91)-1</f>
        <v>4.1746768110195731E-5</v>
      </c>
      <c r="I3500">
        <f>I3499*$E3500/$E3499*(1-(I$1+I$5+IF(AND(WEEKDAY(A3500)&lt;&gt;1,WEEKDAY(A3500)&lt;&gt;7),IF(A3500&lt;J$2,J$1,J$3),0)))^($A3500-$A3499)</f>
        <v>40.788360561243792</v>
      </c>
      <c r="J3500">
        <f>VLOOKUP(A3500,'VIXY-IV'!A$1:E$2000,4,0)</f>
        <v>40.530299999999997</v>
      </c>
      <c r="K3500">
        <f>ROW()</f>
        <v>3500</v>
      </c>
      <c r="L3500">
        <f>B3500/C3500</f>
        <v>1.1661316211878008</v>
      </c>
    </row>
    <row r="3501" spans="1:12" x14ac:dyDescent="0.25">
      <c r="A3501" s="1">
        <v>43143</v>
      </c>
      <c r="B3501" s="9">
        <v>25.61</v>
      </c>
      <c r="C3501" s="9">
        <v>22.86</v>
      </c>
      <c r="D3501">
        <v>79.774900000000002</v>
      </c>
      <c r="E3501">
        <v>70.0642</v>
      </c>
      <c r="F3501">
        <v>12866.260156</v>
      </c>
      <c r="G3501">
        <v>11301.75656</v>
      </c>
      <c r="H3501">
        <f>(1/(1-91/360*VLOOKUP($A3501,Tbills!$B$4:$C$974,2,1)/100))^((1)/91)-1</f>
        <v>4.3698821028392842E-5</v>
      </c>
      <c r="I3501">
        <f>I3500*$E3501/$E3500*(1-(I$1+I$5+IF(AND(WEEKDAY(A3501)&lt;&gt;1,WEEKDAY(A3501)&lt;&gt;7),IF(A3501&lt;J$2,J$1,J$3),0)))^($A3501-$A3500)</f>
        <v>39.484635382837531</v>
      </c>
      <c r="J3501">
        <f>VLOOKUP(A3501,'VIXY-IV'!A$1:E$2000,4,0)</f>
        <v>39.2256</v>
      </c>
      <c r="K3501">
        <f>ROW()</f>
        <v>3501</v>
      </c>
      <c r="L3501">
        <f>B3501/C3501</f>
        <v>1.1202974628171478</v>
      </c>
    </row>
    <row r="3502" spans="1:12" x14ac:dyDescent="0.25">
      <c r="A3502" s="1">
        <v>43144</v>
      </c>
      <c r="B3502" s="9">
        <v>24.97</v>
      </c>
      <c r="C3502" s="9">
        <v>22.65</v>
      </c>
      <c r="D3502">
        <v>79.659499999999994</v>
      </c>
      <c r="E3502">
        <v>69.959800000000001</v>
      </c>
      <c r="F3502">
        <v>12996.847734999999</v>
      </c>
      <c r="G3502">
        <v>11415.971157</v>
      </c>
      <c r="H3502">
        <f>(1/(1-91/360*VLOOKUP($A3502,Tbills!$B$4:$C$974,2,1)/100))^((1)/91)-1</f>
        <v>4.3698821028392842E-5</v>
      </c>
      <c r="I3502">
        <f>I3501*$E3502/$E3501*(1-(I$1+I$5+IF(AND(WEEKDAY(A3502)&lt;&gt;1,WEEKDAY(A3502)&lt;&gt;7),IF(A3502&lt;J$2,J$1,J$3),0)))^($A3502-$A3501)</f>
        <v>39.426178884810156</v>
      </c>
      <c r="J3502">
        <f>VLOOKUP(A3502,'VIXY-IV'!A$1:E$2000,4,0)</f>
        <v>39.1646</v>
      </c>
      <c r="K3502">
        <f>ROW()</f>
        <v>3502</v>
      </c>
      <c r="L3502">
        <f>B3502/C3502</f>
        <v>1.1024282560706402</v>
      </c>
    </row>
    <row r="3503" spans="1:12" x14ac:dyDescent="0.25">
      <c r="A3503" s="1">
        <v>43145</v>
      </c>
      <c r="B3503" s="9">
        <v>19.260000000000002</v>
      </c>
      <c r="C3503" s="9">
        <v>19.34</v>
      </c>
      <c r="D3503">
        <v>71.827600000000004</v>
      </c>
      <c r="E3503">
        <v>63.078499999999998</v>
      </c>
      <c r="F3503">
        <v>12664.010517999999</v>
      </c>
      <c r="G3503">
        <v>11123.119858</v>
      </c>
      <c r="H3503">
        <f>(1/(1-91/360*VLOOKUP($A3503,Tbills!$B$4:$C$974,2,1)/100))^((1)/91)-1</f>
        <v>4.3698821028392842E-5</v>
      </c>
      <c r="I3503">
        <f>I3502*$E3503/$E3502*(1-(I$1+I$5+IF(AND(WEEKDAY(A3503)&lt;&gt;1,WEEKDAY(A3503)&lt;&gt;7),IF(A3503&lt;J$2,J$1,J$3),0)))^($A3503-$A3502)</f>
        <v>35.54853033021638</v>
      </c>
      <c r="J3503">
        <f>VLOOKUP(A3503,'VIXY-IV'!A$1:E$2000,4,0)</f>
        <v>35.307699999999997</v>
      </c>
      <c r="K3503">
        <f>ROW()</f>
        <v>3503</v>
      </c>
      <c r="L3503">
        <f>B3503/C3503</f>
        <v>0.99586349534643237</v>
      </c>
    </row>
    <row r="3504" spans="1:12" x14ac:dyDescent="0.25">
      <c r="A3504" s="1">
        <v>43146</v>
      </c>
      <c r="B3504" s="9">
        <v>19.13</v>
      </c>
      <c r="C3504" s="9">
        <v>19.079999999999998</v>
      </c>
      <c r="D3504">
        <v>70.407200000000003</v>
      </c>
      <c r="E3504">
        <v>61.828400000000002</v>
      </c>
      <c r="F3504">
        <v>12367.681418</v>
      </c>
      <c r="G3504">
        <v>10862.360468000001</v>
      </c>
      <c r="H3504">
        <f>(1/(1-91/360*VLOOKUP($A3504,Tbills!$B$4:$C$974,2,1)/100))^((1)/91)-1</f>
        <v>4.3698821028392842E-5</v>
      </c>
      <c r="I3504">
        <f>I3503*$E3504/$E3503*(1-(I$1+I$5+IF(AND(WEEKDAY(A3504)&lt;&gt;1,WEEKDAY(A3504)&lt;&gt;7),IF(A3504&lt;J$2,J$1,J$3),0)))^($A3504-$A3503)</f>
        <v>34.844357879564427</v>
      </c>
      <c r="J3504">
        <f>VLOOKUP(A3504,'VIXY-IV'!A$1:E$2000,4,0)</f>
        <v>34.609200000000001</v>
      </c>
      <c r="K3504">
        <f>ROW()</f>
        <v>3504</v>
      </c>
      <c r="L3504">
        <f>B3504/C3504</f>
        <v>1.0026205450733754</v>
      </c>
    </row>
    <row r="3505" spans="1:12" x14ac:dyDescent="0.25">
      <c r="A3505" s="1">
        <v>43147</v>
      </c>
      <c r="B3505" s="9">
        <v>19.46</v>
      </c>
      <c r="C3505" s="9">
        <v>19.170000000000002</v>
      </c>
      <c r="D3505">
        <v>71.348600000000005</v>
      </c>
      <c r="E3505">
        <v>62.6524</v>
      </c>
      <c r="F3505">
        <v>12391.529984000001</v>
      </c>
      <c r="G3505">
        <v>10882.831655</v>
      </c>
      <c r="H3505">
        <f>(1/(1-91/360*VLOOKUP($A3505,Tbills!$B$4:$C$974,2,1)/100))^((1)/91)-1</f>
        <v>4.3698821028392842E-5</v>
      </c>
      <c r="I3505">
        <f>I3504*$E3505/$E3504*(1-(I$1+I$5+IF(AND(WEEKDAY(A3505)&lt;&gt;1,WEEKDAY(A3505)&lt;&gt;7),IF(A3505&lt;J$2,J$1,J$3),0)))^($A3505-$A3504)</f>
        <v>35.309074491380102</v>
      </c>
      <c r="J3505">
        <f>VLOOKUP(A3505,'VIXY-IV'!A$1:E$2000,4,0)</f>
        <v>35.070500000000003</v>
      </c>
      <c r="K3505">
        <f>ROW()</f>
        <v>3505</v>
      </c>
      <c r="L3505">
        <f>B3505/C3505</f>
        <v>1.0151278038601981</v>
      </c>
    </row>
    <row r="3506" spans="1:12" x14ac:dyDescent="0.25">
      <c r="A3506" s="1">
        <v>43151</v>
      </c>
      <c r="B3506" s="9">
        <v>20.6</v>
      </c>
      <c r="C3506" s="9">
        <v>20.010000000000002</v>
      </c>
      <c r="D3506">
        <v>73.700800000000001</v>
      </c>
      <c r="E3506">
        <v>64.706900000000005</v>
      </c>
      <c r="F3506">
        <v>12532.024314</v>
      </c>
      <c r="G3506">
        <v>11004.318072</v>
      </c>
      <c r="H3506">
        <f>(1/(1-91/360*VLOOKUP($A3506,Tbills!$B$4:$C$974,2,1)/100))^((1)/91)-1</f>
        <v>4.5372367120988244E-5</v>
      </c>
      <c r="I3506">
        <f>I3505*$E3506/$E3505*(1-(I$1+I$5+IF(AND(WEEKDAY(A3506)&lt;&gt;1,WEEKDAY(A3506)&lt;&gt;7),IF(A3506&lt;J$2,J$1,J$3),0)))^($A3506-$A3505)</f>
        <v>36.468329822299609</v>
      </c>
      <c r="J3506">
        <f>VLOOKUP(A3506,'VIXY-IV'!A$1:E$2000,4,0)</f>
        <v>36.218600000000002</v>
      </c>
      <c r="K3506">
        <f>ROW()</f>
        <v>3506</v>
      </c>
      <c r="L3506">
        <f>B3506/C3506</f>
        <v>1.0294852573713142</v>
      </c>
    </row>
    <row r="3507" spans="1:12" x14ac:dyDescent="0.25">
      <c r="A3507" s="1">
        <v>43152</v>
      </c>
      <c r="B3507" s="9">
        <v>20.02</v>
      </c>
      <c r="C3507" s="9">
        <v>20.03</v>
      </c>
      <c r="D3507">
        <v>74.543899999999994</v>
      </c>
      <c r="E3507">
        <v>65.444199999999995</v>
      </c>
      <c r="F3507">
        <v>12724.966139</v>
      </c>
      <c r="G3507">
        <v>11173.240188</v>
      </c>
      <c r="H3507">
        <f>(1/(1-91/360*VLOOKUP($A3507,Tbills!$B$4:$C$974,2,1)/100))^((1)/91)-1</f>
        <v>4.5372367120988244E-5</v>
      </c>
      <c r="I3507">
        <f>I3506*$E3507/$E3506*(1-(I$1+I$5+IF(AND(WEEKDAY(A3507)&lt;&gt;1,WEEKDAY(A3507)&lt;&gt;7),IF(A3507&lt;J$2,J$1,J$3),0)))^($A3507-$A3506)</f>
        <v>36.884220325065961</v>
      </c>
      <c r="J3507">
        <f>VLOOKUP(A3507,'VIXY-IV'!A$1:E$2000,4,0)</f>
        <v>36.630800000000001</v>
      </c>
      <c r="K3507">
        <f>ROW()</f>
        <v>3507</v>
      </c>
      <c r="L3507">
        <f>B3507/C3507</f>
        <v>0.99950074887668494</v>
      </c>
    </row>
    <row r="3508" spans="1:12" x14ac:dyDescent="0.25">
      <c r="A3508" s="1">
        <v>43153</v>
      </c>
      <c r="B3508" s="9">
        <v>18.72</v>
      </c>
      <c r="C3508" s="9">
        <v>19.059999999999999</v>
      </c>
      <c r="D3508">
        <v>72.571399999999997</v>
      </c>
      <c r="E3508">
        <v>63.709600000000002</v>
      </c>
      <c r="F3508">
        <v>12473.43389</v>
      </c>
      <c r="G3508">
        <v>10951.873686000001</v>
      </c>
      <c r="H3508">
        <f>(1/(1-91/360*VLOOKUP($A3508,Tbills!$B$4:$C$974,2,1)/100))^((1)/91)-1</f>
        <v>4.5372367120988244E-5</v>
      </c>
      <c r="I3508">
        <f>I3507*$E3508/$E3507*(1-(I$1+I$5+IF(AND(WEEKDAY(A3508)&lt;&gt;1,WEEKDAY(A3508)&lt;&gt;7),IF(A3508&lt;J$2,J$1,J$3),0)))^($A3508-$A3507)</f>
        <v>35.906947541682648</v>
      </c>
      <c r="J3508">
        <f>VLOOKUP(A3508,'VIXY-IV'!A$1:E$2000,4,0)</f>
        <v>35.653799999999997</v>
      </c>
      <c r="K3508">
        <f>ROW()</f>
        <v>3508</v>
      </c>
      <c r="L3508">
        <f>B3508/C3508</f>
        <v>0.98216159496327393</v>
      </c>
    </row>
    <row r="3509" spans="1:12" x14ac:dyDescent="0.25">
      <c r="A3509" s="1">
        <v>43154</v>
      </c>
      <c r="B3509" s="9">
        <v>16.489999999999998</v>
      </c>
      <c r="C3509" s="9">
        <v>17.5</v>
      </c>
      <c r="D3509">
        <v>67.903300000000002</v>
      </c>
      <c r="E3509">
        <v>59.608600000000003</v>
      </c>
      <c r="F3509">
        <v>12076.908287</v>
      </c>
      <c r="G3509">
        <v>10603.220977000001</v>
      </c>
      <c r="H3509">
        <f>(1/(1-91/360*VLOOKUP($A3509,Tbills!$B$4:$C$974,2,1)/100))^((1)/91)-1</f>
        <v>4.5372367120988244E-5</v>
      </c>
      <c r="I3509">
        <f>I3508*$E3509/$E3508*(1-(I$1+I$5+IF(AND(WEEKDAY(A3509)&lt;&gt;1,WEEKDAY(A3509)&lt;&gt;7),IF(A3509&lt;J$2,J$1,J$3),0)))^($A3509-$A3508)</f>
        <v>33.595932124211984</v>
      </c>
      <c r="J3509">
        <f>VLOOKUP(A3509,'VIXY-IV'!A$1:E$2000,4,0)</f>
        <v>33.354300000000002</v>
      </c>
      <c r="K3509">
        <f>ROW()</f>
        <v>3509</v>
      </c>
      <c r="L3509">
        <f>B3509/C3509</f>
        <v>0.94228571428571417</v>
      </c>
    </row>
    <row r="3510" spans="1:12" x14ac:dyDescent="0.25">
      <c r="A3510" s="1">
        <v>43157</v>
      </c>
      <c r="B3510" s="9">
        <v>15.8</v>
      </c>
      <c r="C3510" s="9">
        <v>16.920000000000002</v>
      </c>
      <c r="D3510">
        <v>65.341800000000006</v>
      </c>
      <c r="E3510">
        <v>57.351900000000001</v>
      </c>
      <c r="F3510">
        <v>11821.312007</v>
      </c>
      <c r="G3510">
        <v>10377.370542000001</v>
      </c>
      <c r="H3510">
        <f>(1/(1-91/360*VLOOKUP($A3510,Tbills!$B$4:$C$974,2,1)/100))^((1)/91)-1</f>
        <v>4.5372367120988244E-5</v>
      </c>
      <c r="I3510">
        <f>I3509*$E3510/$E3509*(1-(I$1+I$5+IF(AND(WEEKDAY(A3510)&lt;&gt;1,WEEKDAY(A3510)&lt;&gt;7),IF(A3510&lt;J$2,J$1,J$3),0)))^($A3510-$A3509)</f>
        <v>32.324966000662663</v>
      </c>
      <c r="J3510">
        <f>VLOOKUP(A3510,'VIXY-IV'!A$1:E$2000,4,0)</f>
        <v>32.0852</v>
      </c>
      <c r="K3510">
        <f>ROW()</f>
        <v>3510</v>
      </c>
      <c r="L3510">
        <f>B3510/C3510</f>
        <v>0.93380614657210392</v>
      </c>
    </row>
    <row r="3511" spans="1:12" x14ac:dyDescent="0.25">
      <c r="A3511" s="1">
        <v>43158</v>
      </c>
      <c r="B3511" s="9">
        <v>18.59</v>
      </c>
      <c r="C3511" s="9">
        <v>19.02</v>
      </c>
      <c r="D3511">
        <v>70.326999999999998</v>
      </c>
      <c r="E3511">
        <v>61.724899999999998</v>
      </c>
      <c r="F3511">
        <v>12212.324301000001</v>
      </c>
      <c r="G3511">
        <v>10720.150890000001</v>
      </c>
      <c r="H3511">
        <f>(1/(1-91/360*VLOOKUP($A3511,Tbills!$B$4:$C$974,2,1)/100))^((1)/91)-1</f>
        <v>4.5372367120988244E-5</v>
      </c>
      <c r="I3511">
        <f>I3510*$E3511/$E3510*(1-(I$1+I$5+IF(AND(WEEKDAY(A3511)&lt;&gt;1,WEEKDAY(A3511)&lt;&gt;7),IF(A3511&lt;J$2,J$1,J$3),0)))^($A3511-$A3510)</f>
        <v>34.790031829447891</v>
      </c>
      <c r="J3511">
        <f>VLOOKUP(A3511,'VIXY-IV'!A$1:E$2000,4,0)</f>
        <v>34.531399999999998</v>
      </c>
      <c r="K3511">
        <f>ROW()</f>
        <v>3511</v>
      </c>
      <c r="L3511">
        <f>B3511/C3511</f>
        <v>0.97739221871713988</v>
      </c>
    </row>
    <row r="3512" spans="1:12" x14ac:dyDescent="0.25">
      <c r="A3512" s="1">
        <v>43159</v>
      </c>
      <c r="B3512" s="9">
        <v>19.850000000000001</v>
      </c>
      <c r="C3512" s="9">
        <v>19.89</v>
      </c>
      <c r="D3512">
        <v>74.044899999999998</v>
      </c>
      <c r="E3512">
        <v>64.985299999999995</v>
      </c>
      <c r="F3512">
        <v>12522.756658</v>
      </c>
      <c r="G3512">
        <v>10992.166402000001</v>
      </c>
      <c r="H3512">
        <f>(1/(1-91/360*VLOOKUP($A3512,Tbills!$B$4:$C$974,2,1)/100))^((1)/91)-1</f>
        <v>4.5372367120988244E-5</v>
      </c>
      <c r="I3512">
        <f>I3511*$E3512/$E3511*(1-(I$1+I$5+IF(AND(WEEKDAY(A3512)&lt;&gt;1,WEEKDAY(A3512)&lt;&gt;7),IF(A3512&lt;J$2,J$1,J$3),0)))^($A3512-$A3511)</f>
        <v>36.628043702625291</v>
      </c>
      <c r="J3512">
        <f>VLOOKUP(A3512,'VIXY-IV'!A$1:E$2000,4,0)</f>
        <v>36.353700000000003</v>
      </c>
      <c r="K3512">
        <f>ROW()</f>
        <v>3512</v>
      </c>
      <c r="L3512">
        <f>B3512/C3512</f>
        <v>0.99798893916540976</v>
      </c>
    </row>
    <row r="3513" spans="1:12" x14ac:dyDescent="0.25">
      <c r="A3513" s="1">
        <v>43160</v>
      </c>
      <c r="B3513" s="9">
        <v>22.47</v>
      </c>
      <c r="C3513" s="9">
        <v>21.42</v>
      </c>
      <c r="D3513">
        <v>78.705600000000004</v>
      </c>
      <c r="E3513">
        <v>69.072800000000001</v>
      </c>
      <c r="F3513">
        <v>12974.581968</v>
      </c>
      <c r="G3513">
        <v>11388.268754999999</v>
      </c>
      <c r="H3513">
        <f>(1/(1-91/360*VLOOKUP($A3513,Tbills!$B$4:$C$974,2,1)/100))^((1)/91)-1</f>
        <v>4.579071114085842E-5</v>
      </c>
      <c r="I3513">
        <f>I3512*$E3513/$E3512*(1-(I$1+I$5+IF(AND(WEEKDAY(A3513)&lt;&gt;1,WEEKDAY(A3513)&lt;&gt;7),IF(A3513&lt;J$2,J$1,J$3),0)))^($A3513-$A3512)</f>
        <v>38.932278489926304</v>
      </c>
      <c r="J3513">
        <f>VLOOKUP(A3513,'VIXY-IV'!A$1:E$2000,4,0)</f>
        <v>38.64</v>
      </c>
      <c r="K3513">
        <f>ROW()</f>
        <v>3513</v>
      </c>
      <c r="L3513">
        <f>B3513/C3513</f>
        <v>1.0490196078431371</v>
      </c>
    </row>
    <row r="3514" spans="1:12" x14ac:dyDescent="0.25">
      <c r="A3514" s="1">
        <v>43161</v>
      </c>
      <c r="B3514" s="9">
        <v>19.59</v>
      </c>
      <c r="C3514" s="9">
        <v>19.86</v>
      </c>
      <c r="D3514">
        <v>75.874700000000004</v>
      </c>
      <c r="E3514">
        <v>66.5852</v>
      </c>
      <c r="F3514">
        <v>12872.643501</v>
      </c>
      <c r="G3514">
        <v>11298.272129000001</v>
      </c>
      <c r="H3514">
        <f>(1/(1-91/360*VLOOKUP($A3514,Tbills!$B$4:$C$974,2,1)/100))^((1)/91)-1</f>
        <v>4.579071114085842E-5</v>
      </c>
      <c r="I3514">
        <f>I3513*$E3514/$E3513*(1-(I$1+I$5+IF(AND(WEEKDAY(A3514)&lt;&gt;1,WEEKDAY(A3514)&lt;&gt;7),IF(A3514&lt;J$2,J$1,J$3),0)))^($A3514-$A3513)</f>
        <v>37.530524425079079</v>
      </c>
      <c r="J3514">
        <f>VLOOKUP(A3514,'VIXY-IV'!A$1:E$2000,4,0)</f>
        <v>37.247500000000002</v>
      </c>
      <c r="K3514">
        <f>ROW()</f>
        <v>3514</v>
      </c>
      <c r="L3514">
        <f>B3514/C3514</f>
        <v>0.98640483383685806</v>
      </c>
    </row>
    <row r="3515" spans="1:12" x14ac:dyDescent="0.25">
      <c r="A3515" s="1">
        <v>43164</v>
      </c>
      <c r="B3515" s="9">
        <v>18.73</v>
      </c>
      <c r="C3515" s="9">
        <v>19.21</v>
      </c>
      <c r="D3515">
        <v>73.444100000000006</v>
      </c>
      <c r="E3515">
        <v>64.442999999999998</v>
      </c>
      <c r="F3515">
        <v>12612.917781</v>
      </c>
      <c r="G3515">
        <v>11068.759676</v>
      </c>
      <c r="H3515">
        <f>(1/(1-91/360*VLOOKUP($A3515,Tbills!$B$4:$C$974,2,1)/100))^((1)/91)-1</f>
        <v>4.6209181619794037E-5</v>
      </c>
      <c r="I3515">
        <f>I3514*$E3515/$E3514*(1-(I$1+I$5+IF(AND(WEEKDAY(A3515)&lt;&gt;1,WEEKDAY(A3515)&lt;&gt;7),IF(A3515&lt;J$2,J$1,J$3),0)))^($A3515-$A3514)</f>
        <v>36.324125507915468</v>
      </c>
      <c r="J3515">
        <f>VLOOKUP(A3515,'VIXY-IV'!A$1:E$2000,4,0)</f>
        <v>36.048699999999997</v>
      </c>
      <c r="K3515">
        <f>ROW()</f>
        <v>3515</v>
      </c>
      <c r="L3515">
        <f>B3515/C3515</f>
        <v>0.97501301405517959</v>
      </c>
    </row>
    <row r="3516" spans="1:12" x14ac:dyDescent="0.25">
      <c r="A3516" s="1">
        <v>43165</v>
      </c>
      <c r="B3516" s="9">
        <v>18.36</v>
      </c>
      <c r="C3516" s="9">
        <v>19.239999999999998</v>
      </c>
      <c r="D3516">
        <v>73.871799999999993</v>
      </c>
      <c r="E3516">
        <v>64.815299999999993</v>
      </c>
      <c r="F3516">
        <v>12773.960224</v>
      </c>
      <c r="G3516">
        <v>11209.574742999999</v>
      </c>
      <c r="H3516">
        <f>(1/(1-91/360*VLOOKUP($A3516,Tbills!$B$4:$C$974,2,1)/100))^((1)/91)-1</f>
        <v>4.6209181619794037E-5</v>
      </c>
      <c r="I3516">
        <f>I3515*$E3516/$E3515*(1-(I$1+I$5+IF(AND(WEEKDAY(A3516)&lt;&gt;1,WEEKDAY(A3516)&lt;&gt;7),IF(A3516&lt;J$2,J$1,J$3),0)))^($A3516-$A3515)</f>
        <v>36.534327515467638</v>
      </c>
      <c r="J3516">
        <f>VLOOKUP(A3516,'VIXY-IV'!A$1:E$2000,4,0)</f>
        <v>36.256300000000003</v>
      </c>
      <c r="K3516">
        <f>ROW()</f>
        <v>3516</v>
      </c>
      <c r="L3516">
        <f>B3516/C3516</f>
        <v>0.95426195426195426</v>
      </c>
    </row>
    <row r="3517" spans="1:12" x14ac:dyDescent="0.25">
      <c r="A3517" s="1">
        <v>43166</v>
      </c>
      <c r="B3517" s="9">
        <v>17.760000000000002</v>
      </c>
      <c r="C3517" s="9">
        <v>18.84</v>
      </c>
      <c r="D3517">
        <v>72.635199999999998</v>
      </c>
      <c r="E3517">
        <v>63.7273</v>
      </c>
      <c r="F3517">
        <v>12794.358158999999</v>
      </c>
      <c r="G3517">
        <v>11226.956624</v>
      </c>
      <c r="H3517">
        <f>(1/(1-91/360*VLOOKUP($A3517,Tbills!$B$4:$C$974,2,1)/100))^((1)/91)-1</f>
        <v>4.6209181619794037E-5</v>
      </c>
      <c r="I3517">
        <f>I3516*$E3517/$E3516*(1-(I$1+I$5+IF(AND(WEEKDAY(A3517)&lt;&gt;1,WEEKDAY(A3517)&lt;&gt;7),IF(A3517&lt;J$2,J$1,J$3),0)))^($A3517-$A3516)</f>
        <v>35.921400894672182</v>
      </c>
      <c r="J3517">
        <f>VLOOKUP(A3517,'VIXY-IV'!A$1:E$2000,4,0)</f>
        <v>35.647399999999998</v>
      </c>
    </row>
    <row r="3518" spans="1:12" x14ac:dyDescent="0.25">
      <c r="A3518" s="1">
        <v>43167</v>
      </c>
      <c r="B3518" s="9">
        <v>16.54</v>
      </c>
      <c r="C3518" s="9">
        <v>18.18</v>
      </c>
      <c r="D3518">
        <v>70.3703</v>
      </c>
      <c r="E3518">
        <v>61.737200000000001</v>
      </c>
      <c r="F3518">
        <v>12687.265261</v>
      </c>
      <c r="G3518">
        <v>11132.464593000001</v>
      </c>
      <c r="H3518">
        <f>(1/(1-91/360*VLOOKUP($A3518,Tbills!$B$4:$C$974,2,1)/100))^((1)/91)-1</f>
        <v>4.6209181619794037E-5</v>
      </c>
      <c r="I3518">
        <f>I3517*$E3518/$E3517*(1-(I$1+I$5+IF(AND(WEEKDAY(A3518)&lt;&gt;1,WEEKDAY(A3518)&lt;&gt;7),IF(A3518&lt;J$2,J$1,J$3),0)))^($A3518-$A3517)</f>
        <v>34.799967624606218</v>
      </c>
      <c r="J3518">
        <f>VLOOKUP(A3518,'VIXY-IV'!A$1:E$2000,4,0)</f>
        <v>34.534199999999998</v>
      </c>
      <c r="K3518">
        <f>ROW()</f>
        <v>3518</v>
      </c>
      <c r="L3518">
        <f>B3518/C3518</f>
        <v>0.90979097909790974</v>
      </c>
    </row>
    <row r="3519" spans="1:12" x14ac:dyDescent="0.25">
      <c r="A3519" s="1">
        <v>43168</v>
      </c>
      <c r="B3519" s="9">
        <v>14.64</v>
      </c>
      <c r="C3519" s="9">
        <v>17.010000000000002</v>
      </c>
      <c r="D3519">
        <v>65.548500000000004</v>
      </c>
      <c r="E3519">
        <v>57.504100000000001</v>
      </c>
      <c r="F3519">
        <v>12222.572606</v>
      </c>
      <c r="G3519">
        <v>10724.204734000001</v>
      </c>
      <c r="H3519">
        <f>(1/(1-91/360*VLOOKUP($A3519,Tbills!$B$4:$C$974,2,1)/100))^((1)/91)-1</f>
        <v>4.6209181619794037E-5</v>
      </c>
      <c r="I3519">
        <f>I3518*$E3519/$E3518*(1-(I$1+I$5+IF(AND(WEEKDAY(A3519)&lt;&gt;1,WEEKDAY(A3519)&lt;&gt;7),IF(A3519&lt;J$2,J$1,J$3),0)))^($A3519-$A3518)</f>
        <v>32.414168561315762</v>
      </c>
      <c r="J3519">
        <f>VLOOKUP(A3519,'VIXY-IV'!A$1:E$2000,4,0)</f>
        <v>32.164499999999997</v>
      </c>
      <c r="K3519">
        <f>ROW()</f>
        <v>3519</v>
      </c>
      <c r="L3519">
        <f>B3519/C3519</f>
        <v>0.86067019400352729</v>
      </c>
    </row>
    <row r="3520" spans="1:12" x14ac:dyDescent="0.25">
      <c r="A3520" s="1">
        <v>43171</v>
      </c>
      <c r="B3520" s="9">
        <v>15.78</v>
      </c>
      <c r="C3520" s="9">
        <v>17.8</v>
      </c>
      <c r="D3520">
        <v>67.042500000000004</v>
      </c>
      <c r="E3520">
        <v>58.806800000000003</v>
      </c>
      <c r="F3520">
        <v>12370.227435000001</v>
      </c>
      <c r="G3520">
        <v>10852.271785999999</v>
      </c>
      <c r="H3520">
        <f>(1/(1-91/360*VLOOKUP($A3520,Tbills!$B$4:$C$974,2,1)/100))^((1)/91)-1</f>
        <v>4.6488170889480429E-5</v>
      </c>
      <c r="I3520">
        <f>I3519*$E3520/$E3519*(1-(I$1+I$5+IF(AND(WEEKDAY(A3520)&lt;&gt;1,WEEKDAY(A3520)&lt;&gt;7),IF(A3520&lt;J$2,J$1,J$3),0)))^($A3520-$A3519)</f>
        <v>33.149433925690204</v>
      </c>
      <c r="J3520">
        <f>VLOOKUP(A3520,'VIXY-IV'!A$1:E$2000,4,0)</f>
        <v>32.895000000000003</v>
      </c>
      <c r="K3520">
        <f>ROW()</f>
        <v>3520</v>
      </c>
      <c r="L3520">
        <f>B3520/C3520</f>
        <v>0.88651685393258417</v>
      </c>
    </row>
    <row r="3521" spans="1:12" x14ac:dyDescent="0.25">
      <c r="A3521" s="1">
        <v>43172</v>
      </c>
      <c r="B3521" s="9">
        <v>16.350000000000001</v>
      </c>
      <c r="C3521" s="9">
        <v>18.05</v>
      </c>
      <c r="D3521">
        <v>68.724199999999996</v>
      </c>
      <c r="E3521">
        <v>60.279200000000003</v>
      </c>
      <c r="F3521">
        <v>12517.713795</v>
      </c>
      <c r="G3521">
        <v>10981.155532000001</v>
      </c>
      <c r="H3521">
        <f>(1/(1-91/360*VLOOKUP($A3521,Tbills!$B$4:$C$974,2,1)/100))^((1)/91)-1</f>
        <v>4.6488170889480429E-5</v>
      </c>
      <c r="I3521">
        <f>I3520*$E3521/$E3520*(1-(I$1+I$5+IF(AND(WEEKDAY(A3521)&lt;&gt;1,WEEKDAY(A3521)&lt;&gt;7),IF(A3521&lt;J$2,J$1,J$3),0)))^($A3521-$A3520)</f>
        <v>33.979752656498583</v>
      </c>
      <c r="J3521">
        <f>VLOOKUP(A3521,'VIXY-IV'!A$1:E$2000,4,0)</f>
        <v>33.7181</v>
      </c>
      <c r="K3521">
        <f>ROW()</f>
        <v>3521</v>
      </c>
      <c r="L3521">
        <f>B3521/C3521</f>
        <v>0.90581717451523547</v>
      </c>
    </row>
    <row r="3522" spans="1:12" x14ac:dyDescent="0.25">
      <c r="A3522" s="1">
        <v>43173</v>
      </c>
      <c r="B3522" s="9">
        <v>17.23</v>
      </c>
      <c r="C3522" s="9">
        <v>18.78</v>
      </c>
      <c r="D3522">
        <v>70.363100000000003</v>
      </c>
      <c r="E3522">
        <v>61.713900000000002</v>
      </c>
      <c r="F3522">
        <v>12691.606881</v>
      </c>
      <c r="G3522">
        <v>11133.192623999999</v>
      </c>
      <c r="H3522">
        <f>(1/(1-91/360*VLOOKUP($A3522,Tbills!$B$4:$C$974,2,1)/100))^((1)/91)-1</f>
        <v>4.6488170889480429E-5</v>
      </c>
      <c r="I3522">
        <f>I3521*$E3522/$E3521*(1-(I$1+I$5+IF(AND(WEEKDAY(A3522)&lt;&gt;1,WEEKDAY(A3522)&lt;&gt;7),IF(A3522&lt;J$2,J$1,J$3),0)))^($A3522-$A3521)</f>
        <v>34.788835384480301</v>
      </c>
      <c r="J3522">
        <f>VLOOKUP(A3522,'VIXY-IV'!A$1:E$2000,4,0)</f>
        <v>34.5182</v>
      </c>
      <c r="K3522">
        <f>ROW()</f>
        <v>3522</v>
      </c>
      <c r="L3522">
        <f>B3522/C3522</f>
        <v>0.91746538871139505</v>
      </c>
    </row>
    <row r="3523" spans="1:12" x14ac:dyDescent="0.25">
      <c r="A3523" s="1">
        <v>43174</v>
      </c>
      <c r="B3523" s="9">
        <v>16.59</v>
      </c>
      <c r="C3523" s="9">
        <v>18.21</v>
      </c>
      <c r="D3523">
        <v>68.094399999999993</v>
      </c>
      <c r="E3523">
        <v>59.721200000000003</v>
      </c>
      <c r="F3523">
        <v>12508.317869</v>
      </c>
      <c r="G3523">
        <v>10971.892279</v>
      </c>
      <c r="H3523">
        <f>(1/(1-91/360*VLOOKUP($A3523,Tbills!$B$4:$C$974,2,1)/100))^((1)/91)-1</f>
        <v>4.6488170889480429E-5</v>
      </c>
      <c r="I3523">
        <f>I3522*$E3523/$E3522*(1-(I$1+I$5+IF(AND(WEEKDAY(A3523)&lt;&gt;1,WEEKDAY(A3523)&lt;&gt;7),IF(A3523&lt;J$2,J$1,J$3),0)))^($A3523-$A3522)</f>
        <v>33.665850290657779</v>
      </c>
      <c r="J3523">
        <f>VLOOKUP(A3523,'VIXY-IV'!A$1:E$2000,4,0)</f>
        <v>33.403100000000002</v>
      </c>
      <c r="K3523">
        <f>ROW()</f>
        <v>3523</v>
      </c>
      <c r="L3523">
        <f>B3523/C3523</f>
        <v>0.91103789126853374</v>
      </c>
    </row>
    <row r="3524" spans="1:12" x14ac:dyDescent="0.25">
      <c r="A3524" s="1">
        <v>43175</v>
      </c>
      <c r="B3524" s="9">
        <v>15.8</v>
      </c>
      <c r="C3524" s="9">
        <v>17.739999999999998</v>
      </c>
      <c r="D3524">
        <v>66.9529</v>
      </c>
      <c r="E3524">
        <v>58.717300000000002</v>
      </c>
      <c r="F3524">
        <v>12356.214274</v>
      </c>
      <c r="G3524">
        <v>10837.961857</v>
      </c>
      <c r="H3524">
        <f>(1/(1-91/360*VLOOKUP($A3524,Tbills!$B$4:$C$974,2,1)/100))^((1)/91)-1</f>
        <v>4.6488170889480429E-5</v>
      </c>
      <c r="I3524">
        <f>I3523*$E3524/$E3523*(1-(I$1+I$5+IF(AND(WEEKDAY(A3524)&lt;&gt;1,WEEKDAY(A3524)&lt;&gt;7),IF(A3524&lt;J$2,J$1,J$3),0)))^($A3524-$A3523)</f>
        <v>33.100252281930217</v>
      </c>
      <c r="J3524">
        <f>VLOOKUP(A3524,'VIXY-IV'!A$1:E$2000,4,0)</f>
        <v>32.841700000000003</v>
      </c>
      <c r="K3524">
        <f>ROW()</f>
        <v>3524</v>
      </c>
      <c r="L3524">
        <f>B3524/C3524</f>
        <v>0.89064261555806101</v>
      </c>
    </row>
    <row r="3525" spans="1:12" x14ac:dyDescent="0.25">
      <c r="A3525" s="1">
        <v>43178</v>
      </c>
      <c r="B3525" s="9">
        <v>19.02</v>
      </c>
      <c r="C3525" s="9">
        <v>19.38</v>
      </c>
      <c r="D3525">
        <v>71.335400000000007</v>
      </c>
      <c r="E3525">
        <v>62.552500000000002</v>
      </c>
      <c r="F3525">
        <v>12539.69022</v>
      </c>
      <c r="G3525">
        <v>10997.381873</v>
      </c>
      <c r="H3525">
        <f>(1/(1-91/360*VLOOKUP($A3525,Tbills!$B$4:$C$974,2,1)/100))^((1)/91)-1</f>
        <v>4.9557194363947232E-5</v>
      </c>
      <c r="I3525">
        <f>I3524*$E3525/$E3524*(1-(I$1+I$5+IF(AND(WEEKDAY(A3525)&lt;&gt;1,WEEKDAY(A3525)&lt;&gt;7),IF(A3525&lt;J$2,J$1,J$3),0)))^($A3525-$A3524)</f>
        <v>35.263254507052068</v>
      </c>
      <c r="J3525">
        <f>VLOOKUP(A3525,'VIXY-IV'!A$1:E$2000,4,0)</f>
        <v>34.986800000000002</v>
      </c>
      <c r="K3525">
        <f>ROW()</f>
        <v>3525</v>
      </c>
      <c r="L3525">
        <f>B3525/C3525</f>
        <v>0.98142414860681115</v>
      </c>
    </row>
    <row r="3526" spans="1:12" x14ac:dyDescent="0.25">
      <c r="A3526" s="1">
        <v>43179</v>
      </c>
      <c r="B3526" s="9">
        <v>18.2</v>
      </c>
      <c r="C3526" s="9">
        <v>18.88</v>
      </c>
      <c r="D3526">
        <v>70.982299999999995</v>
      </c>
      <c r="E3526">
        <v>62.239800000000002</v>
      </c>
      <c r="F3526">
        <v>12646.475597000001</v>
      </c>
      <c r="G3526">
        <v>11090.488276</v>
      </c>
      <c r="H3526">
        <f>(1/(1-91/360*VLOOKUP($A3526,Tbills!$B$4:$C$974,2,1)/100))^((1)/91)-1</f>
        <v>4.9557194363947232E-5</v>
      </c>
      <c r="I3526">
        <f>I3525*$E3526/$E3525*(1-(I$1+I$5+IF(AND(WEEKDAY(A3526)&lt;&gt;1,WEEKDAY(A3526)&lt;&gt;7),IF(A3526&lt;J$2,J$1,J$3),0)))^($A3526-$A3525)</f>
        <v>35.087309918605555</v>
      </c>
      <c r="J3526">
        <f>VLOOKUP(A3526,'VIXY-IV'!A$1:E$2000,4,0)</f>
        <v>34.811100000000003</v>
      </c>
      <c r="K3526">
        <f>ROW()</f>
        <v>3526</v>
      </c>
      <c r="L3526">
        <f>B3526/C3526</f>
        <v>0.96398305084745761</v>
      </c>
    </row>
    <row r="3527" spans="1:12" x14ac:dyDescent="0.25">
      <c r="A3527" s="1">
        <v>43180</v>
      </c>
      <c r="B3527" s="9">
        <v>17.86</v>
      </c>
      <c r="C3527" s="9">
        <v>18.71</v>
      </c>
      <c r="D3527">
        <v>70.781599999999997</v>
      </c>
      <c r="E3527">
        <v>62.060699999999997</v>
      </c>
      <c r="F3527">
        <v>12617.485282</v>
      </c>
      <c r="G3527">
        <v>11064.515235999999</v>
      </c>
      <c r="H3527">
        <f>(1/(1-91/360*VLOOKUP($A3527,Tbills!$B$4:$C$974,2,1)/100))^((1)/91)-1</f>
        <v>4.9557194363947232E-5</v>
      </c>
      <c r="I3527">
        <f>I3526*$E3527/$E3526*(1-(I$1+I$5+IF(AND(WEEKDAY(A3527)&lt;&gt;1,WEEKDAY(A3527)&lt;&gt;7),IF(A3527&lt;J$2,J$1,J$3),0)))^($A3527-$A3526)</f>
        <v>34.98667886489126</v>
      </c>
      <c r="J3527">
        <f>VLOOKUP(A3527,'VIXY-IV'!A$1:E$2000,4,0)</f>
        <v>34.710599999999999</v>
      </c>
      <c r="K3527">
        <f>ROW()</f>
        <v>3527</v>
      </c>
      <c r="L3527">
        <f>B3527/C3527</f>
        <v>0.9545697487974345</v>
      </c>
    </row>
    <row r="3528" spans="1:12" x14ac:dyDescent="0.25">
      <c r="A3528" s="1">
        <v>43181</v>
      </c>
      <c r="B3528" s="9">
        <v>23.34</v>
      </c>
      <c r="C3528" s="9">
        <v>21.66</v>
      </c>
      <c r="D3528">
        <v>78.956100000000006</v>
      </c>
      <c r="E3528">
        <v>69.224999999999994</v>
      </c>
      <c r="F3528">
        <v>12942.187147000001</v>
      </c>
      <c r="G3528">
        <v>11348.704212000001</v>
      </c>
      <c r="H3528">
        <f>(1/(1-91/360*VLOOKUP($A3528,Tbills!$B$4:$C$974,2,1)/100))^((1)/91)-1</f>
        <v>4.9557194363947232E-5</v>
      </c>
      <c r="I3528">
        <f>I3527*$E3528/$E3527*(1-(I$1+I$5+IF(AND(WEEKDAY(A3528)&lt;&gt;1,WEEKDAY(A3528)&lt;&gt;7),IF(A3528&lt;J$2,J$1,J$3),0)))^($A3528-$A3527)</f>
        <v>39.025922502122199</v>
      </c>
      <c r="J3528">
        <f>VLOOKUP(A3528,'VIXY-IV'!A$1:E$2000,4,0)</f>
        <v>38.717100000000002</v>
      </c>
      <c r="K3528">
        <f>ROW()</f>
        <v>3528</v>
      </c>
      <c r="L3528">
        <f>B3528/C3528</f>
        <v>1.077562326869806</v>
      </c>
    </row>
    <row r="3529" spans="1:12" x14ac:dyDescent="0.25">
      <c r="A3529" s="1">
        <v>43182</v>
      </c>
      <c r="B3529" s="9">
        <v>24.87</v>
      </c>
      <c r="C3529" s="9">
        <v>22.79</v>
      </c>
      <c r="D3529">
        <v>83.196399999999997</v>
      </c>
      <c r="E3529">
        <v>72.939300000000003</v>
      </c>
      <c r="F3529">
        <v>13363.986179</v>
      </c>
      <c r="G3529">
        <v>11718.007605999999</v>
      </c>
      <c r="H3529">
        <f>(1/(1-91/360*VLOOKUP($A3529,Tbills!$B$4:$C$974,2,1)/100))^((1)/91)-1</f>
        <v>4.9557194363947232E-5</v>
      </c>
      <c r="I3529">
        <f>I3528*$E3529/$E3528*(1-(I$1+I$5+IF(AND(WEEKDAY(A3529)&lt;&gt;1,WEEKDAY(A3529)&lt;&gt;7),IF(A3529&lt;J$2,J$1,J$3),0)))^($A3529-$A3528)</f>
        <v>41.120271066660429</v>
      </c>
      <c r="J3529">
        <f>VLOOKUP(A3529,'VIXY-IV'!A$1:E$2000,4,0)</f>
        <v>40.7928</v>
      </c>
      <c r="K3529">
        <f>ROW()</f>
        <v>3529</v>
      </c>
      <c r="L3529">
        <f>B3529/C3529</f>
        <v>1.0912681000438791</v>
      </c>
    </row>
    <row r="3530" spans="1:12" x14ac:dyDescent="0.25">
      <c r="A3530" s="1">
        <v>43185</v>
      </c>
      <c r="B3530" s="9">
        <v>21.03</v>
      </c>
      <c r="C3530" s="9">
        <v>20.7</v>
      </c>
      <c r="D3530">
        <v>78.949200000000005</v>
      </c>
      <c r="E3530">
        <v>69.204899999999995</v>
      </c>
      <c r="F3530">
        <v>13084.721122999999</v>
      </c>
      <c r="G3530">
        <v>11471.396076999999</v>
      </c>
      <c r="H3530">
        <f>(1/(1-91/360*VLOOKUP($A3530,Tbills!$B$4:$C$974,2,1)/100))^((1)/91)-1</f>
        <v>4.8999175817465712E-5</v>
      </c>
      <c r="I3530">
        <f>I3529*$E3530/$E3529*(1-(I$1+I$5+IF(AND(WEEKDAY(A3530)&lt;&gt;1,WEEKDAY(A3530)&lt;&gt;7),IF(A3530&lt;J$2,J$1,J$3),0)))^($A3530-$A3529)</f>
        <v>39.016087503257921</v>
      </c>
      <c r="J3530">
        <f>VLOOKUP(A3530,'VIXY-IV'!A$1:E$2000,4,0)</f>
        <v>38.702399999999997</v>
      </c>
      <c r="K3530">
        <f>ROW()</f>
        <v>3530</v>
      </c>
      <c r="L3530">
        <f>B3530/C3530</f>
        <v>1.0159420289855072</v>
      </c>
    </row>
    <row r="3531" spans="1:12" x14ac:dyDescent="0.25">
      <c r="A3531" s="1">
        <v>43186</v>
      </c>
      <c r="B3531" s="9">
        <v>22.5</v>
      </c>
      <c r="C3531" s="9">
        <v>21.94</v>
      </c>
      <c r="D3531">
        <v>83.308099999999996</v>
      </c>
      <c r="E3531">
        <v>73.022400000000005</v>
      </c>
      <c r="F3531">
        <v>13589.255606000001</v>
      </c>
      <c r="G3531">
        <v>11913.160182</v>
      </c>
      <c r="H3531">
        <f>(1/(1-91/360*VLOOKUP($A3531,Tbills!$B$4:$C$974,2,1)/100))^((1)/91)-1</f>
        <v>4.8999175817465712E-5</v>
      </c>
      <c r="I3531">
        <f>I3530*$E3531/$E3530*(1-(I$1+I$5+IF(AND(WEEKDAY(A3531)&lt;&gt;1,WEEKDAY(A3531)&lt;&gt;7),IF(A3531&lt;J$2,J$1,J$3),0)))^($A3531-$A3530)</f>
        <v>41.168698571049092</v>
      </c>
      <c r="J3531">
        <f>VLOOKUP(A3531,'VIXY-IV'!A$1:E$2000,4,0)</f>
        <v>40.8371</v>
      </c>
      <c r="K3531">
        <f>ROW()</f>
        <v>3531</v>
      </c>
      <c r="L3531">
        <f>B3531/C3531</f>
        <v>1.0255241567912488</v>
      </c>
    </row>
    <row r="3532" spans="1:12" x14ac:dyDescent="0.25">
      <c r="A3532" s="1">
        <v>43187</v>
      </c>
      <c r="B3532" s="9">
        <v>22.87</v>
      </c>
      <c r="C3532" s="9">
        <v>22.31</v>
      </c>
      <c r="D3532">
        <v>85.516599999999997</v>
      </c>
      <c r="E3532">
        <v>74.954700000000003</v>
      </c>
      <c r="F3532">
        <v>13849.001684999999</v>
      </c>
      <c r="G3532">
        <v>12140.285508999999</v>
      </c>
      <c r="H3532">
        <f>(1/(1-91/360*VLOOKUP($A3532,Tbills!$B$4:$C$974,2,1)/100))^((1)/91)-1</f>
        <v>4.8999175817465712E-5</v>
      </c>
      <c r="I3532">
        <f>I3531*$E3532/$E3531*(1-(I$1+I$5+IF(AND(WEEKDAY(A3532)&lt;&gt;1,WEEKDAY(A3532)&lt;&gt;7),IF(A3532&lt;J$2,J$1,J$3),0)))^($A3532-$A3531)</f>
        <v>42.258499317005359</v>
      </c>
      <c r="J3532">
        <f>VLOOKUP(A3532,'VIXY-IV'!A$1:E$2000,4,0)</f>
        <v>41.917200000000001</v>
      </c>
      <c r="K3532">
        <f>ROW()</f>
        <v>3532</v>
      </c>
      <c r="L3532">
        <f>B3532/C3532</f>
        <v>1.0251008516360378</v>
      </c>
    </row>
    <row r="3533" spans="1:12" x14ac:dyDescent="0.25">
      <c r="A3533" s="1">
        <v>43188</v>
      </c>
      <c r="B3533" s="9">
        <v>19.97</v>
      </c>
      <c r="C3533" s="9">
        <v>20.55</v>
      </c>
      <c r="D3533">
        <v>81.131399999999999</v>
      </c>
      <c r="E3533">
        <v>71.107399999999998</v>
      </c>
      <c r="F3533">
        <v>13486.658469</v>
      </c>
      <c r="G3533">
        <v>11822.054023999999</v>
      </c>
      <c r="H3533">
        <f>(1/(1-91/360*VLOOKUP($A3533,Tbills!$B$4:$C$974,2,1)/100))^((1)/91)-1</f>
        <v>4.8999175817465712E-5</v>
      </c>
      <c r="I3533">
        <f>I3532*$E3533/$E3532*(1-(I$1+I$5+IF(AND(WEEKDAY(A3533)&lt;&gt;1,WEEKDAY(A3533)&lt;&gt;7),IF(A3533&lt;J$2,J$1,J$3),0)))^($A3533-$A3532)</f>
        <v>40.089825299374702</v>
      </c>
      <c r="J3533">
        <f>VLOOKUP(A3533,'VIXY-IV'!A$1:E$2000,4,0)</f>
        <v>39.764600000000002</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I3533*$E3534/$E3533*(1-(I$1+I$5+IF(AND(WEEKDAY(A3534)&lt;&gt;1,WEEKDAY(A3534)&lt;&gt;7),IF(A3534&lt;J$2,J$1,J$3),0)))^($A3534-$A3533)</f>
        <v>42.82969589978206</v>
      </c>
      <c r="J3534">
        <f>VLOOKUP(A3534,'VIXY-IV'!A$1:E$2000,4,0)</f>
        <v>42.48</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I3534*$E3535/$E3534*(1-(I$1+I$5+IF(AND(WEEKDAY(A3535)&lt;&gt;1,WEEKDAY(A3535)&lt;&gt;7),IF(A3535&lt;J$2,J$1,J$3),0)))^($A3535-$A3534)</f>
        <v>41.396595204353375</v>
      </c>
      <c r="J3535">
        <f>VLOOKUP(A3535,'VIXY-IV'!A$1:E$2000,4,0)</f>
        <v>41.057699999999997</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I3535*$E3536/$E3535*(1-(I$1+I$5+IF(AND(WEEKDAY(A3536)&lt;&gt;1,WEEKDAY(A3536)&lt;&gt;7),IF(A3536&lt;J$2,J$1,J$3),0)))^($A3536-$A3535)</f>
        <v>40.415823841917415</v>
      </c>
      <c r="J3536">
        <f>VLOOKUP(A3536,'VIXY-IV'!A$1:E$2000,4,0)</f>
        <v>40.089700000000001</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I3536*$E3537/$E3536*(1-(I$1+I$5+IF(AND(WEEKDAY(A3537)&lt;&gt;1,WEEKDAY(A3537)&lt;&gt;7),IF(A3537&lt;J$2,J$1,J$3),0)))^($A3537-$A3536)</f>
        <v>38.938750116682719</v>
      </c>
      <c r="J3537">
        <f>VLOOKUP(A3537,'VIXY-IV'!A$1:E$2000,4,0)</f>
        <v>38.6282</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I3537*$E3538/$E3537*(1-(I$1+I$5+IF(AND(WEEKDAY(A3538)&lt;&gt;1,WEEKDAY(A3538)&lt;&gt;7),IF(A3538&lt;J$2,J$1,J$3),0)))^($A3538-$A3537)</f>
        <v>41.304696779135035</v>
      </c>
      <c r="J3538">
        <f>VLOOKUP(A3538,'VIXY-IV'!A$1:E$2000,4,0)</f>
        <v>40.973700000000001</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I3538*$E3539/$E3538*(1-(I$1+I$5+IF(AND(WEEKDAY(A3539)&lt;&gt;1,WEEKDAY(A3539)&lt;&gt;7),IF(A3539&lt;J$2,J$1,J$3),0)))^($A3539-$A3538)</f>
        <v>41.851299107970277</v>
      </c>
      <c r="J3539">
        <f>VLOOKUP(A3539,'VIXY-IV'!A$1:E$2000,4,0)</f>
        <v>41.512099999999997</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I3539*$E3540/$E3539*(1-(I$1+I$5+IF(AND(WEEKDAY(A3540)&lt;&gt;1,WEEKDAY(A3540)&lt;&gt;7),IF(A3540&lt;J$2,J$1,J$3),0)))^($A3540-$A3539)</f>
        <v>40.856491988334909</v>
      </c>
      <c r="J3540">
        <f>VLOOKUP(A3540,'VIXY-IV'!A$1:E$2000,4,0)</f>
        <v>40.525199999999998</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I3540*$E3541/$E3540*(1-(I$1+I$5+IF(AND(WEEKDAY(A3541)&lt;&gt;1,WEEKDAY(A3541)&lt;&gt;7),IF(A3541&lt;J$2,J$1,J$3),0)))^($A3541-$A3540)</f>
        <v>40.878818028801206</v>
      </c>
      <c r="J3541">
        <f>VLOOKUP(A3541,'VIXY-IV'!A$1:E$2000,4,0)</f>
        <v>40.546799999999998</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I3541*$E3542/$E3541*(1-(I$1+I$5+IF(AND(WEEKDAY(A3542)&lt;&gt;1,WEEKDAY(A3542)&lt;&gt;7),IF(A3542&lt;J$2,J$1,J$3),0)))^($A3542-$A3541)</f>
        <v>39.095525477408721</v>
      </c>
      <c r="J3542">
        <f>VLOOKUP(A3542,'VIXY-IV'!A$1:E$2000,4,0)</f>
        <v>38.778700000000001</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f>I3542*$E3543/$E3542*(1-(I$1+I$5+IF(AND(WEEKDAY(A3543)&lt;&gt;1,WEEKDAY(A3543)&lt;&gt;7),IF(A3543&lt;J$2,J$1,J$3),0)))^($A3543-$A3542)</f>
        <v>37.745422878227608</v>
      </c>
      <c r="J3543">
        <f>VLOOKUP(A3543,'VIXY-IV'!A$1:E$2000,4,0)</f>
        <v>37.438600000000001</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I3543*$E3544/$E3543*(1-(I$1+I$5+IF(AND(WEEKDAY(A3544)&lt;&gt;1,WEEKDAY(A3544)&lt;&gt;7),IF(A3544&lt;J$2,J$1,J$3),0)))^($A3544-$A3543)</f>
        <v>35.919392625356025</v>
      </c>
      <c r="J3544">
        <f>VLOOKUP(A3544,'VIXY-IV'!A$1:E$2000,4,0)</f>
        <v>35.626300000000001</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f>I3544*$E3545/$E3544*(1-(I$1+I$5+IF(AND(WEEKDAY(A3545)&lt;&gt;1,WEEKDAY(A3545)&lt;&gt;7),IF(A3545&lt;J$2,J$1,J$3),0)))^($A3545-$A3544)</f>
        <v>33.980049941519056</v>
      </c>
      <c r="J3545">
        <f>VLOOKUP(A3545,'VIXY-IV'!A$1:E$2000,4,0)</f>
        <v>33.703299999999999</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f>I3545*$E3546/$E3545*(1-(I$1+I$5+IF(AND(WEEKDAY(A3546)&lt;&gt;1,WEEKDAY(A3546)&lt;&gt;7),IF(A3546&lt;J$2,J$1,J$3),0)))^($A3546-$A3545)</f>
        <v>34.084133511134922</v>
      </c>
      <c r="J3546">
        <f>VLOOKUP(A3546,'VIXY-IV'!A$1:E$2000,4,0)</f>
        <v>33.805399999999999</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I3546*$E3547/$E3546*(1-(I$1+I$5+IF(AND(WEEKDAY(A3547)&lt;&gt;1,WEEKDAY(A3547)&lt;&gt;7),IF(A3547&lt;J$2,J$1,J$3),0)))^($A3547-$A3546)</f>
        <v>34.395510968211845</v>
      </c>
      <c r="J3547">
        <f>VLOOKUP(A3547,'VIXY-IV'!A$1:E$2000,4,0)</f>
        <v>34.113399999999999</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f>I3547*$E3548/$E3547*(1-(I$1+I$5+IF(AND(WEEKDAY(A3548)&lt;&gt;1,WEEKDAY(A3548)&lt;&gt;7),IF(A3548&lt;J$2,J$1,J$3),0)))^($A3548-$A3547)</f>
        <v>35.28682102176149</v>
      </c>
      <c r="J3548">
        <f>VLOOKUP(A3548,'VIXY-IV'!A$1:E$2000,4,0)</f>
        <v>34.996699999999997</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I3548*$E3549/$E3548*(1-(I$1+I$5+IF(AND(WEEKDAY(A3549)&lt;&gt;1,WEEKDAY(A3549)&lt;&gt;7),IF(A3549&lt;J$2,J$1,J$3),0)))^($A3549-$A3548)</f>
        <v>34.920098837893484</v>
      </c>
      <c r="J3549">
        <f>VLOOKUP(A3549,'VIXY-IV'!A$1:E$2000,4,0)</f>
        <v>34.629899999999999</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I3549*$E3550/$E3549*(1-(I$1+I$5+IF(AND(WEEKDAY(A3550)&lt;&gt;1,WEEKDAY(A3550)&lt;&gt;7),IF(A3550&lt;J$2,J$1,J$3),0)))^($A3550-$A3549)</f>
        <v>36.514785546482869</v>
      </c>
      <c r="J3550">
        <f>VLOOKUP(A3550,'VIXY-IV'!A$1:E$2000,4,0)</f>
        <v>36.209499999999998</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I3550*$E3551/$E3550*(1-(I$1+I$5+IF(AND(WEEKDAY(A3551)&lt;&gt;1,WEEKDAY(A3551)&lt;&gt;7),IF(A3551&lt;J$2,J$1,J$3),0)))^($A3551-$A3550)</f>
        <v>36.69644194096518</v>
      </c>
      <c r="J3551">
        <f>VLOOKUP(A3551,'VIXY-IV'!A$1:E$2000,4,0)</f>
        <v>36.389099999999999</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I3551*$E3552/$E3551*(1-(I$1+I$5+IF(AND(WEEKDAY(A3552)&lt;&gt;1,WEEKDAY(A3552)&lt;&gt;7),IF(A3552&lt;J$2,J$1,J$3),0)))^($A3552-$A3551)</f>
        <v>35.059833618684891</v>
      </c>
      <c r="J3552">
        <f>VLOOKUP(A3552,'VIXY-IV'!A$1:E$2000,4,0)</f>
        <v>34.764200000000002</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I3552*$E3553/$E3552*(1-(I$1+I$5+IF(AND(WEEKDAY(A3553)&lt;&gt;1,WEEKDAY(A3553)&lt;&gt;7),IF(A3553&lt;J$2,J$1,J$3),0)))^($A3553-$A3552)</f>
        <v>34.309383982066741</v>
      </c>
      <c r="J3553">
        <f>VLOOKUP(A3553,'VIXY-IV'!A$1:E$2000,4,0)</f>
        <v>34.019500000000001</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I3553*$E3554/$E3553*(1-(I$1+I$5+IF(AND(WEEKDAY(A3554)&lt;&gt;1,WEEKDAY(A3554)&lt;&gt;7),IF(A3554&lt;J$2,J$1,J$3),0)))^($A3554-$A3553)</f>
        <v>34.641362394007082</v>
      </c>
      <c r="J3554">
        <f>VLOOKUP(A3554,'VIXY-IV'!A$1:E$2000,4,0)</f>
        <v>34.346899999999998</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f>I3554*$E3555/$E3554*(1-(I$1+I$5+IF(AND(WEEKDAY(A3555)&lt;&gt;1,WEEKDAY(A3555)&lt;&gt;7),IF(A3555&lt;J$2,J$1,J$3),0)))^($A3555-$A3554)</f>
        <v>33.82523371975855</v>
      </c>
      <c r="J3555">
        <f>VLOOKUP(A3555,'VIXY-IV'!A$1:E$2000,4,0)</f>
        <v>33.537599999999998</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I3555*$E3556/$E3555*(1-(I$1+I$5+IF(AND(WEEKDAY(A3556)&lt;&gt;1,WEEKDAY(A3556)&lt;&gt;7),IF(A3556&lt;J$2,J$1,J$3),0)))^($A3556-$A3555)</f>
        <v>34.496915616104395</v>
      </c>
      <c r="J3556">
        <f>VLOOKUP(A3556,'VIXY-IV'!A$1:E$2000,4,0)</f>
        <v>34.203200000000002</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I3556*$E3557/$E3556*(1-(I$1+I$5+IF(AND(WEEKDAY(A3557)&lt;&gt;1,WEEKDAY(A3557)&lt;&gt;7),IF(A3557&lt;J$2,J$1,J$3),0)))^($A3557-$A3556)</f>
        <v>34.120450141069682</v>
      </c>
      <c r="J3557">
        <f>VLOOKUP(A3557,'VIXY-IV'!A$1:E$2000,4,0)</f>
        <v>33.830100000000002</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I3557*$E3558/$E3557*(1-(I$1+I$5+IF(AND(WEEKDAY(A3558)&lt;&gt;1,WEEKDAY(A3558)&lt;&gt;7),IF(A3558&lt;J$2,J$1,J$3),0)))^($A3558-$A3557)</f>
        <v>33.39808406368482</v>
      </c>
      <c r="J3558">
        <f>VLOOKUP(A3558,'VIXY-IV'!A$1:E$2000,4,0)</f>
        <v>33.112499999999997</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I3558*$E3559/$E3558*(1-(I$1+I$5+IF(AND(WEEKDAY(A3559)&lt;&gt;1,WEEKDAY(A3559)&lt;&gt;7),IF(A3559&lt;J$2,J$1,J$3),0)))^($A3559-$A3558)</f>
        <v>33.223808960762859</v>
      </c>
      <c r="J3559">
        <f>VLOOKUP(A3559,'VIXY-IV'!A$1:E$2000,4,0)</f>
        <v>32.941899999999997</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I3559*$E3560/$E3559*(1-(I$1+I$5+IF(AND(WEEKDAY(A3560)&lt;&gt;1,WEEKDAY(A3560)&lt;&gt;7),IF(A3560&lt;J$2,J$1,J$3),0)))^($A3560-$A3559)</f>
        <v>33.110930962845366</v>
      </c>
      <c r="J3560">
        <f>VLOOKUP(A3560,'VIXY-IV'!A$1:E$2000,4,0)</f>
        <v>32.829500000000003</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I3560*$E3561/$E3560*(1-(I$1+I$5+IF(AND(WEEKDAY(A3561)&lt;&gt;1,WEEKDAY(A3561)&lt;&gt;7),IF(A3561&lt;J$2,J$1,J$3),0)))^($A3561-$A3560)</f>
        <v>31.698449072015574</v>
      </c>
      <c r="J3561">
        <f>VLOOKUP(A3561,'VIXY-IV'!A$1:E$2000,4,0)</f>
        <v>31.428899999999999</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I3561*$E3562/$E3561*(1-(I$1+I$5+IF(AND(WEEKDAY(A3562)&lt;&gt;1,WEEKDAY(A3562)&lt;&gt;7),IF(A3562&lt;J$2,J$1,J$3),0)))^($A3562-$A3561)</f>
        <v>30.530442628319094</v>
      </c>
      <c r="J3562">
        <f>VLOOKUP(A3562,'VIXY-IV'!A$1:E$2000,4,0)</f>
        <v>30.270499999999998</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I3562*$E3563/$E3562*(1-(I$1+I$5+IF(AND(WEEKDAY(A3563)&lt;&gt;1,WEEKDAY(A3563)&lt;&gt;7),IF(A3563&lt;J$2,J$1,J$3),0)))^($A3563-$A3562)</f>
        <v>29.726097169881921</v>
      </c>
      <c r="J3563">
        <f>VLOOKUP(A3563,'VIXY-IV'!A$1:E$2000,4,0)</f>
        <v>29.4727</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I3563*$E3564/$E3563*(1-(I$1+I$5+IF(AND(WEEKDAY(A3564)&lt;&gt;1,WEEKDAY(A3564)&lt;&gt;7),IF(A3564&lt;J$2,J$1,J$3),0)))^($A3564-$A3563)</f>
        <v>29.253496018759957</v>
      </c>
      <c r="J3564">
        <f>VLOOKUP(A3564,'VIXY-IV'!A$1:E$2000,4,0)</f>
        <v>29.0032</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I3564*$E3565/$E3564*(1-(I$1+I$5+IF(AND(WEEKDAY(A3565)&lt;&gt;1,WEEKDAY(A3565)&lt;&gt;7),IF(A3565&lt;J$2,J$1,J$3),0)))^($A3565-$A3564)</f>
        <v>31.044117289396009</v>
      </c>
      <c r="J3565">
        <f>VLOOKUP(A3565,'VIXY-IV'!A$1:E$2000,4,0)</f>
        <v>30.778199999999998</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f>I3565*$E3566/$E3565*(1-(I$1+I$5+IF(AND(WEEKDAY(A3566)&lt;&gt;1,WEEKDAY(A3566)&lt;&gt;7),IF(A3566&lt;J$2,J$1,J$3),0)))^($A3566-$A3565)</f>
        <v>29.727691636696765</v>
      </c>
      <c r="J3566">
        <f>VLOOKUP(A3566,'VIXY-IV'!A$1:E$2000,4,0)</f>
        <v>29.4727</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f>I3566*$E3567/$E3566*(1-(I$1+I$5+IF(AND(WEEKDAY(A3567)&lt;&gt;1,WEEKDAY(A3567)&lt;&gt;7),IF(A3567&lt;J$2,J$1,J$3),0)))^($A3567-$A3566)</f>
        <v>29.125563225388436</v>
      </c>
      <c r="J3567">
        <f>VLOOKUP(A3567,'VIXY-IV'!A$1:E$2000,4,0)</f>
        <v>28.8736</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I3567*$E3568/$E3567*(1-(I$1+I$5+IF(AND(WEEKDAY(A3568)&lt;&gt;1,WEEKDAY(A3568)&lt;&gt;7),IF(A3568&lt;J$2,J$1,J$3),0)))^($A3568-$A3567)</f>
        <v>29.445327775683289</v>
      </c>
      <c r="J3568">
        <f>VLOOKUP(A3568,'VIXY-IV'!A$1:E$2000,4,0)</f>
        <v>29.190200000000001</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I3568*$E3569/$E3568*(1-(I$1+I$5+IF(AND(WEEKDAY(A3569)&lt;&gt;1,WEEKDAY(A3569)&lt;&gt;7),IF(A3569&lt;J$2,J$1,J$3),0)))^($A3569-$A3568)</f>
        <v>28.514992909617494</v>
      </c>
      <c r="J3569">
        <f>VLOOKUP(A3569,'VIXY-IV'!A$1:E$2000,4,0)</f>
        <v>28.265999999999998</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I3569*$E3570/$E3569*(1-(I$1+I$5+IF(AND(WEEKDAY(A3570)&lt;&gt;1,WEEKDAY(A3570)&lt;&gt;7),IF(A3570&lt;J$2,J$1,J$3),0)))^($A3570-$A3569)</f>
        <v>28.833410056489669</v>
      </c>
      <c r="J3570">
        <f>VLOOKUP(A3570,'VIXY-IV'!A$1:E$2000,4,0)</f>
        <v>28.581099999999999</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I3570*$E3571/$E3570*(1-(I$1+I$5+IF(AND(WEEKDAY(A3571)&lt;&gt;1,WEEKDAY(A3571)&lt;&gt;7),IF(A3571&lt;J$2,J$1,J$3),0)))^($A3571-$A3570)</f>
        <v>28.173701228534448</v>
      </c>
      <c r="J3571">
        <f>VLOOKUP(A3571,'VIXY-IV'!A$1:E$2000,4,0)</f>
        <v>27.926600000000001</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I3571*$E3572/$E3571*(1-(I$1+I$5+IF(AND(WEEKDAY(A3572)&lt;&gt;1,WEEKDAY(A3572)&lt;&gt;7),IF(A3572&lt;J$2,J$1,J$3),0)))^($A3572-$A3571)</f>
        <v>28.036501333472792</v>
      </c>
      <c r="J3572">
        <f>VLOOKUP(A3572,'VIXY-IV'!A$1:E$2000,4,0)</f>
        <v>27.790099999999999</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I3572*$E3573/$E3572*(1-(I$1+I$5+IF(AND(WEEKDAY(A3573)&lt;&gt;1,WEEKDAY(A3573)&lt;&gt;7),IF(A3573&lt;J$2,J$1,J$3),0)))^($A3573-$A3572)</f>
        <v>28.591732572284187</v>
      </c>
      <c r="J3573">
        <f>VLOOKUP(A3573,'VIXY-IV'!A$1:E$2000,4,0)</f>
        <v>28.340299999999999</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f>I3573*$E3574/$E3573*(1-(I$1+I$5+IF(AND(WEEKDAY(A3574)&lt;&gt;1,WEEKDAY(A3574)&lt;&gt;7),IF(A3574&lt;J$2,J$1,J$3),0)))^($A3574-$A3573)</f>
        <v>31.845390160243703</v>
      </c>
      <c r="J3574">
        <f>VLOOKUP(A3574,'VIXY-IV'!A$1:E$2000,4,0)</f>
        <v>31.563300000000002</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I3574*$E3575/$E3574*(1-(I$1+I$5+IF(AND(WEEKDAY(A3575)&lt;&gt;1,WEEKDAY(A3575)&lt;&gt;7),IF(A3575&lt;J$2,J$1,J$3),0)))^($A3575-$A3574)</f>
        <v>30.576859109361383</v>
      </c>
      <c r="J3575">
        <f>VLOOKUP(A3575,'VIXY-IV'!A$1:E$2000,4,0)</f>
        <v>30.3063</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I3575*$E3576/$E3575*(1-(I$1+I$5+IF(AND(WEEKDAY(A3576)&lt;&gt;1,WEEKDAY(A3576)&lt;&gt;7),IF(A3576&lt;J$2,J$1,J$3),0)))^($A3576-$A3575)</f>
        <v>31.032689939735864</v>
      </c>
      <c r="J3576">
        <f>VLOOKUP(A3576,'VIXY-IV'!A$1:E$2000,4,0)</f>
        <v>30.758199999999999</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I3576*$E3577/$E3576*(1-(I$1+I$5+IF(AND(WEEKDAY(A3577)&lt;&gt;1,WEEKDAY(A3577)&lt;&gt;7),IF(A3577&lt;J$2,J$1,J$3),0)))^($A3577-$A3576)</f>
        <v>29.320657334148699</v>
      </c>
      <c r="J3577">
        <f>VLOOKUP(A3577,'VIXY-IV'!A$1:E$2000,4,0)</f>
        <v>29.0608</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I3577*$E3578/$E3577*(1-(I$1+I$5+IF(AND(WEEKDAY(A3578)&lt;&gt;1,WEEKDAY(A3578)&lt;&gt;7),IF(A3578&lt;J$2,J$1,J$3),0)))^($A3578-$A3577)</f>
        <v>28.330901183425276</v>
      </c>
      <c r="J3578">
        <f>VLOOKUP(A3578,'VIXY-IV'!A$1:E$2000,4,0)</f>
        <v>28.078499999999998</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I3578*$E3579/$E3578*(1-(I$1+I$5+IF(AND(WEEKDAY(A3579)&lt;&gt;1,WEEKDAY(A3579)&lt;&gt;7),IF(A3579&lt;J$2,J$1,J$3),0)))^($A3579-$A3578)</f>
        <v>27.898743954373185</v>
      </c>
      <c r="J3579">
        <f>VLOOKUP(A3579,'VIXY-IV'!A$1:E$2000,4,0)</f>
        <v>27.649799999999999</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I3579*$E3580/$E3579*(1-(I$1+I$5+IF(AND(WEEKDAY(A3580)&lt;&gt;1,WEEKDAY(A3580)&lt;&gt;7),IF(A3580&lt;J$2,J$1,J$3),0)))^($A3580-$A3579)</f>
        <v>26.929605480834187</v>
      </c>
      <c r="J3580">
        <f>VLOOKUP(A3580,'VIXY-IV'!A$1:E$2000,4,0)</f>
        <v>26.688800000000001</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I3580*$E3581/$E3580*(1-(I$1+I$5+IF(AND(WEEKDAY(A3581)&lt;&gt;1,WEEKDAY(A3581)&lt;&gt;7),IF(A3581&lt;J$2,J$1,J$3),0)))^($A3581-$A3580)</f>
        <v>27.126420939473938</v>
      </c>
      <c r="J3581">
        <f>VLOOKUP(A3581,'VIXY-IV'!A$1:E$2000,4,0)</f>
        <v>26.886500000000002</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I3581*$E3582/$E3581*(1-(I$1+I$5+IF(AND(WEEKDAY(A3582)&lt;&gt;1,WEEKDAY(A3582)&lt;&gt;7),IF(A3582&lt;J$2,J$1,J$3),0)))^($A3582-$A3581)</f>
        <v>27.290010170654988</v>
      </c>
      <c r="J3582">
        <f>VLOOKUP(A3582,'VIXY-IV'!A$1:E$2000,4,0)</f>
        <v>27.048300000000001</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I3582*$E3583/$E3582*(1-(I$1+I$5+IF(AND(WEEKDAY(A3583)&lt;&gt;1,WEEKDAY(A3583)&lt;&gt;7),IF(A3583&lt;J$2,J$1,J$3),0)))^($A3583-$A3582)</f>
        <v>26.688124492539369</v>
      </c>
      <c r="J3583">
        <f>VLOOKUP(A3583,'VIXY-IV'!A$1:E$2000,4,0)</f>
        <v>26.450700000000001</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I3583*$E3584/$E3583*(1-(I$1+I$5+IF(AND(WEEKDAY(A3584)&lt;&gt;1,WEEKDAY(A3584)&lt;&gt;7),IF(A3584&lt;J$2,J$1,J$3),0)))^($A3584-$A3583)</f>
        <v>26.566626433991761</v>
      </c>
      <c r="J3584">
        <f>VLOOKUP(A3584,'VIXY-IV'!A$1:E$2000,4,0)</f>
        <v>26.33</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I3584*$E3585/$E3584*(1-(I$1+I$5+IF(AND(WEEKDAY(A3585)&lt;&gt;1,WEEKDAY(A3585)&lt;&gt;7),IF(A3585&lt;J$2,J$1,J$3),0)))^($A3585-$A3584)</f>
        <v>27.133059507591792</v>
      </c>
      <c r="J3585">
        <f>VLOOKUP(A3585,'VIXY-IV'!A$1:E$2000,4,0)</f>
        <v>26.890999999999998</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I3585*$E3586/$E3585*(1-(I$1+I$5+IF(AND(WEEKDAY(A3586)&lt;&gt;1,WEEKDAY(A3586)&lt;&gt;7),IF(A3586&lt;J$2,J$1,J$3),0)))^($A3586-$A3585)</f>
        <v>26.149282731201332</v>
      </c>
      <c r="J3586">
        <f>VLOOKUP(A3586,'VIXY-IV'!A$1:E$2000,4,0)</f>
        <v>25.915800000000001</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I3586*$E3587/$E3586*(1-(I$1+I$5+IF(AND(WEEKDAY(A3587)&lt;&gt;1,WEEKDAY(A3587)&lt;&gt;7),IF(A3587&lt;J$2,J$1,J$3),0)))^($A3587-$A3586)</f>
        <v>26.209848000622813</v>
      </c>
      <c r="J3587">
        <f>VLOOKUP(A3587,'VIXY-IV'!A$1:E$2000,4,0)</f>
        <v>25.9754</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I3587*$E3588/$E3587*(1-(I$1+I$5+IF(AND(WEEKDAY(A3588)&lt;&gt;1,WEEKDAY(A3588)&lt;&gt;7),IF(A3588&lt;J$2,J$1,J$3),0)))^($A3588-$A3587)</f>
        <v>26.138493310940191</v>
      </c>
      <c r="J3588">
        <f>VLOOKUP(A3588,'VIXY-IV'!A$1:E$2000,4,0)</f>
        <v>25.903600000000001</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I3588*$E3589/$E3588*(1-(I$1+I$5+IF(AND(WEEKDAY(A3589)&lt;&gt;1,WEEKDAY(A3589)&lt;&gt;7),IF(A3589&lt;J$2,J$1,J$3),0)))^($A3589-$A3588)</f>
        <v>27.221174438947806</v>
      </c>
      <c r="J3589">
        <f>VLOOKUP(A3589,'VIXY-IV'!A$1:E$2000,4,0)</f>
        <v>26.976199999999999</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I3589*$E3590/$E3589*(1-(I$1+I$5+IF(AND(WEEKDAY(A3590)&lt;&gt;1,WEEKDAY(A3590)&lt;&gt;7),IF(A3590&lt;J$2,J$1,J$3),0)))^($A3590-$A3589)</f>
        <v>26.647319753150082</v>
      </c>
      <c r="J3590">
        <f>VLOOKUP(A3590,'VIXY-IV'!A$1:E$2000,4,0)</f>
        <v>26.4069</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f>I3590*$E3591/$E3590*(1-(I$1+I$5+IF(AND(WEEKDAY(A3591)&lt;&gt;1,WEEKDAY(A3591)&lt;&gt;7),IF(A3591&lt;J$2,J$1,J$3),0)))^($A3591-$A3590)</f>
        <v>28.430595464571748</v>
      </c>
      <c r="J3591">
        <f>VLOOKUP(A3591,'VIXY-IV'!A$1:E$2000,4,0)</f>
        <v>28.173100000000002</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f>I3591*$E3592/$E3591*(1-(I$1+I$5+IF(AND(WEEKDAY(A3592)&lt;&gt;1,WEEKDAY(A3592)&lt;&gt;7),IF(A3592&lt;J$2,J$1,J$3),0)))^($A3592-$A3591)</f>
        <v>27.623366611752289</v>
      </c>
      <c r="J3592">
        <f>VLOOKUP(A3592,'VIXY-IV'!A$1:E$2000,4,0)</f>
        <v>27.372800000000002</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I3592*$E3593/$E3592*(1-(I$1+I$5+IF(AND(WEEKDAY(A3593)&lt;&gt;1,WEEKDAY(A3593)&lt;&gt;7),IF(A3593&lt;J$2,J$1,J$3),0)))^($A3593-$A3592)</f>
        <v>31.026813401815463</v>
      </c>
      <c r="J3593">
        <f>VLOOKUP(A3593,'VIXY-IV'!A$1:E$2000,4,0)</f>
        <v>30.7437</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I3593*$E3594/$E3593*(1-(I$1+I$5+IF(AND(WEEKDAY(A3594)&lt;&gt;1,WEEKDAY(A3594)&lt;&gt;7),IF(A3594&lt;J$2,J$1,J$3),0)))^($A3594-$A3593)</f>
        <v>30.291410544809018</v>
      </c>
      <c r="J3594">
        <f>VLOOKUP(A3594,'VIXY-IV'!A$1:E$2000,4,0)</f>
        <v>30.0151</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f>I3594*$E3595/$E3594*(1-(I$1+I$5+IF(AND(WEEKDAY(A3595)&lt;&gt;1,WEEKDAY(A3595)&lt;&gt;7),IF(A3595&lt;J$2,J$1,J$3),0)))^($A3595-$A3594)</f>
        <v>32.136950944242301</v>
      </c>
      <c r="J3595">
        <f>VLOOKUP(A3595,'VIXY-IV'!A$1:E$2000,4,0)</f>
        <v>31.8432</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I3595*$E3596/$E3595*(1-(I$1+I$5+IF(AND(WEEKDAY(A3596)&lt;&gt;1,WEEKDAY(A3596)&lt;&gt;7),IF(A3596&lt;J$2,J$1,J$3),0)))^($A3596-$A3595)</f>
        <v>31.437038135065276</v>
      </c>
      <c r="J3596">
        <f>VLOOKUP(A3596,'VIXY-IV'!A$1:E$2000,4,0)</f>
        <v>31.149100000000001</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I3596*$E3597/$E3596*(1-(I$1+I$5+IF(AND(WEEKDAY(A3597)&lt;&gt;1,WEEKDAY(A3597)&lt;&gt;7),IF(A3597&lt;J$2,J$1,J$3),0)))^($A3597-$A3596)</f>
        <v>30.697216584118991</v>
      </c>
      <c r="J3597">
        <f>VLOOKUP(A3597,'VIXY-IV'!A$1:E$2000,4,0)</f>
        <v>30.415600000000001</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I3597*$E3598/$E3597*(1-(I$1+I$5+IF(AND(WEEKDAY(A3598)&lt;&gt;1,WEEKDAY(A3598)&lt;&gt;7),IF(A3598&lt;J$2,J$1,J$3),0)))^($A3598-$A3597)</f>
        <v>30.658146769046041</v>
      </c>
      <c r="J3598">
        <f>VLOOKUP(A3598,'VIXY-IV'!A$1:E$2000,4,0)</f>
        <v>30.375900000000001</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I3598*$E3599/$E3598*(1-(I$1+I$5+IF(AND(WEEKDAY(A3599)&lt;&gt;1,WEEKDAY(A3599)&lt;&gt;7),IF(A3599&lt;J$2,J$1,J$3),0)))^($A3599-$A3598)</f>
        <v>31.36710354208191</v>
      </c>
      <c r="J3599">
        <f>VLOOKUP(A3599,'VIXY-IV'!A$1:E$2000,4,0)</f>
        <v>31.0778</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I3599*$E3600/$E3599*(1-(I$1+I$5+IF(AND(WEEKDAY(A3600)&lt;&gt;1,WEEKDAY(A3600)&lt;&gt;7),IF(A3600&lt;J$2,J$1,J$3),0)))^($A3600-$A3599)</f>
        <v>29.912091266975022</v>
      </c>
      <c r="J3600">
        <f>VLOOKUP(A3600,'VIXY-IV'!A$1:E$2000,4,0)</f>
        <v>29.6356</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I3600*$E3601/$E3600*(1-(I$1+I$5+IF(AND(WEEKDAY(A3601)&lt;&gt;1,WEEKDAY(A3601)&lt;&gt;7),IF(A3601&lt;J$2,J$1,J$3),0)))^($A3601-$A3600)</f>
        <v>28.593994882509907</v>
      </c>
      <c r="J3601">
        <f>VLOOKUP(A3601,'VIXY-IV'!A$1:E$2000,4,0)</f>
        <v>28.328600000000002</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I3601*$E3602/$E3601*(1-(I$1+I$5+IF(AND(WEEKDAY(A3602)&lt;&gt;1,WEEKDAY(A3602)&lt;&gt;7),IF(A3602&lt;J$2,J$1,J$3),0)))^($A3602-$A3601)</f>
        <v>26.968320768190349</v>
      </c>
      <c r="J3602">
        <f>VLOOKUP(A3602,'VIXY-IV'!A$1:E$2000,4,0)</f>
        <v>26.7209</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f>I3602*$E3603/$E3602*(1-(I$1+I$5+IF(AND(WEEKDAY(A3603)&lt;&gt;1,WEEKDAY(A3603)&lt;&gt;7),IF(A3603&lt;J$2,J$1,J$3),0)))^($A3603-$A3602)</f>
        <v>26.50389382115911</v>
      </c>
      <c r="J3603">
        <f>VLOOKUP(A3603,'VIXY-IV'!A$1:E$2000,4,0)</f>
        <v>26.2605</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I3603*$E3604/$E3603*(1-(I$1+I$5+IF(AND(WEEKDAY(A3604)&lt;&gt;1,WEEKDAY(A3604)&lt;&gt;7),IF(A3604&lt;J$2,J$1,J$3),0)))^($A3604-$A3603)</f>
        <v>27.494083278641991</v>
      </c>
      <c r="J3604">
        <f>VLOOKUP(A3604,'VIXY-IV'!A$1:E$2000,4,0)</f>
        <v>27.2422</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f>I3604*$E3605/$E3604*(1-(I$1+I$5+IF(AND(WEEKDAY(A3605)&lt;&gt;1,WEEKDAY(A3605)&lt;&gt;7),IF(A3605&lt;J$2,J$1,J$3),0)))^($A3605-$A3604)</f>
        <v>26.570770915604808</v>
      </c>
      <c r="J3605">
        <f>VLOOKUP(A3605,'VIXY-IV'!A$1:E$2000,4,0)</f>
        <v>26.327200000000001</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f>I3605*$E3606/$E3605*(1-(I$1+I$5+IF(AND(WEEKDAY(A3606)&lt;&gt;1,WEEKDAY(A3606)&lt;&gt;7),IF(A3606&lt;J$2,J$1,J$3),0)))^($A3606-$A3605)</f>
        <v>26.076923323172572</v>
      </c>
      <c r="J3606">
        <f>VLOOKUP(A3606,'VIXY-IV'!A$1:E$2000,4,0)</f>
        <v>25.837399999999999</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f>I3606*$E3607/$E3606*(1-(I$1+I$5+IF(AND(WEEKDAY(A3607)&lt;&gt;1,WEEKDAY(A3607)&lt;&gt;7),IF(A3607&lt;J$2,J$1,J$3),0)))^($A3607-$A3606)</f>
        <v>26.160468353586079</v>
      </c>
      <c r="J3607">
        <f>VLOOKUP(A3607,'VIXY-IV'!A$1:E$2000,4,0)</f>
        <v>25.919499999999999</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f>I3607*$E3608/$E3607*(1-(I$1+I$5+IF(AND(WEEKDAY(A3608)&lt;&gt;1,WEEKDAY(A3608)&lt;&gt;7),IF(A3608&lt;J$2,J$1,J$3),0)))^($A3608-$A3607)</f>
        <v>25.554962009808172</v>
      </c>
      <c r="J3608">
        <f>VLOOKUP(A3608,'VIXY-IV'!A$1:E$2000,4,0)</f>
        <v>25.319400000000002</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f>I3608*$E3609/$E3608*(1-(I$1+I$5+IF(AND(WEEKDAY(A3609)&lt;&gt;1,WEEKDAY(A3609)&lt;&gt;7),IF(A3609&lt;J$2,J$1,J$3),0)))^($A3609-$A3608)</f>
        <v>25.463775391492526</v>
      </c>
      <c r="J3609">
        <f>VLOOKUP(A3609,'VIXY-IV'!A$1:E$2000,4,0)</f>
        <v>25.228899999999999</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I3609*$E3610/$E3609*(1-(I$1+I$5+IF(AND(WEEKDAY(A3610)&lt;&gt;1,WEEKDAY(A3610)&lt;&gt;7),IF(A3610&lt;J$2,J$1,J$3),0)))^($A3610-$A3609)</f>
        <v>25.912659861862654</v>
      </c>
      <c r="J3610">
        <f>VLOOKUP(A3610,'VIXY-IV'!A$1:E$2000,4,0)</f>
        <v>25.672899999999998</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I3610*$E3611/$E3610*(1-(I$1+I$5+IF(AND(WEEKDAY(A3611)&lt;&gt;1,WEEKDAY(A3611)&lt;&gt;7),IF(A3611&lt;J$2,J$1,J$3),0)))^($A3611-$A3610)</f>
        <v>26.102096501022871</v>
      </c>
      <c r="J3611">
        <f>VLOOKUP(A3611,'VIXY-IV'!A$1:E$2000,4,0)</f>
        <v>25.86</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I3611*$E3612/$E3611*(1-(I$1+I$5+IF(AND(WEEKDAY(A3612)&lt;&gt;1,WEEKDAY(A3612)&lt;&gt;7),IF(A3612&lt;J$2,J$1,J$3),0)))^($A3612-$A3611)</f>
        <v>25.750762157136286</v>
      </c>
      <c r="J3612">
        <f>VLOOKUP(A3612,'VIXY-IV'!A$1:E$2000,4,0)</f>
        <v>25.5106</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I3612*$E3613/$E3612*(1-(I$1+I$5+IF(AND(WEEKDAY(A3613)&lt;&gt;1,WEEKDAY(A3613)&lt;&gt;7),IF(A3613&lt;J$2,J$1,J$3),0)))^($A3613-$A3612)</f>
        <v>25.736503347620772</v>
      </c>
      <c r="J3613">
        <f>VLOOKUP(A3613,'VIXY-IV'!A$1:E$2000,4,0)</f>
        <v>25.495799999999999</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f>I3613*$E3614/$E3613*(1-(I$1+I$5+IF(AND(WEEKDAY(A3614)&lt;&gt;1,WEEKDAY(A3614)&lt;&gt;7),IF(A3614&lt;J$2,J$1,J$3),0)))^($A3614-$A3613)</f>
        <v>25.339560122681398</v>
      </c>
      <c r="J3614">
        <f>VLOOKUP(A3614,'VIXY-IV'!A$1:E$2000,4,0)</f>
        <v>25.1022</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I3614*$E3615/$E3614*(1-(I$1+I$5+IF(AND(WEEKDAY(A3615)&lt;&gt;1,WEEKDAY(A3615)&lt;&gt;7),IF(A3615&lt;J$2,J$1,J$3),0)))^($A3615-$A3614)</f>
        <v>25.395625854509969</v>
      </c>
      <c r="J3615">
        <f>VLOOKUP(A3615,'VIXY-IV'!A$1:E$2000,4,0)</f>
        <v>25.157699999999998</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I3615*$E3616/$E3615*(1-(I$1+I$5+IF(AND(WEEKDAY(A3616)&lt;&gt;1,WEEKDAY(A3616)&lt;&gt;7),IF(A3616&lt;J$2,J$1,J$3),0)))^($A3616-$A3615)</f>
        <v>26.135231568984622</v>
      </c>
      <c r="J3616">
        <f>VLOOKUP(A3616,'VIXY-IV'!A$1:E$2000,4,0)</f>
        <v>25.8902</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I3616*$E3617/$E3616*(1-(I$1+I$5+IF(AND(WEEKDAY(A3617)&lt;&gt;1,WEEKDAY(A3617)&lt;&gt;7),IF(A3617&lt;J$2,J$1,J$3),0)))^($A3617-$A3616)</f>
        <v>27.063444263744774</v>
      </c>
      <c r="J3617">
        <f>VLOOKUP(A3617,'VIXY-IV'!A$1:E$2000,4,0)</f>
        <v>26.808599999999998</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I3617*$E3618/$E3617*(1-(I$1+I$5+IF(AND(WEEKDAY(A3618)&lt;&gt;1,WEEKDAY(A3618)&lt;&gt;7),IF(A3618&lt;J$2,J$1,J$3),0)))^($A3618-$A3617)</f>
        <v>25.762785072162487</v>
      </c>
      <c r="J3618">
        <f>VLOOKUP(A3618,'VIXY-IV'!A$1:E$2000,4,0)</f>
        <v>25.519100000000002</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f>I3618*$E3619/$E3618*(1-(I$1+I$5+IF(AND(WEEKDAY(A3619)&lt;&gt;1,WEEKDAY(A3619)&lt;&gt;7),IF(A3619&lt;J$2,J$1,J$3),0)))^($A3619-$A3618)</f>
        <v>26.048201736136978</v>
      </c>
      <c r="J3619">
        <f>VLOOKUP(A3619,'VIXY-IV'!A$1:E$2000,4,0)</f>
        <v>25.8018</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I3619*$E3620/$E3619*(1-(I$1+I$5+IF(AND(WEEKDAY(A3620)&lt;&gt;1,WEEKDAY(A3620)&lt;&gt;7),IF(A3620&lt;J$2,J$1,J$3),0)))^($A3620-$A3619)</f>
        <v>25.582590968842265</v>
      </c>
      <c r="J3620">
        <f>VLOOKUP(A3620,'VIXY-IV'!A$1:E$2000,4,0)</f>
        <v>25.340299999999999</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I3620*$E3621/$E3620*(1-(I$1+I$5+IF(AND(WEEKDAY(A3621)&lt;&gt;1,WEEKDAY(A3621)&lt;&gt;7),IF(A3621&lt;J$2,J$1,J$3),0)))^($A3621-$A3620)</f>
        <v>25.065095594630545</v>
      </c>
      <c r="J3621">
        <f>VLOOKUP(A3621,'VIXY-IV'!A$1:E$2000,4,0)</f>
        <v>24.827200000000001</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I3621*$E3622/$E3621*(1-(I$1+I$5+IF(AND(WEEKDAY(A3622)&lt;&gt;1,WEEKDAY(A3622)&lt;&gt;7),IF(A3622&lt;J$2,J$1,J$3),0)))^($A3622-$A3621)</f>
        <v>24.25136206005655</v>
      </c>
      <c r="J3622">
        <f>VLOOKUP(A3622,'VIXY-IV'!A$1:E$2000,4,0)</f>
        <v>24.020499999999998</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I3622*$E3623/$E3622*(1-(I$1+I$5+IF(AND(WEEKDAY(A3623)&lt;&gt;1,WEEKDAY(A3623)&lt;&gt;7),IF(A3623&lt;J$2,J$1,J$3),0)))^($A3623-$A3622)</f>
        <v>23.674392080286463</v>
      </c>
      <c r="J3623">
        <f>VLOOKUP(A3623,'VIXY-IV'!A$1:E$2000,4,0)</f>
        <v>23.450900000000001</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I3623*$E3624/$E3623*(1-(I$1+I$5+IF(AND(WEEKDAY(A3624)&lt;&gt;1,WEEKDAY(A3624)&lt;&gt;7),IF(A3624&lt;J$2,J$1,J$3),0)))^($A3624-$A3623)</f>
        <v>23.516839482975694</v>
      </c>
      <c r="J3624">
        <f>VLOOKUP(A3624,'VIXY-IV'!A$1:E$2000,4,0)</f>
        <v>23.297000000000001</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I3624*$E3625/$E3624*(1-(I$1+I$5+IF(AND(WEEKDAY(A3625)&lt;&gt;1,WEEKDAY(A3625)&lt;&gt;7),IF(A3625&lt;J$2,J$1,J$3),0)))^($A3625-$A3624)</f>
        <v>23.747498815963116</v>
      </c>
      <c r="J3625">
        <f>VLOOKUP(A3625,'VIXY-IV'!A$1:E$2000,4,0)</f>
        <v>23.525300000000001</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I3625*$E3626/$E3625*(1-(I$1+I$5+IF(AND(WEEKDAY(A3626)&lt;&gt;1,WEEKDAY(A3626)&lt;&gt;7),IF(A3626&lt;J$2,J$1,J$3),0)))^($A3626-$A3625)</f>
        <v>25.127971790374488</v>
      </c>
      <c r="J3626">
        <f>VLOOKUP(A3626,'VIXY-IV'!A$1:E$2000,4,0)</f>
        <v>24.892399999999999</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I3626*$E3627/$E3626*(1-(I$1+I$5+IF(AND(WEEKDAY(A3627)&lt;&gt;1,WEEKDAY(A3627)&lt;&gt;7),IF(A3627&lt;J$2,J$1,J$3),0)))^($A3627-$A3626)</f>
        <v>26.536359507307612</v>
      </c>
      <c r="J3627">
        <f>VLOOKUP(A3627,'VIXY-IV'!A$1:E$2000,4,0)</f>
        <v>26.287299999999998</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I3627*$E3628/$E3627*(1-(I$1+I$5+IF(AND(WEEKDAY(A3628)&lt;&gt;1,WEEKDAY(A3628)&lt;&gt;7),IF(A3628&lt;J$2,J$1,J$3),0)))^($A3628-$A3627)</f>
        <v>25.072255887073219</v>
      </c>
      <c r="J3628">
        <f>VLOOKUP(A3628,'VIXY-IV'!A$1:E$2000,4,0)</f>
        <v>24.8368</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I3628*$E3629/$E3628*(1-(I$1+I$5+IF(AND(WEEKDAY(A3629)&lt;&gt;1,WEEKDAY(A3629)&lt;&gt;7),IF(A3629&lt;J$2,J$1,J$3),0)))^($A3629-$A3628)</f>
        <v>26.159978481557431</v>
      </c>
      <c r="J3629">
        <f>VLOOKUP(A3629,'VIXY-IV'!A$1:E$2000,4,0)</f>
        <v>25.9145</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I3629*$E3630/$E3629*(1-(I$1+I$5+IF(AND(WEEKDAY(A3630)&lt;&gt;1,WEEKDAY(A3630)&lt;&gt;7),IF(A3630&lt;J$2,J$1,J$3),0)))^($A3630-$A3629)</f>
        <v>25.191009945474512</v>
      </c>
      <c r="J3630">
        <f>VLOOKUP(A3630,'VIXY-IV'!A$1:E$2000,4,0)</f>
        <v>24.9543</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I3630*$E3631/$E3630*(1-(I$1+I$5+IF(AND(WEEKDAY(A3631)&lt;&gt;1,WEEKDAY(A3631)&lt;&gt;7),IF(A3631&lt;J$2,J$1,J$3),0)))^($A3631-$A3630)</f>
        <v>24.37614644319606</v>
      </c>
      <c r="J3631">
        <f>VLOOKUP(A3631,'VIXY-IV'!A$1:E$2000,4,0)</f>
        <v>24.148700000000002</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f>I3631*$E3632/$E3631*(1-(I$1+I$5+IF(AND(WEEKDAY(A3632)&lt;&gt;1,WEEKDAY(A3632)&lt;&gt;7),IF(A3632&lt;J$2,J$1,J$3),0)))^($A3632-$A3631)</f>
        <v>24.099247814816732</v>
      </c>
      <c r="J3632">
        <f>VLOOKUP(A3632,'VIXY-IV'!A$1:E$2000,4,0)</f>
        <v>23.874400000000001</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I3632*$E3633/$E3632*(1-(I$1+I$5+IF(AND(WEEKDAY(A3633)&lt;&gt;1,WEEKDAY(A3633)&lt;&gt;7),IF(A3633&lt;J$2,J$1,J$3),0)))^($A3633-$A3632)</f>
        <v>24.843704352426876</v>
      </c>
      <c r="J3633">
        <f>VLOOKUP(A3633,'VIXY-IV'!A$1:E$2000,4,0)</f>
        <v>24.611499999999999</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I3633*$E3634/$E3633*(1-(I$1+I$5+IF(AND(WEEKDAY(A3634)&lt;&gt;1,WEEKDAY(A3634)&lt;&gt;7),IF(A3634&lt;J$2,J$1,J$3),0)))^($A3634-$A3633)</f>
        <v>24.079497942684775</v>
      </c>
      <c r="J3634">
        <f>VLOOKUP(A3634,'VIXY-IV'!A$1:E$2000,4,0)</f>
        <v>23.854099999999999</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I3634*$E3635/$E3634*(1-(I$1+I$5+IF(AND(WEEKDAY(A3635)&lt;&gt;1,WEEKDAY(A3635)&lt;&gt;7),IF(A3635&lt;J$2,J$1,J$3),0)))^($A3635-$A3634)</f>
        <v>24.168820806858609</v>
      </c>
      <c r="J3635">
        <f>VLOOKUP(A3635,'VIXY-IV'!A$1:E$2000,4,0)</f>
        <v>23.942799999999998</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I3635*$E3636/$E3635*(1-(I$1+I$5+IF(AND(WEEKDAY(A3636)&lt;&gt;1,WEEKDAY(A3636)&lt;&gt;7),IF(A3636&lt;J$2,J$1,J$3),0)))^($A3636-$A3635)</f>
        <v>24.018080320278674</v>
      </c>
      <c r="J3636">
        <f>VLOOKUP(A3636,'VIXY-IV'!A$1:E$2000,4,0)</f>
        <v>23.7926</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I3636*$E3637/$E3636*(1-(I$1+I$5+IF(AND(WEEKDAY(A3637)&lt;&gt;1,WEEKDAY(A3637)&lt;&gt;7),IF(A3637&lt;J$2,J$1,J$3),0)))^($A3637-$A3636)</f>
        <v>24.032039581686526</v>
      </c>
      <c r="J3637">
        <f>VLOOKUP(A3637,'VIXY-IV'!A$1:E$2000,4,0)</f>
        <v>23.806000000000001</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I3637*$E3638/$E3637*(1-(I$1+I$5+IF(AND(WEEKDAY(A3638)&lt;&gt;1,WEEKDAY(A3638)&lt;&gt;7),IF(A3638&lt;J$2,J$1,J$3),0)))^($A3638-$A3637)</f>
        <v>23.983826064614632</v>
      </c>
      <c r="J3638">
        <f>VLOOKUP(A3638,'VIXY-IV'!A$1:E$2000,4,0)</f>
        <v>23.757999999999999</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I3638*$E3639/$E3638*(1-(I$1+I$5+IF(AND(WEEKDAY(A3639)&lt;&gt;1,WEEKDAY(A3639)&lt;&gt;7),IF(A3639&lt;J$2,J$1,J$3),0)))^($A3639-$A3638)</f>
        <v>23.777913157624685</v>
      </c>
      <c r="J3639">
        <f>VLOOKUP(A3639,'VIXY-IV'!A$1:E$2000,4,0)</f>
        <v>23.553799999999999</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I3639*$E3640/$E3639*(1-(I$1+I$5+IF(AND(WEEKDAY(A3640)&lt;&gt;1,WEEKDAY(A3640)&lt;&gt;7),IF(A3640&lt;J$2,J$1,J$3),0)))^($A3640-$A3639)</f>
        <v>24.694811089129644</v>
      </c>
      <c r="J3640">
        <f>VLOOKUP(A3640,'VIXY-IV'!A$1:E$2000,4,0)</f>
        <v>24.4633</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I3640*$E3641/$E3640*(1-(I$1+I$5+IF(AND(WEEKDAY(A3641)&lt;&gt;1,WEEKDAY(A3641)&lt;&gt;7),IF(A3641&lt;J$2,J$1,J$3),0)))^($A3641-$A3640)</f>
        <v>23.869048941436489</v>
      </c>
      <c r="J3641">
        <f>VLOOKUP(A3641,'VIXY-IV'!A$1:E$2000,4,0)</f>
        <v>23.6449</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I3641*$E3642/$E3641*(1-(I$1+I$5+IF(AND(WEEKDAY(A3642)&lt;&gt;1,WEEKDAY(A3642)&lt;&gt;7),IF(A3642&lt;J$2,J$1,J$3),0)))^($A3642-$A3641)</f>
        <v>24.095091564413238</v>
      </c>
      <c r="J3642">
        <f>VLOOKUP(A3642,'VIXY-IV'!A$1:E$2000,4,0)</f>
        <v>23.868099999999998</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I3642*$E3643/$E3642*(1-(I$1+I$5+IF(AND(WEEKDAY(A3643)&lt;&gt;1,WEEKDAY(A3643)&lt;&gt;7),IF(A3643&lt;J$2,J$1,J$3),0)))^($A3643-$A3642)</f>
        <v>24.630223371373305</v>
      </c>
      <c r="J3643">
        <f>VLOOKUP(A3643,'VIXY-IV'!A$1:E$2000,4,0)</f>
        <v>24.401399999999999</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f>I3643*$E3644/$E3643*(1-(I$1+I$5+IF(AND(WEEKDAY(A3644)&lt;&gt;1,WEEKDAY(A3644)&lt;&gt;7),IF(A3644&lt;J$2,J$1,J$3),0)))^($A3644-$A3643)</f>
        <v>25.524773859990638</v>
      </c>
      <c r="J3644">
        <f>VLOOKUP(A3644,'VIXY-IV'!A$1:E$2000,4,0)</f>
        <v>25.2879</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I3644*$E3645/$E3644*(1-(I$1+I$5+IF(AND(WEEKDAY(A3645)&lt;&gt;1,WEEKDAY(A3645)&lt;&gt;7),IF(A3645&lt;J$2,J$1,J$3),0)))^($A3645-$A3644)</f>
        <v>25.850832675473153</v>
      </c>
      <c r="J3645">
        <f>VLOOKUP(A3645,'VIXY-IV'!A$1:E$2000,4,0)</f>
        <v>25.613</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I3645*$E3646/$E3645*(1-(I$1+I$5+IF(AND(WEEKDAY(A3646)&lt;&gt;1,WEEKDAY(A3646)&lt;&gt;7),IF(A3646&lt;J$2,J$1,J$3),0)))^($A3646-$A3645)</f>
        <v>24.928089962779435</v>
      </c>
      <c r="J3646">
        <f>VLOOKUP(A3646,'VIXY-IV'!A$1:E$2000,4,0)</f>
        <v>24.6982</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I3646*$E3647/$E3646*(1-(I$1+I$5+IF(AND(WEEKDAY(A3647)&lt;&gt;1,WEEKDAY(A3647)&lt;&gt;7),IF(A3647&lt;J$2,J$1,J$3),0)))^($A3647-$A3646)</f>
        <v>24.037472894521414</v>
      </c>
      <c r="J3647">
        <f>VLOOKUP(A3647,'VIXY-IV'!A$1:E$2000,4,0)</f>
        <v>23.818200000000001</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I3647*$E3648/$E3647*(1-(I$1+I$5+IF(AND(WEEKDAY(A3648)&lt;&gt;1,WEEKDAY(A3648)&lt;&gt;7),IF(A3648&lt;J$2,J$1,J$3),0)))^($A3648-$A3647)</f>
        <v>23.833735141238666</v>
      </c>
      <c r="J3648">
        <f>VLOOKUP(A3648,'VIXY-IV'!A$1:E$2000,4,0)</f>
        <v>23.616199999999999</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I3648*$E3649/$E3648*(1-(I$1+I$5+IF(AND(WEEKDAY(A3649)&lt;&gt;1,WEEKDAY(A3649)&lt;&gt;7),IF(A3649&lt;J$2,J$1,J$3),0)))^($A3649-$A3648)</f>
        <v>23.105781015193937</v>
      </c>
      <c r="J3649">
        <f>VLOOKUP(A3649,'VIXY-IV'!A$1:E$2000,4,0)</f>
        <v>22.8947</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f>I3649*$E3650/$E3649*(1-(I$1+I$5+IF(AND(WEEKDAY(A3650)&lt;&gt;1,WEEKDAY(A3650)&lt;&gt;7),IF(A3650&lt;J$2,J$1,J$3),0)))^($A3650-$A3649)</f>
        <v>22.642434617230226</v>
      </c>
      <c r="J3650">
        <f>VLOOKUP(A3650,'VIXY-IV'!A$1:E$2000,4,0)</f>
        <v>22.435500000000001</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I3650*$E3651/$E3650*(1-(I$1+I$5+IF(AND(WEEKDAY(A3651)&lt;&gt;1,WEEKDAY(A3651)&lt;&gt;7),IF(A3651&lt;J$2,J$1,J$3),0)))^($A3651-$A3650)</f>
        <v>23.615426431015912</v>
      </c>
      <c r="J3651">
        <f>VLOOKUP(A3651,'VIXY-IV'!A$1:E$2000,4,0)</f>
        <v>23.3995</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f>I3651*$E3652/$E3651*(1-(I$1+I$5+IF(AND(WEEKDAY(A3652)&lt;&gt;1,WEEKDAY(A3652)&lt;&gt;7),IF(A3652&lt;J$2,J$1,J$3),0)))^($A3652-$A3651)</f>
        <v>23.094351872033702</v>
      </c>
      <c r="J3652">
        <f>VLOOKUP(A3652,'VIXY-IV'!A$1:E$2000,4,0)</f>
        <v>22.8826</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I3652*$E3653/$E3652*(1-(I$1+I$5+IF(AND(WEEKDAY(A3653)&lt;&gt;1,WEEKDAY(A3653)&lt;&gt;7),IF(A3653&lt;J$2,J$1,J$3),0)))^($A3653-$A3652)</f>
        <v>22.465064272548062</v>
      </c>
      <c r="J3653">
        <f>VLOOKUP(A3653,'VIXY-IV'!A$1:E$2000,4,0)</f>
        <v>22.258700000000001</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I3653*$E3654/$E3653*(1-(I$1+I$5+IF(AND(WEEKDAY(A3654)&lt;&gt;1,WEEKDAY(A3654)&lt;&gt;7),IF(A3654&lt;J$2,J$1,J$3),0)))^($A3654-$A3653)</f>
        <v>22.076908356618262</v>
      </c>
      <c r="J3654">
        <f>VLOOKUP(A3654,'VIXY-IV'!A$1:E$2000,4,0)</f>
        <v>21.8735</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I3654*$E3655/$E3654*(1-(I$1+I$5+IF(AND(WEEKDAY(A3655)&lt;&gt;1,WEEKDAY(A3655)&lt;&gt;7),IF(A3655&lt;J$2,J$1,J$3),0)))^($A3655-$A3654)</f>
        <v>22.241347866001139</v>
      </c>
      <c r="J3655">
        <f>VLOOKUP(A3655,'VIXY-IV'!A$1:E$2000,4,0)</f>
        <v>22.035900000000002</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I3655*$E3656/$E3655*(1-(I$1+I$5+IF(AND(WEEKDAY(A3656)&lt;&gt;1,WEEKDAY(A3656)&lt;&gt;7),IF(A3656&lt;J$2,J$1,J$3),0)))^($A3656-$A3655)</f>
        <v>22.074423063640811</v>
      </c>
      <c r="J3656">
        <f>VLOOKUP(A3656,'VIXY-IV'!A$1:E$2000,4,0)</f>
        <v>21.869900000000001</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f>I3656*$E3657/$E3656*(1-(I$1+I$5+IF(AND(WEEKDAY(A3657)&lt;&gt;1,WEEKDAY(A3657)&lt;&gt;7),IF(A3657&lt;J$2,J$1,J$3),0)))^($A3657-$A3656)</f>
        <v>22.152346613234606</v>
      </c>
      <c r="J3657">
        <f>VLOOKUP(A3657,'VIXY-IV'!A$1:E$2000,4,0)</f>
        <v>21.947299999999998</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I3657*$E3658/$E3657*(1-(I$1+I$5+IF(AND(WEEKDAY(A3658)&lt;&gt;1,WEEKDAY(A3658)&lt;&gt;7),IF(A3658&lt;J$2,J$1,J$3),0)))^($A3658-$A3657)</f>
        <v>22.675368439935912</v>
      </c>
      <c r="J3658">
        <f>VLOOKUP(A3658,'VIXY-IV'!A$1:E$2000,4,0)</f>
        <v>22.466200000000001</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I3658*$E3659/$E3658*(1-(I$1+I$5+IF(AND(WEEKDAY(A3659)&lt;&gt;1,WEEKDAY(A3659)&lt;&gt;7),IF(A3659&lt;J$2,J$1,J$3),0)))^($A3659-$A3658)</f>
        <v>22.235341907674865</v>
      </c>
      <c r="J3659">
        <f>VLOOKUP(A3659,'VIXY-IV'!A$1:E$2000,4,0)</f>
        <v>22.029499999999999</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I3659*$E3660/$E3659*(1-(I$1+I$5+IF(AND(WEEKDAY(A3660)&lt;&gt;1,WEEKDAY(A3660)&lt;&gt;7),IF(A3660&lt;J$2,J$1,J$3),0)))^($A3660-$A3659)</f>
        <v>22.058495717003094</v>
      </c>
      <c r="J3660">
        <f>VLOOKUP(A3660,'VIXY-IV'!A$1:E$2000,4,0)</f>
        <v>21.852499999999999</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I3660*$E3661/$E3660*(1-(I$1+I$5+IF(AND(WEEKDAY(A3661)&lt;&gt;1,WEEKDAY(A3661)&lt;&gt;7),IF(A3661&lt;J$2,J$1,J$3),0)))^($A3661-$A3660)</f>
        <v>21.951705504673917</v>
      </c>
      <c r="J3661">
        <f>VLOOKUP(A3661,'VIXY-IV'!A$1:E$2000,4,0)</f>
        <v>21.74787276</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I3661*$E3662/$E3661*(1-(I$1+I$5+IF(AND(WEEKDAY(A3662)&lt;&gt;1,WEEKDAY(A3662)&lt;&gt;7),IF(A3662&lt;J$2,J$1,J$3),0)))^($A3662-$A3661)</f>
        <v>22.028390524142338</v>
      </c>
      <c r="J3662">
        <f>VLOOKUP(A3662,'VIXY-IV'!A$1:E$2000,4,0)</f>
        <v>21.823667480000001</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I3662*$E3663/$E3662*(1-(I$1+I$5+IF(AND(WEEKDAY(A3663)&lt;&gt;1,WEEKDAY(A3663)&lt;&gt;7),IF(A3663&lt;J$2,J$1,J$3),0)))^($A3663-$A3662)</f>
        <v>21.723717385139828</v>
      </c>
      <c r="J3663">
        <f>VLOOKUP(A3663,'VIXY-IV'!A$1:E$2000,4,0)</f>
        <v>21.521671690000002</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f>I3663*$E3664/$E3663*(1-(I$1+I$5+IF(AND(WEEKDAY(A3664)&lt;&gt;1,WEEKDAY(A3664)&lt;&gt;7),IF(A3664&lt;J$2,J$1,J$3),0)))^($A3664-$A3663)</f>
        <v>22.893884087045073</v>
      </c>
      <c r="J3664">
        <f>VLOOKUP(A3664,'VIXY-IV'!A$1:E$2000,4,0)</f>
        <v>22.68134688</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f>I3664*$E3665/$E3664*(1-(I$1+I$5+IF(AND(WEEKDAY(A3665)&lt;&gt;1,WEEKDAY(A3665)&lt;&gt;7),IF(A3665&lt;J$2,J$1,J$3),0)))^($A3665-$A3664)</f>
        <v>23.334211911802846</v>
      </c>
      <c r="J3665">
        <f>VLOOKUP(A3665,'VIXY-IV'!A$1:E$2000,4,0)</f>
        <v>23.119321150000001</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I3665*$E3666/$E3665*(1-(I$1+I$5+IF(AND(WEEKDAY(A3666)&lt;&gt;1,WEEKDAY(A3666)&lt;&gt;7),IF(A3666&lt;J$2,J$1,J$3),0)))^($A3666-$A3665)</f>
        <v>23.820134604207578</v>
      </c>
      <c r="J3666">
        <f>VLOOKUP(A3666,'VIXY-IV'!A$1:E$2000,4,0)</f>
        <v>23.605442279999998</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I3666*$E3667/$E3666*(1-(I$1+I$5+IF(AND(WEEKDAY(A3667)&lt;&gt;1,WEEKDAY(A3667)&lt;&gt;7),IF(A3667&lt;J$2,J$1,J$3),0)))^($A3667-$A3666)</f>
        <v>24.169096696303182</v>
      </c>
      <c r="J3667">
        <f>VLOOKUP(A3667,'VIXY-IV'!A$1:E$2000,4,0)</f>
        <v>23.95102683</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f>I3667*$E3668/$E3667*(1-(I$1+I$5+IF(AND(WEEKDAY(A3668)&lt;&gt;1,WEEKDAY(A3668)&lt;&gt;7),IF(A3668&lt;J$2,J$1,J$3),0)))^($A3668-$A3667)</f>
        <v>28.699916071770431</v>
      </c>
      <c r="J3668">
        <f>VLOOKUP(A3668,'VIXY-IV'!A$1:E$2000,4,0)</f>
        <v>28.441778790000001</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I3668*$E3669/$E3668*(1-(I$1+I$5+IF(AND(WEEKDAY(A3669)&lt;&gt;1,WEEKDAY(A3669)&lt;&gt;7),IF(A3669&lt;J$2,J$1,J$3),0)))^($A3669-$A3668)</f>
        <v>29.020011160340449</v>
      </c>
      <c r="J3669">
        <f>VLOOKUP(A3669,'VIXY-IV'!A$1:E$2000,4,0)</f>
        <v>28.758306279999999</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I3669*$E3670/$E3669*(1-(I$1+I$5+IF(AND(WEEKDAY(A3670)&lt;&gt;1,WEEKDAY(A3670)&lt;&gt;7),IF(A3670&lt;J$2,J$1,J$3),0)))^($A3670-$A3669)</f>
        <v>28.211298918812137</v>
      </c>
      <c r="J3670">
        <f>VLOOKUP(A3670,'VIXY-IV'!A$1:E$2000,4,0)</f>
        <v>27.957120759999999</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I3670*$E3671/$E3670*(1-(I$1+I$5+IF(AND(WEEKDAY(A3671)&lt;&gt;1,WEEKDAY(A3671)&lt;&gt;7),IF(A3671&lt;J$2,J$1,J$3),0)))^($A3671-$A3670)</f>
        <v>28.797772749251596</v>
      </c>
      <c r="J3671">
        <f>VLOOKUP(A3671,'VIXY-IV'!A$1:E$2000,4,0)</f>
        <v>28.538903550000001</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I3671*$E3672/$E3671*(1-(I$1+I$5+IF(AND(WEEKDAY(A3672)&lt;&gt;1,WEEKDAY(A3672)&lt;&gt;7),IF(A3672&lt;J$2,J$1,J$3),0)))^($A3672-$A3671)</f>
        <v>26.770354617105323</v>
      </c>
      <c r="J3672">
        <f>VLOOKUP(A3672,'VIXY-IV'!A$1:E$2000,4,0)</f>
        <v>26.530502330000001</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I3672*$E3673/$E3672*(1-(I$1+I$5+IF(AND(WEEKDAY(A3673)&lt;&gt;1,WEEKDAY(A3673)&lt;&gt;7),IF(A3673&lt;J$2,J$1,J$3),0)))^($A3673-$A3672)</f>
        <v>26.538160852428479</v>
      </c>
      <c r="J3673">
        <f>VLOOKUP(A3673,'VIXY-IV'!A$1:E$2000,4,0)</f>
        <v>26.300788919999999</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I3673*$E3674/$E3673*(1-(I$1+I$5+IF(AND(WEEKDAY(A3674)&lt;&gt;1,WEEKDAY(A3674)&lt;&gt;7),IF(A3674&lt;J$2,J$1,J$3),0)))^($A3674-$A3673)</f>
        <v>28.527961850910167</v>
      </c>
      <c r="J3674">
        <f>VLOOKUP(A3674,'VIXY-IV'!A$1:E$2000,4,0)</f>
        <v>28.276492780000002</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I3674*$E3675/$E3674*(1-(I$1+I$5+IF(AND(WEEKDAY(A3675)&lt;&gt;1,WEEKDAY(A3675)&lt;&gt;7),IF(A3675&lt;J$2,J$1,J$3),0)))^($A3675-$A3674)</f>
        <v>28.540663130507095</v>
      </c>
      <c r="J3675">
        <f>VLOOKUP(A3675,'VIXY-IV'!A$1:E$2000,4,0)</f>
        <v>28.289099499999999</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I3675*$E3676/$E3675*(1-(I$1+I$5+IF(AND(WEEKDAY(A3676)&lt;&gt;1,WEEKDAY(A3676)&lt;&gt;7),IF(A3676&lt;J$2,J$1,J$3),0)))^($A3676-$A3675)</f>
        <v>28.823884073322922</v>
      </c>
      <c r="J3676">
        <f>VLOOKUP(A3676,'VIXY-IV'!A$1:E$2000,4,0)</f>
        <v>28.569727660000002</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I3676*$E3677/$E3676*(1-(I$1+I$5+IF(AND(WEEKDAY(A3677)&lt;&gt;1,WEEKDAY(A3677)&lt;&gt;7),IF(A3677&lt;J$2,J$1,J$3),0)))^($A3677-$A3676)</f>
        <v>29.13475249521688</v>
      </c>
      <c r="J3677">
        <f>VLOOKUP(A3677,'VIXY-IV'!A$1:E$2000,4,0)</f>
        <v>28.877785620000001</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I3677*$E3678/$E3677*(1-(I$1+I$5+IF(AND(WEEKDAY(A3678)&lt;&gt;1,WEEKDAY(A3678)&lt;&gt;7),IF(A3678&lt;J$2,J$1,J$3),0)))^($A3678-$A3677)</f>
        <v>31.746221830028929</v>
      </c>
      <c r="J3678">
        <f>VLOOKUP(A3678,'VIXY-IV'!A$1:E$2000,4,0)</f>
        <v>31.46698</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I3678*$E3679/$E3678*(1-(I$1+I$5+IF(AND(WEEKDAY(A3679)&lt;&gt;1,WEEKDAY(A3679)&lt;&gt;7),IF(A3679&lt;J$2,J$1,J$3),0)))^($A3679-$A3678)</f>
        <v>32.176380750842107</v>
      </c>
      <c r="J3679">
        <f>VLOOKUP(A3679,'VIXY-IV'!A$1:E$2000,4,0)</f>
        <v>31.89419247</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f>I3679*$E3680/$E3679*(1-(I$1+I$5+IF(AND(WEEKDAY(A3680)&lt;&gt;1,WEEKDAY(A3680)&lt;&gt;7),IF(A3680&lt;J$2,J$1,J$3),0)))^($A3680-$A3679)</f>
        <v>32.454467563048453</v>
      </c>
      <c r="J3680">
        <f>VLOOKUP(A3680,'VIXY-IV'!A$1:E$2000,4,0)</f>
        <v>32.170295979999999</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f>I3680*$E3681/$E3680*(1-(I$1+I$5+IF(AND(WEEKDAY(A3681)&lt;&gt;1,WEEKDAY(A3681)&lt;&gt;7),IF(A3681&lt;J$2,J$1,J$3),0)))^($A3681-$A3680)</f>
        <v>33.18413111035585</v>
      </c>
      <c r="J3681">
        <f>VLOOKUP(A3681,'VIXY-IV'!A$1:E$2000,4,0)</f>
        <v>32.894130279999999</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I3681*$E3682/$E3681*(1-(I$1+I$5+IF(AND(WEEKDAY(A3682)&lt;&gt;1,WEEKDAY(A3682)&lt;&gt;7),IF(A3682&lt;J$2,J$1,J$3),0)))^($A3682-$A3681)</f>
        <v>32.385488363617959</v>
      </c>
      <c r="J3682">
        <f>VLOOKUP(A3682,'VIXY-IV'!A$1:E$2000,4,0)</f>
        <v>32.102993570000002</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I3682*$E3683/$E3682*(1-(I$1+I$5+IF(AND(WEEKDAY(A3683)&lt;&gt;1,WEEKDAY(A3683)&lt;&gt;7),IF(A3683&lt;J$2,J$1,J$3),0)))^($A3683-$A3682)</f>
        <v>31.491634277648032</v>
      </c>
      <c r="J3683">
        <f>VLOOKUP(A3683,'VIXY-IV'!A$1:E$2000,4,0)</f>
        <v>31.217714579999999</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I3683*$E3684/$E3683*(1-(I$1+I$5+IF(AND(WEEKDAY(A3684)&lt;&gt;1,WEEKDAY(A3684)&lt;&gt;7),IF(A3684&lt;J$2,J$1,J$3),0)))^($A3684-$A3683)</f>
        <v>30.094377485868698</v>
      </c>
      <c r="J3684">
        <f>VLOOKUP(A3684,'VIXY-IV'!A$1:E$2000,4,0)</f>
        <v>29.83324567</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I3684*$E3685/$E3684*(1-(I$1+I$5+IF(AND(WEEKDAY(A3685)&lt;&gt;1,WEEKDAY(A3685)&lt;&gt;7),IF(A3685&lt;J$2,J$1,J$3),0)))^($A3685-$A3684)</f>
        <v>30.377491233737718</v>
      </c>
      <c r="J3685">
        <f>VLOOKUP(A3685,'VIXY-IV'!A$1:E$2000,4,0)</f>
        <v>30.113143839999999</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I3685*$E3686/$E3685*(1-(I$1+I$5+IF(AND(WEEKDAY(A3686)&lt;&gt;1,WEEKDAY(A3686)&lt;&gt;7),IF(A3686&lt;J$2,J$1,J$3),0)))^($A3686-$A3685)</f>
        <v>30.060672008938365</v>
      </c>
      <c r="J3686">
        <f>VLOOKUP(A3686,'VIXY-IV'!A$1:E$2000,4,0)</f>
        <v>29.804481429999999</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I3686*$E3687/$E3686*(1-(I$1+I$5+IF(AND(WEEKDAY(A3687)&lt;&gt;1,WEEKDAY(A3687)&lt;&gt;7),IF(A3687&lt;J$2,J$1,J$3),0)))^($A3687-$A3686)</f>
        <v>28.977527677571526</v>
      </c>
      <c r="J3687">
        <f>VLOOKUP(A3687,'VIXY-IV'!A$1:E$2000,4,0)</f>
        <v>28.731229339999999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f>I3687*$E3688/$E3687*(1-(I$1+I$5+IF(AND(WEEKDAY(A3688)&lt;&gt;1,WEEKDAY(A3688)&lt;&gt;7),IF(A3688&lt;J$2,J$1,J$3),0)))^($A3688-$A3687)</f>
        <v>26.802670605159641</v>
      </c>
      <c r="J3688">
        <f>VLOOKUP(A3688,'VIXY-IV'!A$1:E$2000,4,0)</f>
        <v>26.58280263</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I3688*$E3689/$E3688*(1-(I$1+I$5+IF(AND(WEEKDAY(A3689)&lt;&gt;1,WEEKDAY(A3689)&lt;&gt;7),IF(A3689&lt;J$2,J$1,J$3),0)))^($A3689-$A3688)</f>
        <v>26.938359287400161</v>
      </c>
      <c r="J3689">
        <f>VLOOKUP(A3689,'VIXY-IV'!A$1:E$2000,4,0)</f>
        <v>26.718034790000001</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I3689*$E3690/$E3689*(1-(I$1+I$5+IF(AND(WEEKDAY(A3690)&lt;&gt;1,WEEKDAY(A3690)&lt;&gt;7),IF(A3690&lt;J$2,J$1,J$3),0)))^($A3690-$A3689)</f>
        <v>27.725789950862087</v>
      </c>
      <c r="J3690">
        <f>VLOOKUP(A3690,'VIXY-IV'!A$1:E$2000,4,0)</f>
        <v>27.49969085</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I3690*$E3691/$E3690*(1-(I$1+I$5+IF(AND(WEEKDAY(A3691)&lt;&gt;1,WEEKDAY(A3691)&lt;&gt;7),IF(A3691&lt;J$2,J$1,J$3),0)))^($A3691-$A3690)</f>
        <v>29.841594947456247</v>
      </c>
      <c r="J3691">
        <f>VLOOKUP(A3691,'VIXY-IV'!A$1:E$2000,4,0)</f>
        <v>29.60037801</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f>I3691*$E3692/$E3691*(1-(I$1+I$5+IF(AND(WEEKDAY(A3692)&lt;&gt;1,WEEKDAY(A3692)&lt;&gt;7),IF(A3692&lt;J$2,J$1,J$3),0)))^($A3692-$A3691)</f>
        <v>30.02478194916209</v>
      </c>
      <c r="J3692">
        <f>VLOOKUP(A3692,'VIXY-IV'!A$1:E$2000,4,0)</f>
        <v>29.782048700000001</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I3692*$E3693/$E3692*(1-(I$1+I$5+IF(AND(WEEKDAY(A3693)&lt;&gt;1,WEEKDAY(A3693)&lt;&gt;7),IF(A3693&lt;J$2,J$1,J$3),0)))^($A3693-$A3692)</f>
        <v>30.893080297147446</v>
      </c>
      <c r="J3693">
        <f>VLOOKUP(A3693,'VIXY-IV'!A$1:E$2000,4,0)</f>
        <v>30.64433652</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I3693*$E3694/$E3693*(1-(I$1+I$5+IF(AND(WEEKDAY(A3694)&lt;&gt;1,WEEKDAY(A3694)&lt;&gt;7),IF(A3694&lt;J$2,J$1,J$3),0)))^($A3694-$A3693)</f>
        <v>30.292736026667999</v>
      </c>
      <c r="J3694">
        <f>VLOOKUP(A3694,'VIXY-IV'!A$1:E$2000,4,0)</f>
        <v>30.04765888</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I3694*$E3695/$E3694*(1-(I$1+I$5+IF(AND(WEEKDAY(A3695)&lt;&gt;1,WEEKDAY(A3695)&lt;&gt;7),IF(A3695&lt;J$2,J$1,J$3),0)))^($A3695-$A3694)</f>
        <v>28.970926663949061</v>
      </c>
      <c r="J3695">
        <f>VLOOKUP(A3695,'VIXY-IV'!A$1:E$2000,4,0)</f>
        <v>28.736935809999999</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I3695*$E3696/$E3695*(1-(I$1+I$5+IF(AND(WEEKDAY(A3696)&lt;&gt;1,WEEKDAY(A3696)&lt;&gt;7),IF(A3696&lt;J$2,J$1,J$3),0)))^($A3696-$A3695)</f>
        <v>30.708090221661198</v>
      </c>
      <c r="J3696">
        <f>VLOOKUP(A3696,'VIXY-IV'!A$1:E$2000,4,0)</f>
        <v>30.462925169999998</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I3696*$E3697/$E3696*(1-(I$1+I$5+IF(AND(WEEKDAY(A3697)&lt;&gt;1,WEEKDAY(A3697)&lt;&gt;7),IF(A3697&lt;J$2,J$1,J$3),0)))^($A3697-$A3696)</f>
        <v>32.446709216693378</v>
      </c>
      <c r="J3697">
        <f>VLOOKUP(A3697,'VIXY-IV'!A$1:E$2000,4,0)</f>
        <v>32.187769240000002</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I3697*$E3698/$E3697*(1-(I$1+I$5+IF(AND(WEEKDAY(A3698)&lt;&gt;1,WEEKDAY(A3698)&lt;&gt;7),IF(A3698&lt;J$2,J$1,J$3),0)))^($A3698-$A3697)</f>
        <v>31.970435825773318</v>
      </c>
      <c r="J3698">
        <f>VLOOKUP(A3698,'VIXY-IV'!A$1:E$2000,4,0)</f>
        <v>31.71629055</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f>I3698*$E3699/$E3698*(1-(I$1+I$5+IF(AND(WEEKDAY(A3699)&lt;&gt;1,WEEKDAY(A3699)&lt;&gt;7),IF(A3699&lt;J$2,J$1,J$3),0)))^($A3699-$A3698)</f>
        <v>32.509971627108598</v>
      </c>
      <c r="J3699">
        <f>VLOOKUP(A3699,'VIXY-IV'!A$1:E$2000,4,0)</f>
        <v>32.25303941</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I3699*$E3700/$E3699*(1-(I$1+I$5+IF(AND(WEEKDAY(A3700)&lt;&gt;1,WEEKDAY(A3700)&lt;&gt;7),IF(A3700&lt;J$2,J$1,J$3),0)))^($A3700-$A3699)</f>
        <v>30.117246058449574</v>
      </c>
      <c r="J3700">
        <f>VLOOKUP(A3700,'VIXY-IV'!A$1:E$2000,4,0)</f>
        <v>29.88181367</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I3700*$E3701/$E3700*(1-(I$1+I$5+IF(AND(WEEKDAY(A3701)&lt;&gt;1,WEEKDAY(A3701)&lt;&gt;7),IF(A3701&lt;J$2,J$1,J$3),0)))^($A3701-$A3700)</f>
        <v>29.854703201942719</v>
      </c>
      <c r="J3701">
        <f>VLOOKUP(A3701,'VIXY-IV'!A$1:E$2000,4,0)</f>
        <v>29.622062880000001</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I3701*$E3702/$E3701*(1-(I$1+I$5+IF(AND(WEEKDAY(A3702)&lt;&gt;1,WEEKDAY(A3702)&lt;&gt;7),IF(A3702&lt;J$2,J$1,J$3),0)))^($A3702-$A3701)</f>
        <v>28.983810894562122</v>
      </c>
      <c r="J3702">
        <f>VLOOKUP(A3702,'VIXY-IV'!A$1:E$2000,4,0)</f>
        <v>28.758856779999999</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I3702*$E3703/$E3702*(1-(I$1+I$5+IF(AND(WEEKDAY(A3703)&lt;&gt;1,WEEKDAY(A3703)&lt;&gt;7),IF(A3703&lt;J$2,J$1,J$3),0)))^($A3703-$A3702)</f>
        <v>29.263087908078827</v>
      </c>
      <c r="J3703">
        <f>VLOOKUP(A3703,'VIXY-IV'!A$1:E$2000,4,0)</f>
        <v>29.036586939999999</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f>I3703*$E3704/$E3703*(1-(I$1+I$5+IF(AND(WEEKDAY(A3704)&lt;&gt;1,WEEKDAY(A3704)&lt;&gt;7),IF(A3704&lt;J$2,J$1,J$3),0)))^($A3704-$A3703)</f>
        <v>28.182060084404654</v>
      </c>
      <c r="J3704">
        <f>VLOOKUP(A3704,'VIXY-IV'!A$1:E$2000,4,0)</f>
        <v>27.964144999999998</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I3704*$E3705/$E3704*(1-(I$1+I$5+IF(AND(WEEKDAY(A3705)&lt;&gt;1,WEEKDAY(A3705)&lt;&gt;7),IF(A3705&lt;J$2,J$1,J$3),0)))^($A3705-$A3704)</f>
        <v>26.8207695507983</v>
      </c>
      <c r="J3705">
        <f>VLOOKUP(A3705,'VIXY-IV'!A$1:E$2000,4,0)</f>
        <v>26.614961690000001</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I3705*$E3706/$E3705*(1-(I$1+I$5+IF(AND(WEEKDAY(A3706)&lt;&gt;1,WEEKDAY(A3706)&lt;&gt;7),IF(A3706&lt;J$2,J$1,J$3),0)))^($A3706-$A3705)</f>
        <v>30.497752045071188</v>
      </c>
      <c r="J3706">
        <f>VLOOKUP(A3706,'VIXY-IV'!A$1:E$2000,4,0)</f>
        <v>30.264103219999999</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I3706*$E3707/$E3706*(1-(I$1+I$5+IF(AND(WEEKDAY(A3707)&lt;&gt;1,WEEKDAY(A3707)&lt;&gt;7),IF(A3707&lt;J$2,J$1,J$3),0)))^($A3707-$A3706)</f>
        <v>31.062306709467691</v>
      </c>
      <c r="J3707">
        <f>VLOOKUP(A3707,'VIXY-IV'!A$1:E$2000,4,0)</f>
        <v>30.82427641</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I3707*$E3708/$E3707*(1-(I$1+I$5+IF(AND(WEEKDAY(A3708)&lt;&gt;1,WEEKDAY(A3708)&lt;&gt;7),IF(A3708&lt;J$2,J$1,J$3),0)))^($A3708-$A3707)</f>
        <v>33.157716696627965</v>
      </c>
      <c r="J3708">
        <f>VLOOKUP(A3708,'VIXY-IV'!A$1:E$2000,4,0)</f>
        <v>32.90380682</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I3708*$E3709/$E3708*(1-(I$1+I$5+IF(AND(WEEKDAY(A3709)&lt;&gt;1,WEEKDAY(A3709)&lt;&gt;7),IF(A3709&lt;J$2,J$1,J$3),0)))^($A3709-$A3708)</f>
        <v>32.950402361861443</v>
      </c>
      <c r="J3709">
        <f>VLOOKUP(A3709,'VIXY-IV'!A$1:E$2000,4,0)</f>
        <v>32.70158181</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I3709*$E3710/$E3709*(1-(I$1+I$5+IF(AND(WEEKDAY(A3710)&lt;&gt;1,WEEKDAY(A3710)&lt;&gt;7),IF(A3710&lt;J$2,J$1,J$3),0)))^($A3710-$A3709)</f>
        <v>32.871423051635837</v>
      </c>
      <c r="J3710">
        <f>VLOOKUP(A3710,'VIXY-IV'!A$1:E$2000,4,0)</f>
        <v>32.624217209999998</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I3710*$E3711/$E3710*(1-(I$1+I$5+IF(AND(WEEKDAY(A3711)&lt;&gt;1,WEEKDAY(A3711)&lt;&gt;7),IF(A3711&lt;J$2,J$1,J$3),0)))^($A3711-$A3710)</f>
        <v>32.729536674797437</v>
      </c>
      <c r="J3711">
        <f>VLOOKUP(A3711,'VIXY-IV'!A$1:E$2000,4,0)</f>
        <v>32.484402600000003</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I3711*$E3712/$E3711*(1-(I$1+I$5+IF(AND(WEEKDAY(A3712)&lt;&gt;1,WEEKDAY(A3712)&lt;&gt;7),IF(A3712&lt;J$2,J$1,J$3),0)))^($A3712-$A3711)</f>
        <v>32.36123064177626</v>
      </c>
      <c r="J3712">
        <f>VLOOKUP(A3712,'VIXY-IV'!A$1:E$2000,4,0)</f>
        <v>32.120018510000001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f>I3712*$E3713/$E3712*(1-(I$1+I$5+IF(AND(WEEKDAY(A3713)&lt;&gt;1,WEEKDAY(A3713)&lt;&gt;7),IF(A3713&lt;J$2,J$1,J$3),0)))^($A3713-$A3712)</f>
        <v>33.485610631407908</v>
      </c>
      <c r="J3713">
        <f>VLOOKUP(A3713,'VIXY-IV'!A$1:E$2000,4,0)</f>
        <v>33.23684042</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I3713*$E3714/$E3713*(1-(I$1+I$5+IF(AND(WEEKDAY(A3714)&lt;&gt;1,WEEKDAY(A3714)&lt;&gt;7),IF(A3714&lt;J$2,J$1,J$3),0)))^($A3714-$A3713)</f>
        <v>34.924144852486613</v>
      </c>
      <c r="J3714">
        <f>VLOOKUP(A3714,'VIXY-IV'!A$1:E$2000,4,0)</f>
        <v>34.66676812</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I3714*$E3715/$E3714*(1-(I$1+I$5+IF(AND(WEEKDAY(A3715)&lt;&gt;1,WEEKDAY(A3715)&lt;&gt;7),IF(A3715&lt;J$2,J$1,J$3),0)))^($A3715-$A3714)</f>
        <v>35.481731753671824</v>
      </c>
      <c r="J3715">
        <f>VLOOKUP(A3715,'VIXY-IV'!A$1:E$2000,4,0)</f>
        <v>35.221121629999999</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I3715*$E3716/$E3715*(1-(I$1+I$5+IF(AND(WEEKDAY(A3716)&lt;&gt;1,WEEKDAY(A3716)&lt;&gt;7),IF(A3716&lt;J$2,J$1,J$3),0)))^($A3716-$A3715)</f>
        <v>36.047186001187484</v>
      </c>
      <c r="J3716">
        <f>VLOOKUP(A3716,'VIXY-IV'!A$1:E$2000,4,0)</f>
        <v>35.783659819999997</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I3716*$E3717/$E3716*(1-(I$1+I$5+IF(AND(WEEKDAY(A3717)&lt;&gt;1,WEEKDAY(A3717)&lt;&gt;7),IF(A3717&lt;J$2,J$1,J$3),0)))^($A3717-$A3716)</f>
        <v>36.67160483713316</v>
      </c>
      <c r="J3717">
        <f>VLOOKUP(A3717,'VIXY-IV'!A$1:E$2000,4,0)</f>
        <v>36.403474580000001</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f>I3717*$E3718/$E3717*(1-(I$1+I$5+IF(AND(WEEKDAY(A3718)&lt;&gt;1,WEEKDAY(A3718)&lt;&gt;7),IF(A3718&lt;J$2,J$1,J$3),0)))^($A3718-$A3717)</f>
        <v>39.091287730109272</v>
      </c>
      <c r="J3718">
        <f>VLOOKUP(A3718,'VIXY-IV'!A$1:E$2000,4,0)</f>
        <v>38.804710970000002</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I3718*$E3719/$E3718*(1-(I$1+I$5+IF(AND(WEEKDAY(A3719)&lt;&gt;1,WEEKDAY(A3719)&lt;&gt;7),IF(A3719&lt;J$2,J$1,J$3),0)))^($A3719-$A3718)</f>
        <v>41.366090608277339</v>
      </c>
      <c r="J3719">
        <f>VLOOKUP(A3719,'VIXY-IV'!A$1:E$2000,4,0)</f>
        <v>41.065400799999999</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I3719*$E3720/$E3719*(1-(I$1+I$5+IF(AND(WEEKDAY(A3720)&lt;&gt;1,WEEKDAY(A3720)&lt;&gt;7),IF(A3720&lt;J$2,J$1,J$3),0)))^($A3720-$A3719)</f>
        <v>39.556679304345622</v>
      </c>
      <c r="J3720">
        <f>VLOOKUP(A3720,'VIXY-IV'!A$1:E$2000,4,0)</f>
        <v>39.27311031</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I3720*$E3721/$E3720*(1-(I$1+I$5+IF(AND(WEEKDAY(A3721)&lt;&gt;1,WEEKDAY(A3721)&lt;&gt;7),IF(A3721&lt;J$2,J$1,J$3),0)))^($A3721-$A3720)</f>
        <v>40.108592962282216</v>
      </c>
      <c r="J3721">
        <f>VLOOKUP(A3721,'VIXY-IV'!A$1:E$2000,4,0)</f>
        <v>39.823948119999997</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I3721*$E3722/$E3721*(1-(I$1+I$5+IF(AND(WEEKDAY(A3722)&lt;&gt;1,WEEKDAY(A3722)&lt;&gt;7),IF(A3722&lt;J$2,J$1,J$3),0)))^($A3722-$A3721)</f>
        <v>40.466231895402807</v>
      </c>
      <c r="J3722">
        <f>VLOOKUP(A3722,'VIXY-IV'!A$1:E$2000,4,0)</f>
        <v>40.178600099999997</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I3722*$E3723/$E3722*(1-(I$1+I$5+IF(AND(WEEKDAY(A3723)&lt;&gt;1,WEEKDAY(A3723)&lt;&gt;7),IF(A3723&lt;J$2,J$1,J$3),0)))^($A3723-$A3722)</f>
        <v>38.851112830185947</v>
      </c>
      <c r="J3723">
        <f>VLOOKUP(A3723,'VIXY-IV'!A$1:E$2000,4,0)</f>
        <v>38.578427240000003</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I3723*$E3724/$E3723*(1-(I$1+I$5+IF(AND(WEEKDAY(A3724)&lt;&gt;1,WEEKDAY(A3724)&lt;&gt;7),IF(A3724&lt;J$2,J$1,J$3),0)))^($A3724-$A3723)</f>
        <v>37.58439219807611</v>
      </c>
      <c r="J3724">
        <f>VLOOKUP(A3724,'VIXY-IV'!A$1:E$2000,4,0)</f>
        <v>37.322712090000003</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I3724*$E3725/$E3724*(1-(I$1+I$5+IF(AND(WEEKDAY(A3725)&lt;&gt;1,WEEKDAY(A3725)&lt;&gt;7),IF(A3725&lt;J$2,J$1,J$3),0)))^($A3725-$A3724)</f>
        <v>39.380454609466049</v>
      </c>
      <c r="J3725">
        <f>VLOOKUP(A3725,'VIXY-IV'!A$1:E$2000,4,0)</f>
        <v>39.10917809</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f>I3725*$E3726/$E3725*(1-(I$1+I$5+IF(AND(WEEKDAY(A3726)&lt;&gt;1,WEEKDAY(A3726)&lt;&gt;7),IF(A3726&lt;J$2,J$1,J$3),0)))^($A3726-$A3725)</f>
        <v>36.111113839915113</v>
      </c>
      <c r="J3726">
        <f>VLOOKUP(A3726,'VIXY-IV'!A$1:E$2000,4,0)</f>
        <v>35.863475649999998</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f>I3726*$E3727/$E3726*(1-(I$1+I$5+IF(AND(WEEKDAY(A3727)&lt;&gt;1,WEEKDAY(A3727)&lt;&gt;7),IF(A3727&lt;J$2,J$1,J$3),0)))^($A3727-$A3726)</f>
        <v>35.477569686380214</v>
      </c>
      <c r="J3727">
        <f>VLOOKUP(A3727,'VIXY-IV'!A$1:E$2000,4,0)</f>
        <v>35.23691762</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I3727*$E3728/$E3727*(1-(I$1+I$5+IF(AND(WEEKDAY(A3728)&lt;&gt;1,WEEKDAY(A3728)&lt;&gt;7),IF(A3728&lt;J$2,J$1,J$3),0)))^($A3728-$A3727)</f>
        <v>34.692941586701977</v>
      </c>
      <c r="J3728">
        <f>VLOOKUP(A3728,'VIXY-IV'!A$1:E$2000,4,0)</f>
        <v>34.45958873</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I3728*$E3729/$E3728*(1-(I$1+I$5+IF(AND(WEEKDAY(A3729)&lt;&gt;1,WEEKDAY(A3729)&lt;&gt;7),IF(A3729&lt;J$2,J$1,J$3),0)))^($A3729-$A3728)</f>
        <v>34.034425988157125</v>
      </c>
      <c r="J3729">
        <f>VLOOKUP(A3729,'VIXY-IV'!A$1:E$2000,4,0)</f>
        <v>33.806168380000003</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f>I3729*$E3730/$E3729*(1-(I$1+I$5+IF(AND(WEEKDAY(A3730)&lt;&gt;1,WEEKDAY(A3730)&lt;&gt;7),IF(A3730&lt;J$2,J$1,J$3),0)))^($A3730-$A3729)</f>
        <v>33.614417365051416</v>
      </c>
      <c r="J3730">
        <f>VLOOKUP(A3730,'VIXY-IV'!A$1:E$2000,4,0)</f>
        <v>33.389599199999999</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I3730*$E3731/$E3730*(1-(I$1+I$5+IF(AND(WEEKDAY(A3731)&lt;&gt;1,WEEKDAY(A3731)&lt;&gt;7),IF(A3731&lt;J$2,J$1,J$3),0)))^($A3731-$A3730)</f>
        <v>32.606321814352903</v>
      </c>
      <c r="J3731">
        <f>VLOOKUP(A3731,'VIXY-IV'!A$1:E$2000,4,0)</f>
        <v>32.388990540000002</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I3731*$E3732/$E3731*(1-(I$1+I$5+IF(AND(WEEKDAY(A3732)&lt;&gt;1,WEEKDAY(A3732)&lt;&gt;7),IF(A3732&lt;J$2,J$1,J$3),0)))^($A3732-$A3731)</f>
        <v>32.644574101008367</v>
      </c>
      <c r="J3732">
        <f>VLOOKUP(A3732,'VIXY-IV'!A$1:E$2000,4,0)</f>
        <v>32.429353949999999</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I3732*$E3733/$E3732*(1-(I$1+I$5+IF(AND(WEEKDAY(A3733)&lt;&gt;1,WEEKDAY(A3733)&lt;&gt;7),IF(A3733&lt;J$2,J$1,J$3),0)))^($A3733-$A3732)</f>
        <v>31.577857885051117</v>
      </c>
      <c r="J3733">
        <f>VLOOKUP(A3733,'VIXY-IV'!A$1:E$2000,4,0)</f>
        <v>31.370106929999999</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f>I3733*$E3734/$E3733*(1-(I$1+I$5+IF(AND(WEEKDAY(A3734)&lt;&gt;1,WEEKDAY(A3734)&lt;&gt;7),IF(A3734&lt;J$2,J$1,J$3),0)))^($A3734-$A3733)</f>
        <v>31.913656487938244</v>
      </c>
      <c r="J3734">
        <f>VLOOKUP(A3734,'VIXY-IV'!A$1:E$2000,4,0)</f>
        <v>31.704101049999998</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I3734*$E3735/$E3734*(1-(I$1+I$5+IF(AND(WEEKDAY(A3735)&lt;&gt;1,WEEKDAY(A3735)&lt;&gt;7),IF(A3735&lt;J$2,J$1,J$3),0)))^($A3735-$A3734)</f>
        <v>31.09296802851458</v>
      </c>
      <c r="J3735">
        <f>VLOOKUP(A3735,'VIXY-IV'!A$1:E$2000,4,0)</f>
        <v>30.889449890000002</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I3735*$E3736/$E3735*(1-(I$1+I$5+IF(AND(WEEKDAY(A3736)&lt;&gt;1,WEEKDAY(A3736)&lt;&gt;7),IF(A3736&lt;J$2,J$1,J$3),0)))^($A3736-$A3735)</f>
        <v>30.766866718392759</v>
      </c>
      <c r="J3736">
        <f>VLOOKUP(A3736,'VIXY-IV'!A$1:E$2000,4,0)</f>
        <v>30.5659323</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I3736*$E3737/$E3736*(1-(I$1+I$5+IF(AND(WEEKDAY(A3737)&lt;&gt;1,WEEKDAY(A3737)&lt;&gt;7),IF(A3737&lt;J$2,J$1,J$3),0)))^($A3737-$A3736)</f>
        <v>33.667928647325454</v>
      </c>
      <c r="J3737">
        <f>VLOOKUP(A3737,'VIXY-IV'!A$1:E$2000,4,0)</f>
        <v>33.449248709999999</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I3737*$E3738/$E3737*(1-(I$1+I$5+IF(AND(WEEKDAY(A3738)&lt;&gt;1,WEEKDAY(A3738)&lt;&gt;7),IF(A3738&lt;J$2,J$1,J$3),0)))^($A3738-$A3737)</f>
        <v>33.019661893464708</v>
      </c>
      <c r="J3738">
        <f>VLOOKUP(A3738,'VIXY-IV'!A$1:E$2000,4,0)</f>
        <v>32.805618469999999</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I3738*$E3739/$E3738*(1-(I$1+I$5+IF(AND(WEEKDAY(A3739)&lt;&gt;1,WEEKDAY(A3739)&lt;&gt;7),IF(A3739&lt;J$2,J$1,J$3),0)))^($A3739-$A3738)</f>
        <v>32.185698050439115</v>
      </c>
      <c r="J3739">
        <f>VLOOKUP(A3739,'VIXY-IV'!A$1:E$2000,4,0)</f>
        <v>31.97778602</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I3739*$E3740/$E3739*(1-(I$1+I$5+IF(AND(WEEKDAY(A3740)&lt;&gt;1,WEEKDAY(A3740)&lt;&gt;7),IF(A3740&lt;J$2,J$1,J$3),0)))^($A3740-$A3739)</f>
        <v>30.782502214197635</v>
      </c>
      <c r="J3740">
        <f>VLOOKUP(A3740,'VIXY-IV'!A$1:E$2000,4,0)</f>
        <v>30.583191830000001</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I3740*$E3741/$E3740*(1-(I$1+I$5+IF(AND(WEEKDAY(A3741)&lt;&gt;1,WEEKDAY(A3741)&lt;&gt;7),IF(A3741&lt;J$2,J$1,J$3),0)))^($A3741-$A3740)</f>
        <v>32.053600917183701</v>
      </c>
      <c r="J3741">
        <f>VLOOKUP(A3741,'VIXY-IV'!A$1:E$2000,4,0)</f>
        <v>31.847685670000001</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I3741*$E3742/$E3741*(1-(I$1+I$5+IF(AND(WEEKDAY(A3742)&lt;&gt;1,WEEKDAY(A3742)&lt;&gt;7),IF(A3742&lt;J$2,J$1,J$3),0)))^($A3742-$A3741)</f>
        <v>31.683425886559625</v>
      </c>
      <c r="J3742">
        <f>VLOOKUP(A3742,'VIXY-IV'!A$1:E$2000,4,0)</f>
        <v>31.480259839999999</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I3742*$E3743/$E3742*(1-(I$1+I$5+IF(AND(WEEKDAY(A3743)&lt;&gt;1,WEEKDAY(A3743)&lt;&gt;7),IF(A3743&lt;J$2,J$1,J$3),0)))^($A3743-$A3742)</f>
        <v>30.448606908838652</v>
      </c>
      <c r="J3743">
        <f>VLOOKUP(A3743,'VIXY-IV'!A$1:E$2000,4,0)</f>
        <v>30.254077760000001</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f>I3743*$E3744/$E3743*(1-(I$1+I$5+IF(AND(WEEKDAY(A3744)&lt;&gt;1,WEEKDAY(A3744)&lt;&gt;7),IF(A3744&lt;J$2,J$1,J$3),0)))^($A3744-$A3743)</f>
        <v>29.245995476061548</v>
      </c>
      <c r="J3744">
        <f>VLOOKUP(A3744,'VIXY-IV'!A$1:E$2000,4,0)</f>
        <v>29.060197370000001</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I3744*$E3745/$E3744*(1-(I$1+I$5+IF(AND(WEEKDAY(A3745)&lt;&gt;1,WEEKDAY(A3745)&lt;&gt;7),IF(A3745&lt;J$2,J$1,J$3),0)))^($A3745-$A3744)</f>
        <v>28.934025820703329</v>
      </c>
      <c r="J3745">
        <f>VLOOKUP(A3745,'VIXY-IV'!A$1:E$2000,4,0)</f>
        <v>28.751413360000001</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I3745*$E3746/$E3745*(1-(I$1+I$5+IF(AND(WEEKDAY(A3746)&lt;&gt;1,WEEKDAY(A3746)&lt;&gt;7),IF(A3746&lt;J$2,J$1,J$3),0)))^($A3746-$A3745)</f>
        <v>28.153249160638552</v>
      </c>
      <c r="J3746">
        <f>VLOOKUP(A3746,'VIXY-IV'!A$1:E$2000,4,0)</f>
        <v>27.977087529999999</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I3746*$E3747/$E3746*(1-(I$1+I$5+IF(AND(WEEKDAY(A3747)&lt;&gt;1,WEEKDAY(A3747)&lt;&gt;7),IF(A3747&lt;J$2,J$1,J$3),0)))^($A3747-$A3746)</f>
        <v>28.039573437373171</v>
      </c>
      <c r="J3747">
        <f>VLOOKUP(A3747,'VIXY-IV'!A$1:E$2000,4,0)</f>
        <v>27.86536426</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I3747*$E3748/$E3747*(1-(I$1+I$5+IF(AND(WEEKDAY(A3748)&lt;&gt;1,WEEKDAY(A3748)&lt;&gt;7),IF(A3748&lt;J$2,J$1,J$3),0)))^($A3748-$A3747)</f>
        <v>27.7903469318315</v>
      </c>
      <c r="J3748">
        <f>VLOOKUP(A3748,'VIXY-IV'!A$1:E$2000,4,0)</f>
        <v>27.618246599999999</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I3748*$E3749/$E3748*(1-(I$1+I$5+IF(AND(WEEKDAY(A3749)&lt;&gt;1,WEEKDAY(A3749)&lt;&gt;7),IF(A3749&lt;J$2,J$1,J$3),0)))^($A3749-$A3748)</f>
        <v>28.791658186799214</v>
      </c>
      <c r="J3749">
        <f>VLOOKUP(A3749,'VIXY-IV'!A$1:E$2000,4,0)</f>
        <v>28.616068139999999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I3749*$E3750/$E3749*(1-(I$1+I$5+IF(AND(WEEKDAY(A3750)&lt;&gt;1,WEEKDAY(A3750)&lt;&gt;7),IF(A3750&lt;J$2,J$1,J$3),0)))^($A3750-$A3749)</f>
        <v>28.228353440560017</v>
      </c>
      <c r="J3750">
        <f>VLOOKUP(A3750,'VIXY-IV'!A$1:E$2000,4,0)</f>
        <v>28.05682264</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I3750*$E3751/$E3750*(1-(I$1+I$5+IF(AND(WEEKDAY(A3751)&lt;&gt;1,WEEKDAY(A3751)&lt;&gt;7),IF(A3751&lt;J$2,J$1,J$3),0)))^($A3751-$A3750)</f>
        <v>28.011044505866472</v>
      </c>
      <c r="J3751">
        <f>VLOOKUP(A3751,'VIXY-IV'!A$1:E$2000,4,0)</f>
        <v>27.842627100000001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I3751*$E3752/$E3751*(1-(I$1+I$5+IF(AND(WEEKDAY(A3752)&lt;&gt;1,WEEKDAY(A3752)&lt;&gt;7),IF(A3752&lt;J$2,J$1,J$3),0)))^($A3752-$A3751)</f>
        <v>27.567319244073708</v>
      </c>
      <c r="J3752">
        <f>VLOOKUP(A3752,'VIXY-IV'!A$1:E$2000,4,0)</f>
        <v>27.401097799999999</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I3752*$E3753/$E3752*(1-(I$1+I$5+IF(AND(WEEKDAY(A3753)&lt;&gt;1,WEEKDAY(A3753)&lt;&gt;7),IF(A3753&lt;J$2,J$1,J$3),0)))^($A3753-$A3752)</f>
        <v>27.485185771596068</v>
      </c>
      <c r="J3753">
        <f>VLOOKUP(A3753,'VIXY-IV'!A$1:E$2000,4,0)</f>
        <v>27.320004359999999</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f>I3753*$E3754/$E3753*(1-(I$1+I$5+IF(AND(WEEKDAY(A3754)&lt;&gt;1,WEEKDAY(A3754)&lt;&gt;7),IF(A3754&lt;J$2,J$1,J$3),0)))^($A3754-$A3753)</f>
        <v>27.900948685617593</v>
      </c>
      <c r="J3754">
        <f>VLOOKUP(A3754,'VIXY-IV'!A$1:E$2000,4,0)</f>
        <v>27.733749020000001</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I3754*$E3755/$E3754*(1-(I$1+I$5+IF(AND(WEEKDAY(A3755)&lt;&gt;1,WEEKDAY(A3755)&lt;&gt;7),IF(A3755&lt;J$2,J$1,J$3),0)))^($A3755-$A3754)</f>
        <v>26.927466870427004</v>
      </c>
      <c r="J3755">
        <f>VLOOKUP(A3755,'VIXY-IV'!A$1:E$2000,4,0)</f>
        <v>26.76626465</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I3755*$E3756/$E3755*(1-(I$1+I$5+IF(AND(WEEKDAY(A3756)&lt;&gt;1,WEEKDAY(A3756)&lt;&gt;7),IF(A3756&lt;J$2,J$1,J$3),0)))^($A3756-$A3755)</f>
        <v>26.92849971962865</v>
      </c>
      <c r="J3756">
        <f>VLOOKUP(A3756,'VIXY-IV'!A$1:E$2000,4,0)</f>
        <v>26.768809210000001</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I3756*$E3757/$E3756*(1-(I$1+I$5+IF(AND(WEEKDAY(A3757)&lt;&gt;1,WEEKDAY(A3757)&lt;&gt;7),IF(A3757&lt;J$2,J$1,J$3),0)))^($A3757-$A3756)</f>
        <v>25.795641212456243</v>
      </c>
      <c r="J3757">
        <f>VLOOKUP(A3757,'VIXY-IV'!A$1:E$2000,4,0)</f>
        <v>25.642832819999999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I3757*$E3758/$E3757*(1-(I$1+I$5+IF(AND(WEEKDAY(A3758)&lt;&gt;1,WEEKDAY(A3758)&lt;&gt;7),IF(A3758&lt;J$2,J$1,J$3),0)))^($A3758-$A3757)</f>
        <v>26.270461745732327</v>
      </c>
      <c r="J3758">
        <f>VLOOKUP(A3758,'VIXY-IV'!A$1:E$2000,4,0)</f>
        <v>26.115259120000001</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I3758*$E3759/$E3758*(1-(I$1+I$5+IF(AND(WEEKDAY(A3759)&lt;&gt;1,WEEKDAY(A3759)&lt;&gt;7),IF(A3759&lt;J$2,J$1,J$3),0)))^($A3759-$A3758)</f>
        <v>25.187742095982376</v>
      </c>
      <c r="J3759">
        <f>VLOOKUP(A3759,'VIXY-IV'!A$1:E$2000,4,0)</f>
        <v>25.039243419999998</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I3759*$E3760/$E3759*(1-(I$1+I$5+IF(AND(WEEKDAY(A3760)&lt;&gt;1,WEEKDAY(A3760)&lt;&gt;7),IF(A3760&lt;J$2,J$1,J$3),0)))^($A3760-$A3759)</f>
        <v>25.74303329956243</v>
      </c>
      <c r="J3760">
        <f>VLOOKUP(A3760,'VIXY-IV'!A$1:E$2000,4,0)</f>
        <v>25.59232982</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I3760*$E3761/$E3760*(1-(I$1+I$5+IF(AND(WEEKDAY(A3761)&lt;&gt;1,WEEKDAY(A3761)&lt;&gt;7),IF(A3761&lt;J$2,J$1,J$3),0)))^($A3761-$A3760)</f>
        <v>26.044971808294413</v>
      </c>
      <c r="J3761">
        <f>VLOOKUP(A3761,'VIXY-IV'!A$1:E$2000,4,0)</f>
        <v>25.892846559999999</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I3761*$E3762/$E3761*(1-(I$1+I$5+IF(AND(WEEKDAY(A3762)&lt;&gt;1,WEEKDAY(A3762)&lt;&gt;7),IF(A3762&lt;J$2,J$1,J$3),0)))^($A3762-$A3761)</f>
        <v>25.963717646181138</v>
      </c>
      <c r="J3762">
        <f>VLOOKUP(A3762,'VIXY-IV'!A$1:E$2000,4,0)</f>
        <v>25.81251662</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I3762*$E3763/$E3762*(1-(I$1+I$5+IF(AND(WEEKDAY(A3763)&lt;&gt;1,WEEKDAY(A3763)&lt;&gt;7),IF(A3763&lt;J$2,J$1,J$3),0)))^($A3763-$A3762)</f>
        <v>25.801240039414065</v>
      </c>
      <c r="J3763">
        <f>VLOOKUP(A3763,'VIXY-IV'!A$1:E$2000,4,0)</f>
        <v>25.650632519999998</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I3763*$E3764/$E3763*(1-(I$1+I$5+IF(AND(WEEKDAY(A3764)&lt;&gt;1,WEEKDAY(A3764)&lt;&gt;7),IF(A3764&lt;J$2,J$1,J$3),0)))^($A3764-$A3763)</f>
        <v>24.699890943905071</v>
      </c>
      <c r="J3764">
        <f>VLOOKUP(A3764,'VIXY-IV'!A$1:E$2000,4,0)</f>
        <v>24.557225460000002</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I3764*$E3765/$E3764*(1-(I$1+I$5+IF(AND(WEEKDAY(A3765)&lt;&gt;1,WEEKDAY(A3765)&lt;&gt;7),IF(A3765&lt;J$2,J$1,J$3),0)))^($A3765-$A3764)</f>
        <v>25.260748548944843</v>
      </c>
      <c r="J3765">
        <f>VLOOKUP(A3765,'VIXY-IV'!A$1:E$2000,4,0)</f>
        <v>25.117168020000001</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I3765*$E3766/$E3765*(1-(I$1+I$5+IF(AND(WEEKDAY(A3766)&lt;&gt;1,WEEKDAY(A3766)&lt;&gt;7),IF(A3766&lt;J$2,J$1,J$3),0)))^($A3766-$A3765)</f>
        <v>25.584536354340987</v>
      </c>
      <c r="J3766">
        <f>VLOOKUP(A3766,'VIXY-IV'!A$1:E$2000,4,0)</f>
        <v>25.44244638</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I3766*$E3767/$E3766*(1-(I$1+I$5+IF(AND(WEEKDAY(A3767)&lt;&gt;1,WEEKDAY(A3767)&lt;&gt;7),IF(A3767&lt;J$2,J$1,J$3),0)))^($A3767-$A3766)</f>
        <v>26.357282444896686</v>
      </c>
      <c r="J3767">
        <f>VLOOKUP(A3767,'VIXY-IV'!A$1:E$2000,4,0)</f>
        <v>26.211466829999999</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I3767*$E3768/$E3767*(1-(I$1+I$5+IF(AND(WEEKDAY(A3768)&lt;&gt;1,WEEKDAY(A3768)&lt;&gt;7),IF(A3768&lt;J$2,J$1,J$3),0)))^($A3768-$A3767)</f>
        <v>27.143222997238375</v>
      </c>
      <c r="J3768">
        <f>VLOOKUP(A3768,'VIXY-IV'!A$1:E$2000,4,0)</f>
        <v>26.997132390000001</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I3768*$E3769/$E3768*(1-(I$1+I$5+IF(AND(WEEKDAY(A3769)&lt;&gt;1,WEEKDAY(A3769)&lt;&gt;7),IF(A3769&lt;J$2,J$1,J$3),0)))^($A3769-$A3768)</f>
        <v>27.231159861124375</v>
      </c>
      <c r="J3769">
        <f>VLOOKUP(A3769,'VIXY-IV'!A$1:E$2000,4,0)</f>
        <v>27.085071880000001</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I3769*$E3770/$E3769*(1-(I$1+I$5+IF(AND(WEEKDAY(A3770)&lt;&gt;1,WEEKDAY(A3770)&lt;&gt;7),IF(A3770&lt;J$2,J$1,J$3),0)))^($A3770-$A3769)</f>
        <v>25.287446869966338</v>
      </c>
      <c r="J3770">
        <f>VLOOKUP(A3770,'VIXY-IV'!A$1:E$2000,4,0)</f>
        <v>25.15910993</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I3770*$E3771/$E3770*(1-(I$1+I$5+IF(AND(WEEKDAY(A3771)&lt;&gt;1,WEEKDAY(A3771)&lt;&gt;7),IF(A3771&lt;J$2,J$1,J$3),0)))^($A3771-$A3770)</f>
        <v>24.780899244852819</v>
      </c>
      <c r="J3771">
        <f>VLOOKUP(A3771,'VIXY-IV'!A$1:E$2000,4,0)</f>
        <v>24.655581290000001</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I3771*$E3772/$E3771*(1-(I$1+I$5+IF(AND(WEEKDAY(A3772)&lt;&gt;1,WEEKDAY(A3772)&lt;&gt;7),IF(A3772&lt;J$2,J$1,J$3),0)))^($A3772-$A3771)</f>
        <v>24.404957996011358</v>
      </c>
      <c r="J3772">
        <f>VLOOKUP(A3772,'VIXY-IV'!A$1:E$2000,4,0)</f>
        <v>24.282086459999999</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I3772*$E3773/$E3772*(1-(I$1+I$5+IF(AND(WEEKDAY(A3773)&lt;&gt;1,WEEKDAY(A3773)&lt;&gt;7),IF(A3773&lt;J$2,J$1,J$3),0)))^($A3773-$A3772)</f>
        <v>24.165792879313791</v>
      </c>
      <c r="J3773">
        <f>VLOOKUP(A3773,'VIXY-IV'!A$1:E$2000,4,0)</f>
        <v>24.0445834</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I3773*$E3774/$E3773*(1-(I$1+I$5+IF(AND(WEEKDAY(A3774)&lt;&gt;1,WEEKDAY(A3774)&lt;&gt;7),IF(A3774&lt;J$2,J$1,J$3),0)))^($A3774-$A3773)</f>
        <v>23.450761914244861</v>
      </c>
      <c r="J3774">
        <f>VLOOKUP(A3774,'VIXY-IV'!A$1:E$2000,4,0)</f>
        <v>23.333612469999998</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I3774*$E3775/$E3774*(1-(I$1+I$5+IF(AND(WEEKDAY(A3775)&lt;&gt;1,WEEKDAY(A3775)&lt;&gt;7),IF(A3775&lt;J$2,J$1,J$3),0)))^($A3775-$A3774)</f>
        <v>23.640722977026737</v>
      </c>
      <c r="J3775">
        <f>VLOOKUP(A3775,'VIXY-IV'!A$1:E$2000,4,0)</f>
        <v>23.524031879999999</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I3775*$E3776/$E3775*(1-(I$1+I$5+IF(AND(WEEKDAY(A3776)&lt;&gt;1,WEEKDAY(A3776)&lt;&gt;7),IF(A3776&lt;J$2,J$1,J$3),0)))^($A3776-$A3775)</f>
        <v>23.798275028201701</v>
      </c>
      <c r="J3776">
        <f>VLOOKUP(A3776,'VIXY-IV'!A$1:E$2000,4,0)</f>
        <v>23.68130669</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I3776*$E3777/$E3776*(1-(I$1+I$5+IF(AND(WEEKDAY(A3777)&lt;&gt;1,WEEKDAY(A3777)&lt;&gt;7),IF(A3777&lt;J$2,J$1,J$3),0)))^($A3777-$A3776)</f>
        <v>24.112421530023902</v>
      </c>
      <c r="J3777">
        <f>VLOOKUP(A3777,'VIXY-IV'!A$1:E$2000,4,0)</f>
        <v>23.994094570000001</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f>I3777*$E3778/$E3777*(1-(I$1+I$5+IF(AND(WEEKDAY(A3778)&lt;&gt;1,WEEKDAY(A3778)&lt;&gt;7),IF(A3778&lt;J$2,J$1,J$3),0)))^($A3778-$A3777)</f>
        <v>23.728694567582245</v>
      </c>
      <c r="J3778">
        <f>VLOOKUP(A3778,'VIXY-IV'!A$1:E$2000,4,0)</f>
        <v>23.612342569999999</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I3778*$E3779/$E3778*(1-(I$1+I$5+IF(AND(WEEKDAY(A3779)&lt;&gt;1,WEEKDAY(A3779)&lt;&gt;7),IF(A3779&lt;J$2,J$1,J$3),0)))^($A3779-$A3778)</f>
        <v>26.204958450890388</v>
      </c>
      <c r="J3779">
        <f>VLOOKUP(A3779,'VIXY-IV'!A$1:E$2000,4,0)</f>
        <v>26.07641096</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I3779*$E3780/$E3779*(1-(I$1+I$5+IF(AND(WEEKDAY(A3780)&lt;&gt;1,WEEKDAY(A3780)&lt;&gt;7),IF(A3780&lt;J$2,J$1,J$3),0)))^($A3780-$A3779)</f>
        <v>26.361688916242578</v>
      </c>
      <c r="J3780">
        <f>VLOOKUP(A3780,'VIXY-IV'!A$1:E$2000,4,0)</f>
        <v>26.232929550000001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I3780*$E3781/$E3780*(1-(I$1+I$5+IF(AND(WEEKDAY(A3781)&lt;&gt;1,WEEKDAY(A3781)&lt;&gt;7),IF(A3781&lt;J$2,J$1,J$3),0)))^($A3781-$A3780)</f>
        <v>25.089563117566872</v>
      </c>
      <c r="J3781">
        <f>VLOOKUP(A3781,'VIXY-IV'!A$1:E$2000,4,0)</f>
        <v>24.967433969999998</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I3781*$E3782/$E3781*(1-(I$1+I$5+IF(AND(WEEKDAY(A3782)&lt;&gt;1,WEEKDAY(A3782)&lt;&gt;7),IF(A3782&lt;J$2,J$1,J$3),0)))^($A3782-$A3781)</f>
        <v>25.55615840332209</v>
      </c>
      <c r="J3782">
        <f>VLOOKUP(A3782,'VIXY-IV'!A$1:E$2000,4,0)</f>
        <v>25.43217375</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I3782*$E3783/$E3782*(1-(I$1+I$5+IF(AND(WEEKDAY(A3783)&lt;&gt;1,WEEKDAY(A3783)&lt;&gt;7),IF(A3783&lt;J$2,J$1,J$3),0)))^($A3783-$A3782)</f>
        <v>24.754942338772981</v>
      </c>
      <c r="J3783">
        <f>VLOOKUP(A3783,'VIXY-IV'!A$1:E$2000,4,0)</f>
        <v>24.63491685</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f>I3783*$E3784/$E3783*(1-(I$1+I$5+IF(AND(WEEKDAY(A3784)&lt;&gt;1,WEEKDAY(A3784)&lt;&gt;7),IF(A3784&lt;J$2,J$1,J$3),0)))^($A3784-$A3783)</f>
        <v>24.195464133546476</v>
      </c>
      <c r="J3784">
        <f>VLOOKUP(A3784,'VIXY-IV'!A$1:E$2000,4,0)</f>
        <v>24.079476320000001</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I3784*$E3785/$E3784*(1-(I$1+I$5+IF(AND(WEEKDAY(A3785)&lt;&gt;1,WEEKDAY(A3785)&lt;&gt;7),IF(A3785&lt;J$2,J$1,J$3),0)))^($A3785-$A3784)</f>
        <v>23.65662703669134</v>
      </c>
      <c r="J3785">
        <f>VLOOKUP(A3785,'VIXY-IV'!A$1:E$2000,4,0)</f>
        <v>23.543171999999998</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I3785*$E3786/$E3785*(1-(I$1+I$5+IF(AND(WEEKDAY(A3786)&lt;&gt;1,WEEKDAY(A3786)&lt;&gt;7),IF(A3786&lt;J$2,J$1,J$3),0)))^($A3786-$A3785)</f>
        <v>23.730010659181801</v>
      </c>
      <c r="J3786">
        <f>VLOOKUP(A3786,'VIXY-IV'!A$1:E$2000,4,0)</f>
        <v>23.616588369999999</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I3786*$E3787/$E3786*(1-(I$1+I$5+IF(AND(WEEKDAY(A3787)&lt;&gt;1,WEEKDAY(A3787)&lt;&gt;7),IF(A3787&lt;J$2,J$1,J$3),0)))^($A3787-$A3786)</f>
        <v>23.690123239669969</v>
      </c>
      <c r="J3787">
        <f>VLOOKUP(A3787,'VIXY-IV'!A$1:E$2000,4,0)</f>
        <v>23.57885521</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f>I3787*$E3788/$E3787*(1-(I$1+I$5+IF(AND(WEEKDAY(A3788)&lt;&gt;1,WEEKDAY(A3788)&lt;&gt;7),IF(A3788&lt;J$2,J$1,J$3),0)))^($A3788-$A3787)</f>
        <v>23.537810222450986</v>
      </c>
      <c r="J3788">
        <f>VLOOKUP(A3788,'VIXY-IV'!A$1:E$2000,4,0)</f>
        <v>23.42783197</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I3788*$E3789/$E3788*(1-(I$1+I$5+IF(AND(WEEKDAY(A3789)&lt;&gt;1,WEEKDAY(A3789)&lt;&gt;7),IF(A3789&lt;J$2,J$1,J$3),0)))^($A3789-$A3788)</f>
        <v>23.042275579610802</v>
      </c>
      <c r="J3789">
        <f>VLOOKUP(A3789,'VIXY-IV'!A$1:E$2000,4,0)</f>
        <v>22.938391589999998</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I3789*$E3790/$E3789*(1-(I$1+I$5+IF(AND(WEEKDAY(A3790)&lt;&gt;1,WEEKDAY(A3790)&lt;&gt;7),IF(A3790&lt;J$2,J$1,J$3),0)))^($A3790-$A3789)</f>
        <v>23.11858905688787</v>
      </c>
      <c r="J3790">
        <f>VLOOKUP(A3790,'VIXY-IV'!A$1:E$2000,4,0)</f>
        <v>23.015253000000001</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I3790*$E3791/$E3790*(1-(I$1+I$5+IF(AND(WEEKDAY(A3791)&lt;&gt;1,WEEKDAY(A3791)&lt;&gt;7),IF(A3791&lt;J$2,J$1,J$3),0)))^($A3791-$A3790)</f>
        <v>23.969704381562313</v>
      </c>
      <c r="J3791">
        <f>VLOOKUP(A3791,'VIXY-IV'!A$1:E$2000,4,0)</f>
        <v>23.862229920000001</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I3791*$E3792/$E3791*(1-(I$1+I$5+IF(AND(WEEKDAY(A3792)&lt;&gt;1,WEEKDAY(A3792)&lt;&gt;7),IF(A3792&lt;J$2,J$1,J$3),0)))^($A3792-$A3791)</f>
        <v>23.222184043742132</v>
      </c>
      <c r="J3792">
        <f>VLOOKUP(A3792,'VIXY-IV'!A$1:E$2000,4,0)</f>
        <v>23.118514130000001</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I3792*$E3793/$E3792*(1-(I$1+I$5+IF(AND(WEEKDAY(A3793)&lt;&gt;1,WEEKDAY(A3793)&lt;&gt;7),IF(A3793&lt;J$2,J$1,J$3),0)))^($A3793-$A3792)</f>
        <v>22.748515852449845</v>
      </c>
      <c r="J3793">
        <f>VLOOKUP(A3793,'VIXY-IV'!A$1:E$2000,4,0)</f>
        <v>22.647652770000001</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f>I3793*$E3794/$E3793*(1-(I$1+I$5+IF(AND(WEEKDAY(A3794)&lt;&gt;1,WEEKDAY(A3794)&lt;&gt;7),IF(A3794&lt;J$2,J$1,J$3),0)))^($A3794-$A3793)</f>
        <v>21.568493923981507</v>
      </c>
      <c r="J3794">
        <f>VLOOKUP(A3794,'VIXY-IV'!A$1:E$2000,4,0)</f>
        <v>21.473211240000001</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I3794*$E3795/$E3794*(1-(I$1+I$5+IF(AND(WEEKDAY(A3795)&lt;&gt;1,WEEKDAY(A3795)&lt;&gt;7),IF(A3795&lt;J$2,J$1,J$3),0)))^($A3795-$A3794)</f>
        <v>21.407164818343269</v>
      </c>
      <c r="J3795">
        <f>VLOOKUP(A3795,'VIXY-IV'!A$1:E$2000,4,0)</f>
        <v>21.313718189999999</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I3795*$E3796/$E3795*(1-(I$1+I$5+IF(AND(WEEKDAY(A3796)&lt;&gt;1,WEEKDAY(A3796)&lt;&gt;7),IF(A3796&lt;J$2,J$1,J$3),0)))^($A3796-$A3795)</f>
        <v>21.337428934499432</v>
      </c>
      <c r="J3796">
        <f>VLOOKUP(A3796,'VIXY-IV'!A$1:E$2000,4,0)</f>
        <v>21.24463883</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I3796*$E3797/$E3796*(1-(I$1+I$5+IF(AND(WEEKDAY(A3797)&lt;&gt;1,WEEKDAY(A3797)&lt;&gt;7),IF(A3797&lt;J$2,J$1,J$3),0)))^($A3797-$A3796)</f>
        <v>21.337633539982363</v>
      </c>
      <c r="J3797">
        <f>VLOOKUP(A3797,'VIXY-IV'!A$1:E$2000,4,0)</f>
        <v>21.24546664</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I3797*$E3798/$E3797*(1-(I$1+I$5+IF(AND(WEEKDAY(A3798)&lt;&gt;1,WEEKDAY(A3798)&lt;&gt;7),IF(A3798&lt;J$2,J$1,J$3),0)))^($A3798-$A3797)</f>
        <v>21.055974401985814</v>
      </c>
      <c r="J3798">
        <f>VLOOKUP(A3798,'VIXY-IV'!A$1:E$2000,4,0)</f>
        <v>20.96514625</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I3798*$E3799/$E3798*(1-(I$1+I$5+IF(AND(WEEKDAY(A3799)&lt;&gt;1,WEEKDAY(A3799)&lt;&gt;7),IF(A3799&lt;J$2,J$1,J$3),0)))^($A3799-$A3798)</f>
        <v>20.70032192491233</v>
      </c>
      <c r="J3799">
        <f>VLOOKUP(A3799,'VIXY-IV'!A$1:E$2000,4,0)</f>
        <v>20.6113614</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I3799*$E3800/$E3799*(1-(I$1+I$5+IF(AND(WEEKDAY(A3800)&lt;&gt;1,WEEKDAY(A3800)&lt;&gt;7),IF(A3800&lt;J$2,J$1,J$3),0)))^($A3800-$A3799)</f>
        <v>20.628254357978495</v>
      </c>
      <c r="J3800">
        <f>VLOOKUP(A3800,'VIXY-IV'!A$1:E$2000,4,0)</f>
        <v>20.53967209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I3800*$E3801/$E3800*(1-(I$1+I$5+IF(AND(WEEKDAY(A3801)&lt;&gt;1,WEEKDAY(A3801)&lt;&gt;7),IF(A3801&lt;J$2,J$1,J$3),0)))^($A3801-$A3800)</f>
        <v>21.2404842442741</v>
      </c>
      <c r="J3801">
        <f>VLOOKUP(A3801,'VIXY-IV'!A$1:E$2000,4,0)</f>
        <v>21.149452570000001</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f>I3801*$E3802/$E3801*(1-(I$1+I$5+IF(AND(WEEKDAY(A3802)&lt;&gt;1,WEEKDAY(A3802)&lt;&gt;7),IF(A3802&lt;J$2,J$1,J$3),0)))^($A3802-$A3801)</f>
        <v>21.629528674092523</v>
      </c>
      <c r="J3802">
        <f>VLOOKUP(A3802,'VIXY-IV'!A$1:E$2000,4,0)</f>
        <v>21.53762382</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I3802*$E3803/$E3802*(1-(I$1+I$5+IF(AND(WEEKDAY(A3803)&lt;&gt;1,WEEKDAY(A3803)&lt;&gt;7),IF(A3803&lt;J$2,J$1,J$3),0)))^($A3803-$A3802)</f>
        <v>20.932011786341121</v>
      </c>
      <c r="J3803">
        <f>VLOOKUP(A3803,'VIXY-IV'!A$1:E$2000,4,0)</f>
        <v>20.844500440000001</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I3803*$E3804/$E3803*(1-(I$1+I$5+IF(AND(WEEKDAY(A3804)&lt;&gt;1,WEEKDAY(A3804)&lt;&gt;7),IF(A3804&lt;J$2,J$1,J$3),0)))^($A3804-$A3803)</f>
        <v>21.217903048687109</v>
      </c>
      <c r="J3804">
        <f>VLOOKUP(A3804,'VIXY-IV'!A$1:E$2000,4,0)</f>
        <v>21.130163509999999</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f>I3804*$E3805/$E3804*(1-(I$1+I$5+IF(AND(WEEKDAY(A3805)&lt;&gt;1,WEEKDAY(A3805)&lt;&gt;7),IF(A3805&lt;J$2,J$1,J$3),0)))^($A3805-$A3804)</f>
        <v>21.147024074168662</v>
      </c>
      <c r="J3805">
        <f>VLOOKUP(A3805,'VIXY-IV'!A$1:E$2000,4,0)</f>
        <v>21.059831729999999</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I3805*$E3806/$E3805*(1-(I$1+I$5+IF(AND(WEEKDAY(A3806)&lt;&gt;1,WEEKDAY(A3806)&lt;&gt;7),IF(A3806&lt;J$2,J$1,J$3),0)))^($A3806-$A3805)</f>
        <v>22.147484005847957</v>
      </c>
      <c r="J3806">
        <f>VLOOKUP(A3806,'VIXY-IV'!A$1:E$2000,4,0)</f>
        <v>22.056118349999998</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I3806*$E3807/$E3806*(1-(I$1+I$5+IF(AND(WEEKDAY(A3807)&lt;&gt;1,WEEKDAY(A3807)&lt;&gt;7),IF(A3807&lt;J$2,J$1,J$3),0)))^($A3807-$A3806)</f>
        <v>22.047692342783865</v>
      </c>
      <c r="J3807">
        <f>VLOOKUP(A3807,'VIXY-IV'!A$1:E$2000,4,0)</f>
        <v>21.95699986</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f>I3807*$E3808/$E3807*(1-(I$1+I$5+IF(AND(WEEKDAY(A3808)&lt;&gt;1,WEEKDAY(A3808)&lt;&gt;7),IF(A3808&lt;J$2,J$1,J$3),0)))^($A3808-$A3807)</f>
        <v>20.94184964466853</v>
      </c>
      <c r="J3808">
        <f>VLOOKUP(A3808,'VIXY-IV'!A$1:E$2000,4,0)</f>
        <v>20.85885669</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I3808*$E3809/$E3808*(1-(I$1+I$5+IF(AND(WEEKDAY(A3809)&lt;&gt;1,WEEKDAY(A3809)&lt;&gt;7),IF(A3809&lt;J$2,J$1,J$3),0)))^($A3809-$A3808)</f>
        <v>22.345618563299261</v>
      </c>
      <c r="J3809">
        <f>VLOOKUP(A3809,'VIXY-IV'!A$1:E$2000,4,0)</f>
        <v>22.258152039999999</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I3809*$E3810/$E3809*(1-(I$1+I$5+IF(AND(WEEKDAY(A3810)&lt;&gt;1,WEEKDAY(A3810)&lt;&gt;7),IF(A3810&lt;J$2,J$1,J$3),0)))^($A3810-$A3809)</f>
        <v>24.915895658696527</v>
      </c>
      <c r="J3810">
        <f>VLOOKUP(A3810,'VIXY-IV'!A$1:E$2000,4,0)</f>
        <v>24.82252312</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I3810*$E3811/$E3810*(1-(I$1+I$5+IF(AND(WEEKDAY(A3811)&lt;&gt;1,WEEKDAY(A3811)&lt;&gt;7),IF(A3811&lt;J$2,J$1,J$3),0)))^($A3811-$A3810)</f>
        <v>25.254651020773274</v>
      </c>
      <c r="J3811">
        <f>VLOOKUP(A3811,'VIXY-IV'!A$1:E$2000,4,0)</f>
        <v>25.161521090000001</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I3811*$E3812/$E3811*(1-(I$1+I$5+IF(AND(WEEKDAY(A3812)&lt;&gt;1,WEEKDAY(A3812)&lt;&gt;7),IF(A3812&lt;J$2,J$1,J$3),0)))^($A3812-$A3811)</f>
        <v>25.10598074916016</v>
      </c>
      <c r="J3812">
        <f>VLOOKUP(A3812,'VIXY-IV'!A$1:E$2000,4,0)</f>
        <v>25.014106640000001</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I3812*$E3813/$E3812*(1-(I$1+I$5+IF(AND(WEEKDAY(A3813)&lt;&gt;1,WEEKDAY(A3813)&lt;&gt;7),IF(A3813&lt;J$2,J$1,J$3),0)))^($A3813-$A3812)</f>
        <v>23.2603347721709</v>
      </c>
      <c r="J3813">
        <f>VLOOKUP(A3813,'VIXY-IV'!A$1:E$2000,4,0)</f>
        <v>23.17726519</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I3813*$E3814/$E3813*(1-(I$1+I$5+IF(AND(WEEKDAY(A3814)&lt;&gt;1,WEEKDAY(A3814)&lt;&gt;7),IF(A3814&lt;J$2,J$1,J$3),0)))^($A3814-$A3813)</f>
        <v>26.780192834563568</v>
      </c>
      <c r="J3814">
        <f>VLOOKUP(A3814,'VIXY-IV'!A$1:E$2000,4,0)</f>
        <v>26.686505360000002</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I3814*$E3815/$E3814*(1-(I$1+I$5+IF(AND(WEEKDAY(A3815)&lt;&gt;1,WEEKDAY(A3815)&lt;&gt;7),IF(A3815&lt;J$2,J$1,J$3),0)))^($A3815-$A3814)</f>
        <v>25.344233209610639</v>
      </c>
      <c r="J3815">
        <f>VLOOKUP(A3815,'VIXY-IV'!A$1:E$2000,4,0)</f>
        <v>25.25599437</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I3815*$E3816/$E3815*(1-(I$1+I$5+IF(AND(WEEKDAY(A3816)&lt;&gt;1,WEEKDAY(A3816)&lt;&gt;7),IF(A3816&lt;J$2,J$1,J$3),0)))^($A3816-$A3815)</f>
        <v>24.217521749713864</v>
      </c>
      <c r="J3816">
        <f>VLOOKUP(A3816,'VIXY-IV'!A$1:E$2000,4,0)</f>
        <v>24.133860129999999</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I3816*$E3817/$E3816*(1-(I$1+I$5+IF(AND(WEEKDAY(A3817)&lt;&gt;1,WEEKDAY(A3817)&lt;&gt;7),IF(A3817&lt;J$2,J$1,J$3),0)))^($A3817-$A3816)</f>
        <v>23.237843216325352</v>
      </c>
      <c r="J3817">
        <f>VLOOKUP(A3817,'VIXY-IV'!A$1:E$2000,4,0)</f>
        <v>23.158208550000001</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I3817*$E3818/$E3817*(1-(I$1+I$5+IF(AND(WEEKDAY(A3818)&lt;&gt;1,WEEKDAY(A3818)&lt;&gt;7),IF(A3818&lt;J$2,J$1,J$3),0)))^($A3818-$A3817)</f>
        <v>23.569649469979499</v>
      </c>
      <c r="J3818">
        <f>VLOOKUP(A3818,'VIXY-IV'!A$1:E$2000,4,0)</f>
        <v>23.489768269999999</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I3818*$E3819/$E3818*(1-(I$1+I$5+IF(AND(WEEKDAY(A3819)&lt;&gt;1,WEEKDAY(A3819)&lt;&gt;7),IF(A3819&lt;J$2,J$1,J$3),0)))^($A3819-$A3818)</f>
        <v>23.790747958344994</v>
      </c>
      <c r="J3819">
        <f>VLOOKUP(A3819,'VIXY-IV'!A$1:E$2000,4,0)</f>
        <v>23.712475439999999</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I3819*$E3820/$E3819*(1-(I$1+I$5+IF(AND(WEEKDAY(A3820)&lt;&gt;1,WEEKDAY(A3820)&lt;&gt;7),IF(A3820&lt;J$2,J$1,J$3),0)))^($A3820-$A3819)</f>
        <v>22.529518243589706</v>
      </c>
      <c r="J3820">
        <f>VLOOKUP(A3820,'VIXY-IV'!A$1:E$2000,4,0)</f>
        <v>22.45595947</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I3820*$E3821/$E3820*(1-(I$1+I$5+IF(AND(WEEKDAY(A3821)&lt;&gt;1,WEEKDAY(A3821)&lt;&gt;7),IF(A3821&lt;J$2,J$1,J$3),0)))^($A3821-$A3820)</f>
        <v>22.46050485496772</v>
      </c>
      <c r="J3821">
        <f>VLOOKUP(A3821,'VIXY-IV'!A$1:E$2000,4,0)</f>
        <v>22.388000080000001</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I3821*$E3822/$E3821*(1-(I$1+I$5+IF(AND(WEEKDAY(A3822)&lt;&gt;1,WEEKDAY(A3822)&lt;&gt;7),IF(A3822&lt;J$2,J$1,J$3),0)))^($A3822-$A3821)</f>
        <v>23.954856123070464</v>
      </c>
      <c r="J3822">
        <f>VLOOKUP(A3822,'VIXY-IV'!A$1:E$2000,4,0)</f>
        <v>23.87827622</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I3822*$E3823/$E3822*(1-(I$1+I$5+IF(AND(WEEKDAY(A3823)&lt;&gt;1,WEEKDAY(A3823)&lt;&gt;7),IF(A3823&lt;J$2,J$1,J$3),0)))^($A3823-$A3822)</f>
        <v>23.170564974391898</v>
      </c>
      <c r="J3823">
        <f>VLOOKUP(A3823,'VIXY-IV'!A$1:E$2000,4,0)</f>
        <v>23.09759137</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I3823*$E3824/$E3823*(1-(I$1+I$5+IF(AND(WEEKDAY(A3824)&lt;&gt;1,WEEKDAY(A3824)&lt;&gt;7),IF(A3824&lt;J$2,J$1,J$3),0)))^($A3824-$A3823)</f>
        <v>24.012557547728882</v>
      </c>
      <c r="J3824">
        <f>VLOOKUP(A3824,'VIXY-IV'!A$1:E$2000,4,0)</f>
        <v>23.939939429999999</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I3824*$E3825/$E3824*(1-(I$1+I$5+IF(AND(WEEKDAY(A3825)&lt;&gt;1,WEEKDAY(A3825)&lt;&gt;7),IF(A3825&lt;J$2,J$1,J$3),0)))^($A3825-$A3824)</f>
        <v>24.534279442530405</v>
      </c>
      <c r="J3825">
        <f>VLOOKUP(A3825,'VIXY-IV'!A$1:E$2000,4,0)</f>
        <v>24.46114025</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I3825*$E3826/$E3825*(1-(I$1+I$5+IF(AND(WEEKDAY(A3826)&lt;&gt;1,WEEKDAY(A3826)&lt;&gt;7),IF(A3826&lt;J$2,J$1,J$3),0)))^($A3826-$A3825)</f>
        <v>24.107501118237863</v>
      </c>
      <c r="J3826">
        <f>VLOOKUP(A3826,'VIXY-IV'!A$1:E$2000,4,0)</f>
        <v>24.036441570000001</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I3826*$E3827/$E3826*(1-(I$1+I$5+IF(AND(WEEKDAY(A3827)&lt;&gt;1,WEEKDAY(A3827)&lt;&gt;7),IF(A3827&lt;J$2,J$1,J$3),0)))^($A3827-$A3826)</f>
        <v>25.051156603059901</v>
      </c>
      <c r="J3827">
        <f>VLOOKUP(A3827,'VIXY-IV'!A$1:E$2000,4,0)</f>
        <v>24.978149869999999</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f>I3827*$E3828/$E3827*(1-(I$1+I$5+IF(AND(WEEKDAY(A3828)&lt;&gt;1,WEEKDAY(A3828)&lt;&gt;7),IF(A3828&lt;J$2,J$1,J$3),0)))^($A3828-$A3827)</f>
        <v>25.11330209200603</v>
      </c>
      <c r="J3828">
        <f>VLOOKUP(A3828,'VIXY-IV'!A$1:E$2000,4,0)</f>
        <v>25.042531990000001</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I3828*$E3829/$E3828*(1-(I$1+I$5+IF(AND(WEEKDAY(A3829)&lt;&gt;1,WEEKDAY(A3829)&lt;&gt;7),IF(A3829&lt;J$2,J$1,J$3),0)))^($A3829-$A3828)</f>
        <v>23.903490410926477</v>
      </c>
      <c r="J3829">
        <f>VLOOKUP(A3829,'VIXY-IV'!A$1:E$2000,4,0)</f>
        <v>23.83691383</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I3829*$E3830/$E3829*(1-(I$1+I$5+IF(AND(WEEKDAY(A3830)&lt;&gt;1,WEEKDAY(A3830)&lt;&gt;7),IF(A3830&lt;J$2,J$1,J$3),0)))^($A3830-$A3829)</f>
        <v>23.243602313187324</v>
      </c>
      <c r="J3830">
        <f>VLOOKUP(A3830,'VIXY-IV'!A$1:E$2000,4,0)</f>
        <v>23.180067359999999</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I3830*$E3831/$E3830*(1-(I$1+I$5+IF(AND(WEEKDAY(A3831)&lt;&gt;1,WEEKDAY(A3831)&lt;&gt;7),IF(A3831&lt;J$2,J$1,J$3),0)))^($A3831-$A3830)</f>
        <v>23.002647949796433</v>
      </c>
      <c r="J3831">
        <f>VLOOKUP(A3831,'VIXY-IV'!A$1:E$2000,4,0)</f>
        <v>22.940277689999999</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I3831*$E3832/$E3831*(1-(I$1+I$5+IF(AND(WEEKDAY(A3832)&lt;&gt;1,WEEKDAY(A3832)&lt;&gt;7),IF(A3832&lt;J$2,J$1,J$3),0)))^($A3832-$A3831)</f>
        <v>23.225591619066044</v>
      </c>
      <c r="J3832">
        <f>VLOOKUP(A3832,'VIXY-IV'!A$1:E$2000,4,0)</f>
        <v>23.162764540000001</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I3832*$E3833/$E3832*(1-(I$1+I$5+IF(AND(WEEKDAY(A3833)&lt;&gt;1,WEEKDAY(A3833)&lt;&gt;7),IF(A3833&lt;J$2,J$1,J$3),0)))^($A3833-$A3832)</f>
        <v>22.878351066369873</v>
      </c>
      <c r="J3833">
        <f>VLOOKUP(A3833,'VIXY-IV'!A$1:E$2000,4,0)</f>
        <v>22.818766159999999</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I3833*$E3834/$E3833*(1-(I$1+I$5+IF(AND(WEEKDAY(A3834)&lt;&gt;1,WEEKDAY(A3834)&lt;&gt;7),IF(A3834&lt;J$2,J$1,J$3),0)))^($A3834-$A3833)</f>
        <v>23.014564702150153</v>
      </c>
      <c r="J3834">
        <f>VLOOKUP(A3834,'VIXY-IV'!A$1:E$2000,4,0)</f>
        <v>22.955297869999999</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f>I3834*$E3835/$E3834*(1-(I$1+I$5+IF(AND(WEEKDAY(A3835)&lt;&gt;1,WEEKDAY(A3835)&lt;&gt;7),IF(A3835&lt;J$2,J$1,J$3),0)))^($A3835-$A3834)</f>
        <v>22.861181747000121</v>
      </c>
      <c r="J3835">
        <f>VLOOKUP(A3835,'VIXY-IV'!A$1:E$2000,4,0)</f>
        <v>22.802847870000001</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I3835*$E3836/$E3835*(1-(I$1+I$5+IF(AND(WEEKDAY(A3836)&lt;&gt;1,WEEKDAY(A3836)&lt;&gt;7),IF(A3836&lt;J$2,J$1,J$3),0)))^($A3836-$A3835)</f>
        <v>22.804386459027725</v>
      </c>
      <c r="J3836">
        <f>VLOOKUP(A3836,'VIXY-IV'!A$1:E$2000,4,0)</f>
        <v>22.746920859999999</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I3836*$E3837/$E3836*(1-(I$1+I$5+IF(AND(WEEKDAY(A3837)&lt;&gt;1,WEEKDAY(A3837)&lt;&gt;7),IF(A3837&lt;J$2,J$1,J$3),0)))^($A3837-$A3836)</f>
        <v>22.445585824822054</v>
      </c>
      <c r="J3837">
        <f>VLOOKUP(A3837,'VIXY-IV'!A$1:E$2000,4,0)</f>
        <v>22.39007698</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I3837*$E3838/$E3837*(1-(I$1+I$5+IF(AND(WEEKDAY(A3838)&lt;&gt;1,WEEKDAY(A3838)&lt;&gt;7),IF(A3838&lt;J$2,J$1,J$3),0)))^($A3838-$A3837)</f>
        <v>22.19466731432728</v>
      </c>
      <c r="J3838">
        <f>VLOOKUP(A3838,'VIXY-IV'!A$1:E$2000,4,0)</f>
        <v>22.1412324</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I3838*$E3839/$E3838*(1-(I$1+I$5+IF(AND(WEEKDAY(A3839)&lt;&gt;1,WEEKDAY(A3839)&lt;&gt;7),IF(A3839&lt;J$2,J$1,J$3),0)))^($A3839-$A3838)</f>
        <v>22.180781537755653</v>
      </c>
      <c r="J3839">
        <f>VLOOKUP(A3839,'VIXY-IV'!A$1:E$2000,4,0)</f>
        <v>22.127947259999999</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I3839*$E3840/$E3839*(1-(I$1+I$5+IF(AND(WEEKDAY(A3840)&lt;&gt;1,WEEKDAY(A3840)&lt;&gt;7),IF(A3840&lt;J$2,J$1,J$3),0)))^($A3840-$A3839)</f>
        <v>21.180323607603242</v>
      </c>
      <c r="J3840">
        <f>VLOOKUP(A3840,'VIXY-IV'!A$1:E$2000,4,0)</f>
        <v>21.132604650000001</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I3840*$E3841/$E3840*(1-(I$1+I$5+IF(AND(WEEKDAY(A3841)&lt;&gt;1,WEEKDAY(A3841)&lt;&gt;7),IF(A3841&lt;J$2,J$1,J$3),0)))^($A3841-$A3840)</f>
        <v>21.506272946309334</v>
      </c>
      <c r="J3841">
        <f>VLOOKUP(A3841,'VIXY-IV'!A$1:E$2000,4,0)</f>
        <v>21.458266559999998</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I3841*$E3842/$E3841*(1-(I$1+I$5+IF(AND(WEEKDAY(A3842)&lt;&gt;1,WEEKDAY(A3842)&lt;&gt;7),IF(A3842&lt;J$2,J$1,J$3),0)))^($A3842-$A3841)</f>
        <v>22.037881530419114</v>
      </c>
      <c r="J3842">
        <f>VLOOKUP(A3842,'VIXY-IV'!A$1:E$2000,4,0)</f>
        <v>21.98903112</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I3842*$E3843/$E3842*(1-(I$1+I$5+IF(AND(WEEKDAY(A3843)&lt;&gt;1,WEEKDAY(A3843)&lt;&gt;7),IF(A3843&lt;J$2,J$1,J$3),0)))^($A3843-$A3842)</f>
        <v>21.727932040852878</v>
      </c>
      <c r="J3843">
        <f>VLOOKUP(A3843,'VIXY-IV'!A$1:E$2000,4,0)</f>
        <v>21.682046889999999</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I3843*$E3844/$E3843*(1-(I$1+I$5+IF(AND(WEEKDAY(A3844)&lt;&gt;1,WEEKDAY(A3844)&lt;&gt;7),IF(A3844&lt;J$2,J$1,J$3),0)))^($A3844-$A3843)</f>
        <v>22.243425095847197</v>
      </c>
      <c r="J3844">
        <f>VLOOKUP(A3844,'VIXY-IV'!A$1:E$2000,4,0)</f>
        <v>22.19693758</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I3844*$E3845/$E3844*(1-(I$1+I$5+IF(AND(WEEKDAY(A3845)&lt;&gt;1,WEEKDAY(A3845)&lt;&gt;7),IF(A3845&lt;J$2,J$1,J$3),0)))^($A3845-$A3844)</f>
        <v>22.08033120883265</v>
      </c>
      <c r="J3845">
        <f>VLOOKUP(A3845,'VIXY-IV'!A$1:E$2000,4,0)</f>
        <v>22.034637490000001</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I3845*$E3846/$E3845*(1-(I$1+I$5+IF(AND(WEEKDAY(A3846)&lt;&gt;1,WEEKDAY(A3846)&lt;&gt;7),IF(A3846&lt;J$2,J$1,J$3),0)))^($A3846-$A3845)</f>
        <v>21.55012926791261</v>
      </c>
      <c r="J3846">
        <f>VLOOKUP(A3846,'VIXY-IV'!A$1:E$2000,4,0)</f>
        <v>21.506121199999999</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I3846*$E3847/$E3846*(1-(I$1+I$5+IF(AND(WEEKDAY(A3847)&lt;&gt;1,WEEKDAY(A3847)&lt;&gt;7),IF(A3847&lt;J$2,J$1,J$3),0)))^($A3847-$A3846)</f>
        <v>20.900492244033902</v>
      </c>
      <c r="J3847">
        <f>VLOOKUP(A3847,'VIXY-IV'!A$1:E$2000,4,0)</f>
        <v>20.8596045</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I3847*$E3848/$E3847*(1-(I$1+I$5+IF(AND(WEEKDAY(A3848)&lt;&gt;1,WEEKDAY(A3848)&lt;&gt;7),IF(A3848&lt;J$2,J$1,J$3),0)))^($A3848-$A3847)</f>
        <v>20.198340627532509</v>
      </c>
      <c r="J3848">
        <f>VLOOKUP(A3848,'VIXY-IV'!A$1:E$2000,4,0)</f>
        <v>20.158639539999999</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I3848*$E3849/$E3848*(1-(I$1+I$5+IF(AND(WEEKDAY(A3849)&lt;&gt;1,WEEKDAY(A3849)&lt;&gt;7),IF(A3849&lt;J$2,J$1,J$3),0)))^($A3849-$A3848)</f>
        <v>19.37861034855321</v>
      </c>
      <c r="J3849">
        <f>VLOOKUP(A3849,'VIXY-IV'!A$1:E$2000,4,0)</f>
        <v>19.340934560000001</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I3849*$E3850/$E3849*(1-(I$1+I$5+IF(AND(WEEKDAY(A3850)&lt;&gt;1,WEEKDAY(A3850)&lt;&gt;7),IF(A3850&lt;J$2,J$1,J$3),0)))^($A3850-$A3849)</f>
        <v>19.221707222731322</v>
      </c>
      <c r="J3850">
        <f>VLOOKUP(A3850,'VIXY-IV'!A$1:E$2000,4,0)</f>
        <v>19.1846566</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I3850*$E3851/$E3850*(1-(I$1+I$5+IF(AND(WEEKDAY(A3851)&lt;&gt;1,WEEKDAY(A3851)&lt;&gt;7),IF(A3851&lt;J$2,J$1,J$3),0)))^($A3851-$A3850)</f>
        <v>19.497184996795895</v>
      </c>
      <c r="J3851">
        <f>VLOOKUP(A3851,'VIXY-IV'!A$1:E$2000,4,0)</f>
        <v>19.460460250000001</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I3851*$E3852/$E3851*(1-(I$1+I$5+IF(AND(WEEKDAY(A3852)&lt;&gt;1,WEEKDAY(A3852)&lt;&gt;7),IF(A3852&lt;J$2,J$1,J$3),0)))^($A3852-$A3851)</f>
        <v>20.042033648124626</v>
      </c>
      <c r="J3852">
        <f>VLOOKUP(A3852,'VIXY-IV'!A$1:E$2000,4,0)</f>
        <v>20.00387937</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I3852*$E3853/$E3852*(1-(I$1+I$5+IF(AND(WEEKDAY(A3853)&lt;&gt;1,WEEKDAY(A3853)&lt;&gt;7),IF(A3853&lt;J$2,J$1,J$3),0)))^($A3853-$A3852)</f>
        <v>20.065784866727999</v>
      </c>
      <c r="J3853">
        <f>VLOOKUP(A3853,'VIXY-IV'!A$1:E$2000,4,0)</f>
        <v>20.027978260000001</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I3853*$E3854/$E3853*(1-(I$1+I$5+IF(AND(WEEKDAY(A3854)&lt;&gt;1,WEEKDAY(A3854)&lt;&gt;7),IF(A3854&lt;J$2,J$1,J$3),0)))^($A3854-$A3853)</f>
        <v>19.328221297123054</v>
      </c>
      <c r="J3854">
        <f>VLOOKUP(A3854,'VIXY-IV'!A$1:E$2000,4,0)</f>
        <v>19.29224524</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I3854*$E3855/$E3854*(1-(I$1+I$5+IF(AND(WEEKDAY(A3855)&lt;&gt;1,WEEKDAY(A3855)&lt;&gt;7),IF(A3855&lt;J$2,J$1,J$3),0)))^($A3855-$A3854)</f>
        <v>19.071574252934745</v>
      </c>
      <c r="J3855">
        <f>VLOOKUP(A3855,'VIXY-IV'!A$1:E$2000,4,0)</f>
        <v>19.036830729999998</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I3855*$E3856/$E3855*(1-(I$1+I$5+IF(AND(WEEKDAY(A3856)&lt;&gt;1,WEEKDAY(A3856)&lt;&gt;7),IF(A3856&lt;J$2,J$1,J$3),0)))^($A3856-$A3855)</f>
        <v>18.760157280306824</v>
      </c>
      <c r="J3856">
        <f>VLOOKUP(A3856,'VIXY-IV'!A$1:E$2000,4,0)</f>
        <v>18.726454449999999</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I3856*$E3857/$E3856*(1-(I$1+I$5+IF(AND(WEEKDAY(A3857)&lt;&gt;1,WEEKDAY(A3857)&lt;&gt;7),IF(A3857&lt;J$2,J$1,J$3),0)))^($A3857-$A3856)</f>
        <v>18.727791704729874</v>
      </c>
      <c r="J3857">
        <f>VLOOKUP(A3857,'VIXY-IV'!A$1:E$2000,4,0)</f>
        <v>18.695756209999999</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I3857*$E3858/$E3857*(1-(I$1+I$5+IF(AND(WEEKDAY(A3858)&lt;&gt;1,WEEKDAY(A3858)&lt;&gt;7),IF(A3858&lt;J$2,J$1,J$3),0)))^($A3858-$A3857)</f>
        <v>18.838921399245518</v>
      </c>
      <c r="J3858">
        <f>VLOOKUP(A3858,'VIXY-IV'!A$1:E$2000,4,0)</f>
        <v>18.80709834</v>
      </c>
    </row>
    <row r="3859" spans="1:10" x14ac:dyDescent="0.25">
      <c r="A3859" s="13">
        <v>43663</v>
      </c>
      <c r="B3859">
        <v>13.97</v>
      </c>
      <c r="C3859">
        <v>15.82</v>
      </c>
      <c r="D3859">
        <v>40.080100000000002</v>
      </c>
      <c r="E3859">
        <v>34.131300000000003</v>
      </c>
      <c r="F3859">
        <v>11057.463868000001</v>
      </c>
      <c r="G3859">
        <v>9417.3317700000007</v>
      </c>
      <c r="H3859">
        <f>(1/(1-91/360*VLOOKUP($A3859,Tbills!$B$4:$C$974,2,1)/100))^((1)/91)-1</f>
        <v>6.1562908479473322E-5</v>
      </c>
      <c r="I3859">
        <f>I3858*$E3859/$E3858*(1-(I$1+I$5+IF(AND(WEEKDAY(A3859)&lt;&gt;1,WEEKDAY(A3859)&lt;&gt;7),IF(A3859&lt;J$2,J$1,J$3),0)))^($A3859-$A3858)</f>
        <v>19.330821350913048</v>
      </c>
      <c r="J3859">
        <f>VLOOKUP(A3859,'VIXY-IV'!A$1:E$2000,4,0)</f>
        <v>19.297604719999999</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I3859*$E3860/$E3859*(1-(I$1+I$5+IF(AND(WEEKDAY(A3860)&lt;&gt;1,WEEKDAY(A3860)&lt;&gt;7),IF(A3860&lt;J$2,J$1,J$3),0)))^($A3860-$A3859)</f>
        <v>18.850157034425685</v>
      </c>
      <c r="J3860">
        <f>VLOOKUP(A3860,'VIXY-IV'!A$1:E$2000,4,0)</f>
        <v>18.81799161</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I3860*$E3861/$E3860*(1-(I$1+I$5+IF(AND(WEEKDAY(A3861)&lt;&gt;1,WEEKDAY(A3861)&lt;&gt;7),IF(A3861&lt;J$2,J$1,J$3),0)))^($A3861-$A3860)</f>
        <v>19.503597317881624</v>
      </c>
      <c r="J3861">
        <f>VLOOKUP(A3861,'VIXY-IV'!A$1:E$2000,4,0)</f>
        <v>19.470666999999999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I3861*$E3862/$E3861*(1-(I$1+I$5+IF(AND(WEEKDAY(A3862)&lt;&gt;1,WEEKDAY(A3862)&lt;&gt;7),IF(A3862&lt;J$2,J$1,J$3),0)))^($A3862-$A3861)</f>
        <v>18.700899052384827</v>
      </c>
      <c r="J3862">
        <f>VLOOKUP(A3862,'VIXY-IV'!A$1:E$2000,4,0)</f>
        <v>18.67024932</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I3862*$E3863/$E3862*(1-(I$1+I$5+IF(AND(WEEKDAY(A3863)&lt;&gt;1,WEEKDAY(A3863)&lt;&gt;7),IF(A3863&lt;J$2,J$1,J$3),0)))^($A3863-$A3862)</f>
        <v>18.243484638812902</v>
      </c>
      <c r="J3863">
        <f>VLOOKUP(A3863,'VIXY-IV'!A$1:E$2000,4,0)</f>
        <v>18.214128070000001</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I3863*$E3864/$E3863*(1-(I$1+I$5+IF(AND(WEEKDAY(A3864)&lt;&gt;1,WEEKDAY(A3864)&lt;&gt;7),IF(A3864&lt;J$2,J$1,J$3),0)))^($A3864-$A3863)</f>
        <v>17.78288958647822</v>
      </c>
      <c r="J3864">
        <f>VLOOKUP(A3864,'VIXY-IV'!A$1:E$2000,4,0)</f>
        <v>17.754530039999999</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I3864*$E3865/$E3864*(1-(I$1+I$5+IF(AND(WEEKDAY(A3865)&lt;&gt;1,WEEKDAY(A3865)&lt;&gt;7),IF(A3865&lt;J$2,J$1,J$3),0)))^($A3865-$A3864)</f>
        <v>18.145392484628193</v>
      </c>
      <c r="J3865">
        <f>VLOOKUP(A3865,'VIXY-IV'!A$1:E$2000,4,0)</f>
        <v>18.116747329999999</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I3865*$E3866/$E3865*(1-(I$1+I$5+IF(AND(WEEKDAY(A3866)&lt;&gt;1,WEEKDAY(A3866)&lt;&gt;7),IF(A3866&lt;J$2,J$1,J$3),0)))^($A3866-$A3865)</f>
        <v>17.784590026492545</v>
      </c>
      <c r="J3866">
        <f>VLOOKUP(A3866,'VIXY-IV'!A$1:E$2000,4,0)</f>
        <v>17.756902289999999</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I3866*$E3867/$E3866*(1-(I$1+I$5+IF(AND(WEEKDAY(A3867)&lt;&gt;1,WEEKDAY(A3867)&lt;&gt;7),IF(A3867&lt;J$2,J$1,J$3),0)))^($A3867-$A3866)</f>
        <v>17.904958563052087</v>
      </c>
      <c r="J3867">
        <f>VLOOKUP(A3867,'VIXY-IV'!A$1:E$2000,4,0)</f>
        <v>17.8780836</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I3867*$E3868/$E3867*(1-(I$1+I$5+IF(AND(WEEKDAY(A3868)&lt;&gt;1,WEEKDAY(A3868)&lt;&gt;7),IF(A3868&lt;J$2,J$1,J$3),0)))^($A3868-$A3867)</f>
        <v>18.578510561567562</v>
      </c>
      <c r="J3868">
        <f>VLOOKUP(A3868,'VIXY-IV'!A$1:E$2000,4,0)</f>
        <v>18.550914710000001</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I3868*$E3869/$E3868*(1-(I$1+I$5+IF(AND(WEEKDAY(A3869)&lt;&gt;1,WEEKDAY(A3869)&lt;&gt;7),IF(A3869&lt;J$2,J$1,J$3),0)))^($A3869-$A3868)</f>
        <v>19.649491486778327</v>
      </c>
      <c r="J3869">
        <f>VLOOKUP(A3869,'VIXY-IV'!A$1:E$2000,4,0)</f>
        <v>19.620096740000001</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I3869*$E3870/$E3869*(1-(I$1+I$5+IF(AND(WEEKDAY(A3870)&lt;&gt;1,WEEKDAY(A3870)&lt;&gt;7),IF(A3870&lt;J$2,J$1,J$3),0)))^($A3870-$A3869)</f>
        <v>20.89325954831844</v>
      </c>
      <c r="J3870">
        <f>VLOOKUP(A3870,'VIXY-IV'!A$1:E$2000,4,0)</f>
        <v>20.862433639999999</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I3870*$E3871/$E3870*(1-(I$1+I$5+IF(AND(WEEKDAY(A3871)&lt;&gt;1,WEEKDAY(A3871)&lt;&gt;7),IF(A3871&lt;J$2,J$1,J$3),0)))^($A3871-$A3870)</f>
        <v>20.83653133837397</v>
      </c>
      <c r="J3871">
        <f>VLOOKUP(A3871,'VIXY-IV'!A$1:E$2000,4,0)</f>
        <v>20.806137320000001</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f>I3871*$E3872/$E3871*(1-(I$1+I$5+IF(AND(WEEKDAY(A3872)&lt;&gt;1,WEEKDAY(A3872)&lt;&gt;7),IF(A3872&lt;J$2,J$1,J$3),0)))^($A3872-$A3871)</f>
        <v>24.770072478679879</v>
      </c>
      <c r="J3872">
        <f>VLOOKUP(A3872,'VIXY-IV'!A$1:E$2000,4,0)</f>
        <v>24.7507372</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I3872*$E3873/$E3872*(1-(I$1+I$5+IF(AND(WEEKDAY(A3873)&lt;&gt;1,WEEKDAY(A3873)&lt;&gt;7),IF(A3873&lt;J$2,J$1,J$3),0)))^($A3873-$A3872)</f>
        <v>23.2180551405384</v>
      </c>
      <c r="J3873">
        <f>VLOOKUP(A3873,'VIXY-IV'!A$1:E$2000,4,0)</f>
        <v>23.199310189999998</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I3873*$E3874/$E3873*(1-(I$1+I$5+IF(AND(WEEKDAY(A3874)&lt;&gt;1,WEEKDAY(A3874)&lt;&gt;7),IF(A3874&lt;J$2,J$1,J$3),0)))^($A3874-$A3873)</f>
        <v>22.861508388581829</v>
      </c>
      <c r="J3874">
        <f>VLOOKUP(A3874,'VIXY-IV'!A$1:E$2000,4,0)</f>
        <v>22.84291589</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f>I3874*$E3875/$E3874*(1-(I$1+I$5+IF(AND(WEEKDAY(A3875)&lt;&gt;1,WEEKDAY(A3875)&lt;&gt;7),IF(A3875&lt;J$2,J$1,J$3),0)))^($A3875-$A3874)</f>
        <v>21.355441633788022</v>
      </c>
      <c r="J3875">
        <f>VLOOKUP(A3875,'VIXY-IV'!A$1:E$2000,4,0)</f>
        <v>21.33860254</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I3875*$E3876/$E3875*(1-(I$1+I$5+IF(AND(WEEKDAY(A3876)&lt;&gt;1,WEEKDAY(A3876)&lt;&gt;7),IF(A3876&lt;J$2,J$1,J$3),0)))^($A3876-$A3875)</f>
        <v>22.045179646102255</v>
      </c>
      <c r="J3876">
        <f>VLOOKUP(A3876,'VIXY-IV'!A$1:E$2000,4,0)</f>
        <v>22.02843545</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f>I3876*$E3877/$E3876*(1-(I$1+I$5+IF(AND(WEEKDAY(A3877)&lt;&gt;1,WEEKDAY(A3877)&lt;&gt;7),IF(A3877&lt;J$2,J$1,J$3),0)))^($A3877-$A3876)</f>
        <v>24.009442527133054</v>
      </c>
      <c r="J3877">
        <f>VLOOKUP(A3877,'VIXY-IV'!A$1:E$2000,4,0)</f>
        <v>23.99322875</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I3877*$E3878/$E3877*(1-(I$1+I$5+IF(AND(WEEKDAY(A3878)&lt;&gt;1,WEEKDAY(A3878)&lt;&gt;7),IF(A3878&lt;J$2,J$1,J$3),0)))^($A3878-$A3877)</f>
        <v>21.895276104658045</v>
      </c>
      <c r="J3878">
        <f>VLOOKUP(A3878,'VIXY-IV'!A$1:E$2000,4,0)</f>
        <v>21.88064602</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f>I3878*$E3879/$E3878*(1-(I$1+I$5+IF(AND(WEEKDAY(A3879)&lt;&gt;1,WEEKDAY(A3879)&lt;&gt;7),IF(A3879&lt;J$2,J$1,J$3),0)))^($A3879-$A3878)</f>
        <v>24.536481912095439</v>
      </c>
      <c r="J3879">
        <f>VLOOKUP(A3879,'VIXY-IV'!A$1:E$2000,4,0)</f>
        <v>24.521311489999999</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f>I3879*$E3880/$E3879*(1-(I$1+I$5+IF(AND(WEEKDAY(A3880)&lt;&gt;1,WEEKDAY(A3880)&lt;&gt;7),IF(A3880&lt;J$2,J$1,J$3),0)))^($A3880-$A3879)</f>
        <v>24.539096593863199</v>
      </c>
      <c r="J3880">
        <f>VLOOKUP(A3880,'VIXY-IV'!A$1:E$2000,4,0)</f>
        <v>24.52440309</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I3880*$E3881/$E3880*(1-(I$1+I$5+IF(AND(WEEKDAY(A3881)&lt;&gt;1,WEEKDAY(A3881)&lt;&gt;7),IF(A3881&lt;J$2,J$1,J$3),0)))^($A3881-$A3880)</f>
        <v>22.987664676254084</v>
      </c>
      <c r="J3881">
        <f>VLOOKUP(A3881,'VIXY-IV'!A$1:E$2000,4,0)</f>
        <v>22.974367449999999</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f>I3881*$E3882/$E3881*(1-(I$1+I$5+IF(AND(WEEKDAY(A3882)&lt;&gt;1,WEEKDAY(A3882)&lt;&gt;7),IF(A3882&lt;J$2,J$1,J$3),0)))^($A3882-$A3881)</f>
        <v>21.431231926525967</v>
      </c>
      <c r="J3882">
        <f>VLOOKUP(A3882,'VIXY-IV'!A$1:E$2000,4,0)</f>
        <v>21.420089140000002</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I3882*$E3883/$E3882*(1-(I$1+I$5+IF(AND(WEEKDAY(A3883)&lt;&gt;1,WEEKDAY(A3883)&lt;&gt;7),IF(A3883&lt;J$2,J$1,J$3),0)))^($A3883-$A3882)</f>
        <v>21.907057059429224</v>
      </c>
      <c r="J3883">
        <f>VLOOKUP(A3883,'VIXY-IV'!A$1:E$2000,4,0)</f>
        <v>21.896197610000002</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f>I3883*$E3884/$E3883*(1-(I$1+I$5+IF(AND(WEEKDAY(A3884)&lt;&gt;1,WEEKDAY(A3884)&lt;&gt;7),IF(A3884&lt;J$2,J$1,J$3),0)))^($A3884-$A3883)</f>
        <v>20.602884078156059</v>
      </c>
      <c r="J3884">
        <f>VLOOKUP(A3884,'VIXY-IV'!A$1:E$2000,4,0)</f>
        <v>20.593167780000002</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I3884*$E3885/$E3884*(1-(I$1+I$5+IF(AND(WEEKDAY(A3885)&lt;&gt;1,WEEKDAY(A3885)&lt;&gt;7),IF(A3885&lt;J$2,J$1,J$3),0)))^($A3885-$A3884)</f>
        <v>21.182334568519686</v>
      </c>
      <c r="J3885">
        <f>VLOOKUP(A3885,'VIXY-IV'!A$1:E$2000,4,0)</f>
        <v>21.173155470000001</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I3885*$E3886/$E3885*(1-(I$1+I$5+IF(AND(WEEKDAY(A3886)&lt;&gt;1,WEEKDAY(A3886)&lt;&gt;7),IF(A3886&lt;J$2,J$1,J$3),0)))^($A3886-$A3885)</f>
        <v>23.229092354325509</v>
      </c>
      <c r="J3886">
        <f>VLOOKUP(A3886,'VIXY-IV'!A$1:E$2000,4,0)</f>
        <v>23.219384049999999</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I3886*$E3887/$E3886*(1-(I$1+I$5+IF(AND(WEEKDAY(A3887)&lt;&gt;1,WEEKDAY(A3887)&lt;&gt;7),IF(A3887&lt;J$2,J$1,J$3),0)))^($A3887-$A3886)</f>
        <v>22.971455098631932</v>
      </c>
      <c r="J3887">
        <f>VLOOKUP(A3887,'VIXY-IV'!A$1:E$2000,4,0)</f>
        <v>22.962574549999999</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I3887*$E3888/$E3887*(1-(I$1+I$5+IF(AND(WEEKDAY(A3888)&lt;&gt;1,WEEKDAY(A3888)&lt;&gt;7),IF(A3888&lt;J$2,J$1,J$3),0)))^($A3888-$A3887)</f>
        <v>23.78705375448769</v>
      </c>
      <c r="J3888">
        <f>VLOOKUP(A3888,'VIXY-IV'!A$1:E$2000,4,0)</f>
        <v>23.778716540000001</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I3888*$E3889/$E3888*(1-(I$1+I$5+IF(AND(WEEKDAY(A3889)&lt;&gt;1,WEEKDAY(A3889)&lt;&gt;7),IF(A3889&lt;J$2,J$1,J$3),0)))^($A3889-$A3888)</f>
        <v>22.99359622002185</v>
      </c>
      <c r="J3889">
        <f>VLOOKUP(A3889,'VIXY-IV'!A$1:E$2000,4,0)</f>
        <v>22.985684119999998</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I3889*$E3890/$E3889*(1-(I$1+I$5+IF(AND(WEEKDAY(A3890)&lt;&gt;1,WEEKDAY(A3890)&lt;&gt;7),IF(A3890&lt;J$2,J$1,J$3),0)))^($A3890-$A3889)</f>
        <v>22.042042074304824</v>
      </c>
      <c r="J3890">
        <f>VLOOKUP(A3890,'VIXY-IV'!A$1:E$2000,4,0)</f>
        <v>22.034682069999999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I3890*$E3891/$E3890*(1-(I$1+I$5+IF(AND(WEEKDAY(A3891)&lt;&gt;1,WEEKDAY(A3891)&lt;&gt;7),IF(A3891&lt;J$2,J$1,J$3),0)))^($A3891-$A3890)</f>
        <v>22.368334846773109</v>
      </c>
      <c r="J3891">
        <f>VLOOKUP(A3891,'VIXY-IV'!A$1:E$2000,4,0)</f>
        <v>22.361912950000001</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I3891*$E3892/$E3891*(1-(I$1+I$5+IF(AND(WEEKDAY(A3892)&lt;&gt;1,WEEKDAY(A3892)&lt;&gt;7),IF(A3892&lt;J$2,J$1,J$3),0)))^($A3892-$A3891)</f>
        <v>23.020757368456639</v>
      </c>
      <c r="J3892">
        <f>VLOOKUP(A3892,'VIXY-IV'!A$1:E$2000,4,0)</f>
        <v>23.0149413</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I3892*$E3893/$E3892*(1-(I$1+I$5+IF(AND(WEEKDAY(A3893)&lt;&gt;1,WEEKDAY(A3893)&lt;&gt;7),IF(A3893&lt;J$2,J$1,J$3),0)))^($A3893-$A3892)</f>
        <v>21.646440824078702</v>
      </c>
      <c r="J3893">
        <f>VLOOKUP(A3893,'VIXY-IV'!A$1:E$2000,4,0)</f>
        <v>21.642668780000001</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I3893*$E3894/$E3893*(1-(I$1+I$5+IF(AND(WEEKDAY(A3894)&lt;&gt;1,WEEKDAY(A3894)&lt;&gt;7),IF(A3894&lt;J$2,J$1,J$3),0)))^($A3894-$A3893)</f>
        <v>20.921861720846088</v>
      </c>
      <c r="J3894">
        <f>VLOOKUP(A3894,'VIXY-IV'!A$1:E$2000,4,0)</f>
        <v>20.917526129999999</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f>I3894*$E3895/$E3894*(1-(I$1+I$5+IF(AND(WEEKDAY(A3895)&lt;&gt;1,WEEKDAY(A3895)&lt;&gt;7),IF(A3895&lt;J$2,J$1,J$3),0)))^($A3895-$A3894)</f>
        <v>20.21166146291678</v>
      </c>
      <c r="J3895">
        <f>VLOOKUP(A3895,'VIXY-IV'!A$1:E$2000,4,0)</f>
        <v>20.208077280000001</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I3895*$E3896/$E3895*(1-(I$1+I$5+IF(AND(WEEKDAY(A3896)&lt;&gt;1,WEEKDAY(A3896)&lt;&gt;7),IF(A3896&lt;J$2,J$1,J$3),0)))^($A3896-$A3895)</f>
        <v>20.132230544688724</v>
      </c>
      <c r="J3896">
        <f>VLOOKUP(A3896,'VIXY-IV'!A$1:E$2000,4,0)</f>
        <v>20.129586100000001</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I3896*$E3897/$E3896*(1-(I$1+I$5+IF(AND(WEEKDAY(A3897)&lt;&gt;1,WEEKDAY(A3897)&lt;&gt;7),IF(A3897&lt;J$2,J$1,J$3),0)))^($A3897-$A3896)</f>
        <v>20.058813787525292</v>
      </c>
      <c r="J3897">
        <f>VLOOKUP(A3897,'VIXY-IV'!A$1:E$2000,4,0)</f>
        <v>20.056597960000001</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I3897*$E3898/$E3897*(1-(I$1+I$5+IF(AND(WEEKDAY(A3898)&lt;&gt;1,WEEKDAY(A3898)&lt;&gt;7),IF(A3898&lt;J$2,J$1,J$3),0)))^($A3898-$A3897)</f>
        <v>19.607256324736028</v>
      </c>
      <c r="J3898">
        <f>VLOOKUP(A3898,'VIXY-IV'!A$1:E$2000,4,0)</f>
        <v>19.605699980000001</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I3898*$E3899/$E3898*(1-(I$1+I$5+IF(AND(WEEKDAY(A3899)&lt;&gt;1,WEEKDAY(A3899)&lt;&gt;7),IF(A3899&lt;J$2,J$1,J$3),0)))^($A3899-$A3898)</f>
        <v>19.15183680302134</v>
      </c>
      <c r="J3899">
        <f>VLOOKUP(A3899,'VIXY-IV'!A$1:E$2000,4,0)</f>
        <v>19.150729720000001</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I3899*$E3900/$E3899*(1-(I$1+I$5+IF(AND(WEEKDAY(A3900)&lt;&gt;1,WEEKDAY(A3900)&lt;&gt;7),IF(A3900&lt;J$2,J$1,J$3),0)))^($A3900-$A3899)</f>
        <v>18.916620966345452</v>
      </c>
      <c r="J3900">
        <f>VLOOKUP(A3900,'VIXY-IV'!A$1:E$2000,4,0)</f>
        <v>18.916007919999998</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f>I3900*$E3901/$E3900*(1-(I$1+I$5+IF(AND(WEEKDAY(A3901)&lt;&gt;1,WEEKDAY(A3901)&lt;&gt;7),IF(A3901&lt;J$2,J$1,J$3),0)))^($A3901-$A3900)</f>
        <v>19.342415159634054</v>
      </c>
      <c r="J3901">
        <f>VLOOKUP(A3901,'VIXY-IV'!A$1:E$2000,4,0)</f>
        <v>19.342858249999999</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I3901*$E3902/$E3901*(1-(I$1+I$5+IF(AND(WEEKDAY(A3902)&lt;&gt;1,WEEKDAY(A3902)&lt;&gt;7),IF(A3902&lt;J$2,J$1,J$3),0)))^($A3902-$A3901)</f>
        <v>19.122776459555148</v>
      </c>
      <c r="J3902">
        <f>VLOOKUP(A3902,'VIXY-IV'!A$1:E$2000,4,0)</f>
        <v>19.123849709999998</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f>I3902*$E3903/$E3902*(1-(I$1+I$5+IF(AND(WEEKDAY(A3903)&lt;&gt;1,WEEKDAY(A3903)&lt;&gt;7),IF(A3903&lt;J$2,J$1,J$3),0)))^($A3903-$A3902)</f>
        <v>18.338975089863649</v>
      </c>
      <c r="J3903">
        <f>VLOOKUP(A3903,'VIXY-IV'!A$1:E$2000,4,0)</f>
        <v>18.34085988</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I3903*$E3904/$E3903*(1-(I$1+I$5+IF(AND(WEEKDAY(A3904)&lt;&gt;1,WEEKDAY(A3904)&lt;&gt;7),IF(A3904&lt;J$2,J$1,J$3),0)))^($A3904-$A3903)</f>
        <v>18.180130972572481</v>
      </c>
      <c r="J3904">
        <f>VLOOKUP(A3904,'VIXY-IV'!A$1:E$2000,4,0)</f>
        <v>18.181964390000001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I3904*$E3905/$E3904*(1-(I$1+I$5+IF(AND(WEEKDAY(A3905)&lt;&gt;1,WEEKDAY(A3905)&lt;&gt;7),IF(A3905&lt;J$2,J$1,J$3),0)))^($A3905-$A3904)</f>
        <v>19.26937019057825</v>
      </c>
      <c r="J3905">
        <f>VLOOKUP(A3905,'VIXY-IV'!A$1:E$2000,4,0)</f>
        <v>19.27199667</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I3905*$E3906/$E3905*(1-(I$1+I$5+IF(AND(WEEKDAY(A3906)&lt;&gt;1,WEEKDAY(A3906)&lt;&gt;7),IF(A3906&lt;J$2,J$1,J$3),0)))^($A3906-$A3905)</f>
        <v>18.741046656779648</v>
      </c>
      <c r="J3906">
        <f>VLOOKUP(A3906,'VIXY-IV'!A$1:E$2000,4,0)</f>
        <v>18.743212570000001</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I3906*$E3907/$E3906*(1-(I$1+I$5+IF(AND(WEEKDAY(A3907)&lt;&gt;1,WEEKDAY(A3907)&lt;&gt;7),IF(A3907&lt;J$2,J$1,J$3),0)))^($A3907-$A3906)</f>
        <v>19.899815503683378</v>
      </c>
      <c r="J3907">
        <f>VLOOKUP(A3907,'VIXY-IV'!A$1:E$2000,4,0)</f>
        <v>19.902354030000001</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f>I3907*$E3908/$E3907*(1-(I$1+I$5+IF(AND(WEEKDAY(A3908)&lt;&gt;1,WEEKDAY(A3908)&lt;&gt;7),IF(A3908&lt;J$2,J$1,J$3),0)))^($A3908-$A3907)</f>
        <v>19.280722221212443</v>
      </c>
      <c r="J3908">
        <f>VLOOKUP(A3908,'VIXY-IV'!A$1:E$2000,4,0)</f>
        <v>19.283413729999999</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I3908*$E3909/$E3908*(1-(I$1+I$5+IF(AND(WEEKDAY(A3909)&lt;&gt;1,WEEKDAY(A3909)&lt;&gt;7),IF(A3909&lt;J$2,J$1,J$3),0)))^($A3909-$A3908)</f>
        <v>19.500410200726382</v>
      </c>
      <c r="J3909">
        <f>VLOOKUP(A3909,'VIXY-IV'!A$1:E$2000,4,0)</f>
        <v>19.50372617</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I3909*$E3910/$E3909*(1-(I$1+I$5+IF(AND(WEEKDAY(A3910)&lt;&gt;1,WEEKDAY(A3910)&lt;&gt;7),IF(A3910&lt;J$2,J$1,J$3),0)))^($A3910-$A3909)</f>
        <v>20.099489898371779</v>
      </c>
      <c r="J3910">
        <f>VLOOKUP(A3910,'VIXY-IV'!A$1:E$2000,4,0)</f>
        <v>20.10325654</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I3910*$E3911/$E3910*(1-(I$1+I$5+IF(AND(WEEKDAY(A3911)&lt;&gt;1,WEEKDAY(A3911)&lt;&gt;7),IF(A3911&lt;J$2,J$1,J$3),0)))^($A3911-$A3910)</f>
        <v>19.183708134426976</v>
      </c>
      <c r="J3911">
        <f>VLOOKUP(A3911,'VIXY-IV'!A$1:E$2000,4,0)</f>
        <v>19.188847320000001</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I3911*$E3912/$E3911*(1-(I$1+I$5+IF(AND(WEEKDAY(A3912)&lt;&gt;1,WEEKDAY(A3912)&lt;&gt;7),IF(A3912&lt;J$2,J$1,J$3),0)))^($A3912-$A3911)</f>
        <v>20.56484983531406</v>
      </c>
      <c r="J3912">
        <f>VLOOKUP(A3912,'VIXY-IV'!A$1:E$2000,4,0)</f>
        <v>20.571016669999999</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I3912*$E3913/$E3912*(1-(I$1+I$5+IF(AND(WEEKDAY(A3913)&lt;&gt;1,WEEKDAY(A3913)&lt;&gt;7),IF(A3913&lt;J$2,J$1,J$3),0)))^($A3913-$A3912)</f>
        <v>21.84019931338322</v>
      </c>
      <c r="J3913">
        <f>VLOOKUP(A3913,'VIXY-IV'!A$1:E$2000,4,0)</f>
        <v>21.846426600000001</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I3913*$E3914/$E3913*(1-(I$1+I$5+IF(AND(WEEKDAY(A3914)&lt;&gt;1,WEEKDAY(A3914)&lt;&gt;7),IF(A3914&lt;J$2,J$1,J$3),0)))^($A3914-$A3913)</f>
        <v>20.82596770649366</v>
      </c>
      <c r="J3914">
        <f>VLOOKUP(A3914,'VIXY-IV'!A$1:E$2000,4,0)</f>
        <v>20.832442100000002</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I3914*$E3915/$E3914*(1-(I$1+I$5+IF(AND(WEEKDAY(A3915)&lt;&gt;1,WEEKDAY(A3915)&lt;&gt;7),IF(A3915&lt;J$2,J$1,J$3),0)))^($A3915-$A3914)</f>
        <v>19.785644049079146</v>
      </c>
      <c r="J3915">
        <f>VLOOKUP(A3915,'VIXY-IV'!A$1:E$2000,4,0)</f>
        <v>19.79213197</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f>I3915*$E3916/$E3915*(1-(I$1+I$5+IF(AND(WEEKDAY(A3916)&lt;&gt;1,WEEKDAY(A3916)&lt;&gt;7),IF(A3916&lt;J$2,J$1,J$3),0)))^($A3916-$A3915)</f>
        <v>19.988848485940299</v>
      </c>
      <c r="J3916">
        <f>VLOOKUP(A3916,'VIXY-IV'!A$1:E$2000,4,0)</f>
        <v>19.995666960000001</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f>I3916*$E3917/$E3916*(1-(I$1+I$5+IF(AND(WEEKDAY(A3917)&lt;&gt;1,WEEKDAY(A3917)&lt;&gt;7),IF(A3917&lt;J$2,J$1,J$3),0)))^($A3917-$A3916)</f>
        <v>21.574371573142322</v>
      </c>
      <c r="J3917">
        <f>VLOOKUP(A3917,'VIXY-IV'!A$1:E$2000,4,0)</f>
        <v>21.582215130000002</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I3917*$E3918/$E3917*(1-(I$1+I$5+IF(AND(WEEKDAY(A3918)&lt;&gt;1,WEEKDAY(A3918)&lt;&gt;7),IF(A3918&lt;J$2,J$1,J$3),0)))^($A3918-$A3917)</f>
        <v>20.603724404277152</v>
      </c>
      <c r="J3918">
        <f>VLOOKUP(A3918,'VIXY-IV'!A$1:E$2000,4,0)</f>
        <v>20.611452180000001</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I3918*$E3919/$E3918*(1-(I$1+I$5+IF(AND(WEEKDAY(A3919)&lt;&gt;1,WEEKDAY(A3919)&lt;&gt;7),IF(A3919&lt;J$2,J$1,J$3),0)))^($A3919-$A3918)</f>
        <v>20.01169986172717</v>
      </c>
      <c r="J3919">
        <f>VLOOKUP(A3919,'VIXY-IV'!A$1:E$2000,4,0)</f>
        <v>20.019398549999998</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I3919*$E3920/$E3919*(1-(I$1+I$5+IF(AND(WEEKDAY(A3920)&lt;&gt;1,WEEKDAY(A3920)&lt;&gt;7),IF(A3920&lt;J$2,J$1,J$3),0)))^($A3920-$A3919)</f>
        <v>19.037844820723834</v>
      </c>
      <c r="J3920">
        <f>VLOOKUP(A3920,'VIXY-IV'!A$1:E$2000,4,0)</f>
        <v>19.04554611</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I3920*$E3921/$E3920*(1-(I$1+I$5+IF(AND(WEEKDAY(A3921)&lt;&gt;1,WEEKDAY(A3921)&lt;&gt;7),IF(A3921&lt;J$2,J$1,J$3),0)))^($A3921-$A3920)</f>
        <v>18.179784870093712</v>
      </c>
      <c r="J3921">
        <f>VLOOKUP(A3921,'VIXY-IV'!A$1:E$2000,4,0)</f>
        <v>18.18935836</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I3921*$E3922/$E3921*(1-(I$1+I$5+IF(AND(WEEKDAY(A3922)&lt;&gt;1,WEEKDAY(A3922)&lt;&gt;7),IF(A3922&lt;J$2,J$1,J$3),0)))^($A3922-$A3921)</f>
        <v>17.680106117446233</v>
      </c>
      <c r="J3922">
        <f>VLOOKUP(A3922,'VIXY-IV'!A$1:E$2000,4,0)</f>
        <v>17.689662689999999</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I3922*$E3923/$E3922*(1-(I$1+I$5+IF(AND(WEEKDAY(A3923)&lt;&gt;1,WEEKDAY(A3923)&lt;&gt;7),IF(A3923&lt;J$2,J$1,J$3),0)))^($A3923-$A3922)</f>
        <v>17.523141832970225</v>
      </c>
      <c r="J3923">
        <f>VLOOKUP(A3923,'VIXY-IV'!A$1:E$2000,4,0)</f>
        <v>17.532898379999999</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I3923*$E3924/$E3923*(1-(I$1+I$5+IF(AND(WEEKDAY(A3924)&lt;&gt;1,WEEKDAY(A3924)&lt;&gt;7),IF(A3924&lt;J$2,J$1,J$3),0)))^($A3924-$A3923)</f>
        <v>17.370596093400945</v>
      </c>
      <c r="J3924">
        <f>VLOOKUP(A3924,'VIXY-IV'!A$1:E$2000,4,0)</f>
        <v>17.380928749999999</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I3924*$E3925/$E3924*(1-(I$1+I$5+IF(AND(WEEKDAY(A3925)&lt;&gt;1,WEEKDAY(A3925)&lt;&gt;7),IF(A3925&lt;J$2,J$1,J$3),0)))^($A3925-$A3924)</f>
        <v>17.475123739428966</v>
      </c>
      <c r="J3925">
        <f>VLOOKUP(A3925,'VIXY-IV'!A$1:E$2000,4,0)</f>
        <v>17.485607139999999</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f>I3925*$E3926/$E3925*(1-(I$1+I$5+IF(AND(WEEKDAY(A3926)&lt;&gt;1,WEEKDAY(A3926)&lt;&gt;7),IF(A3926&lt;J$2,J$1,J$3),0)))^($A3926-$A3925)</f>
        <v>16.888160418522521</v>
      </c>
      <c r="J3926">
        <f>VLOOKUP(A3926,'VIXY-IV'!A$1:E$2000,4,0)</f>
        <v>16.89791031</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f>I3926*$E3927/$E3926*(1-(I$1+I$5+IF(AND(WEEKDAY(A3927)&lt;&gt;1,WEEKDAY(A3927)&lt;&gt;7),IF(A3927&lt;J$2,J$1,J$3),0)))^($A3927-$A3926)</f>
        <v>17.295521915056348</v>
      </c>
      <c r="J3927">
        <f>VLOOKUP(A3927,'VIXY-IV'!A$1:E$2000,4,0)</f>
        <v>17.305813969999999</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I3927*$E3928/$E3927*(1-(I$1+I$5+IF(AND(WEEKDAY(A3928)&lt;&gt;1,WEEKDAY(A3928)&lt;&gt;7),IF(A3928&lt;J$2,J$1,J$3),0)))^($A3928-$A3927)</f>
        <v>16.995231360244865</v>
      </c>
      <c r="J3928">
        <f>VLOOKUP(A3928,'VIXY-IV'!A$1:E$2000,4,0)</f>
        <v>17.005535519999999</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I3928*$E3929/$E3928*(1-(I$1+I$5+IF(AND(WEEKDAY(A3929)&lt;&gt;1,WEEKDAY(A3929)&lt;&gt;7),IF(A3929&lt;J$2,J$1,J$3),0)))^($A3929-$A3928)</f>
        <v>16.865233099043397</v>
      </c>
      <c r="J3929">
        <f>VLOOKUP(A3929,'VIXY-IV'!A$1:E$2000,4,0)</f>
        <v>16.87602918</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I3929*$E3930/$E3929*(1-(I$1+I$5+IF(AND(WEEKDAY(A3930)&lt;&gt;1,WEEKDAY(A3930)&lt;&gt;7),IF(A3930&lt;J$2,J$1,J$3),0)))^($A3930-$A3929)</f>
        <v>16.31951742765548</v>
      </c>
      <c r="J3930">
        <f>VLOOKUP(A3930,'VIXY-IV'!A$1:E$2000,4,0)</f>
        <v>16.329389089999999</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I3930*$E3931/$E3930*(1-(I$1+I$5+IF(AND(WEEKDAY(A3931)&lt;&gt;1,WEEKDAY(A3931)&lt;&gt;7),IF(A3931&lt;J$2,J$1,J$3),0)))^($A3931-$A3930)</f>
        <v>16.49238911039393</v>
      </c>
      <c r="J3931">
        <f>VLOOKUP(A3931,'VIXY-IV'!A$1:E$2000,4,0)</f>
        <v>16.502915130000002</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f>I3931*$E3932/$E3931*(1-(I$1+I$5+IF(AND(WEEKDAY(A3932)&lt;&gt;1,WEEKDAY(A3932)&lt;&gt;7),IF(A3932&lt;J$2,J$1,J$3),0)))^($A3932-$A3931)</f>
        <v>16.394411415825694</v>
      </c>
      <c r="J3932">
        <f>VLOOKUP(A3932,'VIXY-IV'!A$1:E$2000,4,0)</f>
        <v>16.404918840000001</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I3932*$E3933/$E3932*(1-(I$1+I$5+IF(AND(WEEKDAY(A3933)&lt;&gt;1,WEEKDAY(A3933)&lt;&gt;7),IF(A3933&lt;J$2,J$1,J$3),0)))^($A3933-$A3932)</f>
        <v>15.864879453071209</v>
      </c>
      <c r="J3933">
        <f>VLOOKUP(A3933,'VIXY-IV'!A$1:E$2000,4,0)</f>
        <v>15.875180609999999</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I3933*$E3934/$E3933*(1-(I$1+I$5+IF(AND(WEEKDAY(A3934)&lt;&gt;1,WEEKDAY(A3934)&lt;&gt;7),IF(A3934&lt;J$2,J$1,J$3),0)))^($A3934-$A3933)</f>
        <v>16.147142101295007</v>
      </c>
      <c r="J3934">
        <f>VLOOKUP(A3934,'VIXY-IV'!A$1:E$2000,4,0)</f>
        <v>16.157595740000001</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f>I3934*$E3935/$E3934*(1-(I$1+I$5+IF(AND(WEEKDAY(A3935)&lt;&gt;1,WEEKDAY(A3935)&lt;&gt;7),IF(A3935&lt;J$2,J$1,J$3),0)))^($A3935-$A3934)</f>
        <v>15.512372097637488</v>
      </c>
      <c r="J3935">
        <f>VLOOKUP(A3935,'VIXY-IV'!A$1:E$2000,4,0)</f>
        <v>15.522124939999999</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I3935*$E3936/$E3935*(1-(I$1+I$5+IF(AND(WEEKDAY(A3936)&lt;&gt;1,WEEKDAY(A3936)&lt;&gt;7),IF(A3936&lt;J$2,J$1,J$3),0)))^($A3936-$A3935)</f>
        <v>15.611470103006472</v>
      </c>
      <c r="J3936">
        <f>VLOOKUP(A3936,'VIXY-IV'!A$1:E$2000,4,0)</f>
        <v>15.62165714</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f>I3936*$E3937/$E3936*(1-(I$1+I$5+IF(AND(WEEKDAY(A3937)&lt;&gt;1,WEEKDAY(A3937)&lt;&gt;7),IF(A3937&lt;J$2,J$1,J$3),0)))^($A3937-$A3936)</f>
        <v>15.940575531760466</v>
      </c>
      <c r="J3937">
        <f>VLOOKUP(A3937,'VIXY-IV'!A$1:E$2000,4,0)</f>
        <v>15.95096775</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I3937*$E3938/$E3937*(1-(I$1+I$5+IF(AND(WEEKDAY(A3938)&lt;&gt;1,WEEKDAY(A3938)&lt;&gt;7),IF(A3938&lt;J$2,J$1,J$3),0)))^($A3938-$A3937)</f>
        <v>15.690975907373163</v>
      </c>
      <c r="J3938">
        <f>VLOOKUP(A3938,'VIXY-IV'!A$1:E$2000,4,0)</f>
        <v>15.701516209999999</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f>I3938*$E3939/$E3938*(1-(I$1+I$5+IF(AND(WEEKDAY(A3939)&lt;&gt;1,WEEKDAY(A3939)&lt;&gt;7),IF(A3939&lt;J$2,J$1,J$3),0)))^($A3939-$A3938)</f>
        <v>15.541840424739153</v>
      </c>
      <c r="J3939">
        <f>VLOOKUP(A3939,'VIXY-IV'!A$1:E$2000,4,0)</f>
        <v>15.55177173</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I3939*$E3940/$E3939*(1-(I$1+I$5+IF(AND(WEEKDAY(A3940)&lt;&gt;1,WEEKDAY(A3940)&lt;&gt;7),IF(A3940&lt;J$2,J$1,J$3),0)))^($A3940-$A3939)</f>
        <v>15.329880047823433</v>
      </c>
      <c r="J3940">
        <f>VLOOKUP(A3940,'VIXY-IV'!A$1:E$2000,4,0)</f>
        <v>15.33970959</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I3940*$E3941/$E3940*(1-(I$1+I$5+IF(AND(WEEKDAY(A3941)&lt;&gt;1,WEEKDAY(A3941)&lt;&gt;7),IF(A3941&lt;J$2,J$1,J$3),0)))^($A3941-$A3940)</f>
        <v>15.13294759480517</v>
      </c>
      <c r="J3941">
        <f>VLOOKUP(A3941,'VIXY-IV'!A$1:E$2000,4,0)</f>
        <v>15.143050580000001</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I3941*$E3942/$E3941*(1-(I$1+I$5+IF(AND(WEEKDAY(A3942)&lt;&gt;1,WEEKDAY(A3942)&lt;&gt;7),IF(A3942&lt;J$2,J$1,J$3),0)))^($A3942-$A3941)</f>
        <v>15.08591767273637</v>
      </c>
      <c r="J3942">
        <f>VLOOKUP(A3942,'VIXY-IV'!A$1:E$2000,4,0)</f>
        <v>15.09599832</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I3942*$E3943/$E3942*(1-(I$1+I$5+IF(AND(WEEKDAY(A3943)&lt;&gt;1,WEEKDAY(A3943)&lt;&gt;7),IF(A3943&lt;J$2,J$1,J$3),0)))^($A3943-$A3942)</f>
        <v>15.105624282084527</v>
      </c>
      <c r="J3943">
        <f>VLOOKUP(A3943,'VIXY-IV'!A$1:E$2000,4,0)</f>
        <v>15.115755310000001</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I3943*$E3944/$E3943*(1-(I$1+I$5+IF(AND(WEEKDAY(A3944)&lt;&gt;1,WEEKDAY(A3944)&lt;&gt;7),IF(A3944&lt;J$2,J$1,J$3),0)))^($A3944-$A3943)</f>
        <v>14.903456938072557</v>
      </c>
      <c r="J3944">
        <f>VLOOKUP(A3944,'VIXY-IV'!A$1:E$2000,4,0)</f>
        <v>14.91357073</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I3944*$E3945/$E3944*(1-(I$1+I$5+IF(AND(WEEKDAY(A3945)&lt;&gt;1,WEEKDAY(A3945)&lt;&gt;7),IF(A3945&lt;J$2,J$1,J$3),0)))^($A3945-$A3944)</f>
        <v>14.390556610727167</v>
      </c>
      <c r="J3945">
        <f>VLOOKUP(A3945,'VIXY-IV'!A$1:E$2000,4,0)</f>
        <v>14.40043013</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I3945*$E3946/$E3945*(1-(I$1+I$5+IF(AND(WEEKDAY(A3946)&lt;&gt;1,WEEKDAY(A3946)&lt;&gt;7),IF(A3946&lt;J$2,J$1,J$3),0)))^($A3946-$A3945)</f>
        <v>14.279320369191677</v>
      </c>
      <c r="J3946">
        <f>VLOOKUP(A3946,'VIXY-IV'!A$1:E$2000,4,0)</f>
        <v>14.28938849</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I3946*$E3947/$E3946*(1-(I$1+I$5+IF(AND(WEEKDAY(A3947)&lt;&gt;1,WEEKDAY(A3947)&lt;&gt;7),IF(A3947&lt;J$2,J$1,J$3),0)))^($A3947-$A3946)</f>
        <v>14.478376912753321</v>
      </c>
      <c r="J3947">
        <f>VLOOKUP(A3947,'VIXY-IV'!A$1:E$2000,4,0)</f>
        <v>14.488726229999999</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I3947*$E3948/$E3947*(1-(I$1+I$5+IF(AND(WEEKDAY(A3948)&lt;&gt;1,WEEKDAY(A3948)&lt;&gt;7),IF(A3948&lt;J$2,J$1,J$3),0)))^($A3948-$A3947)</f>
        <v>14.430940159181008</v>
      </c>
      <c r="J3948">
        <f>VLOOKUP(A3948,'VIXY-IV'!A$1:E$2000,4,0)</f>
        <v>14.44137016</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I3948*$E3949/$E3948*(1-(I$1+I$5+IF(AND(WEEKDAY(A3949)&lt;&gt;1,WEEKDAY(A3949)&lt;&gt;7),IF(A3949&lt;J$2,J$1,J$3),0)))^($A3949-$A3948)</f>
        <v>14.575394426948677</v>
      </c>
      <c r="J3949">
        <f>VLOOKUP(A3949,'VIXY-IV'!A$1:E$2000,4,0)</f>
        <v>14.585771510000001</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f>I3949*$E3950/$E3949*(1-(I$1+I$5+IF(AND(WEEKDAY(A3950)&lt;&gt;1,WEEKDAY(A3950)&lt;&gt;7),IF(A3950&lt;J$2,J$1,J$3),0)))^($A3950-$A3949)</f>
        <v>14.083210983958715</v>
      </c>
      <c r="J3950">
        <f>VLOOKUP(A3950,'VIXY-IV'!A$1:E$2000,4,0)</f>
        <v>14.093239710000001</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f>I3950*$E3951/$E3950*(1-(I$1+I$5+IF(AND(WEEKDAY(A3951)&lt;&gt;1,WEEKDAY(A3951)&lt;&gt;7),IF(A3951&lt;J$2,J$1,J$3),0)))^($A3951-$A3950)</f>
        <v>13.459489757204393</v>
      </c>
      <c r="J3951">
        <f>VLOOKUP(A3951,'VIXY-IV'!A$1:E$2000,4,0)</f>
        <v>13.469040980000001</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f>I3951*$E3952/$E3951*(1-(I$1+I$5+IF(AND(WEEKDAY(A3952)&lt;&gt;1,WEEKDAY(A3952)&lt;&gt;7),IF(A3952&lt;J$2,J$1,J$3),0)))^($A3952-$A3951)</f>
        <v>13.284049699222942</v>
      </c>
      <c r="J3952">
        <f>VLOOKUP(A3952,'VIXY-IV'!A$1:E$2000,4,0)</f>
        <v>13.29331751</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I3952*$E3953/$E3952*(1-(I$1+I$5+IF(AND(WEEKDAY(A3953)&lt;&gt;1,WEEKDAY(A3953)&lt;&gt;7),IF(A3953&lt;J$2,J$1,J$3),0)))^($A3953-$A3952)</f>
        <v>13.262400856630405</v>
      </c>
      <c r="J3953">
        <f>VLOOKUP(A3953,'VIXY-IV'!A$1:E$2000,4,0)</f>
        <v>13.27096963</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f>I3953*$E3954/$E3953*(1-(I$1+I$5+IF(AND(WEEKDAY(A3954)&lt;&gt;1,WEEKDAY(A3954)&lt;&gt;7),IF(A3954&lt;J$2,J$1,J$3),0)))^($A3954-$A3953)</f>
        <v>13.521706503336171</v>
      </c>
      <c r="J3954">
        <f>VLOOKUP(A3954,'VIXY-IV'!A$1:E$2000,4,0)</f>
        <v>13.53052623</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I3954*$E3955/$E3954*(1-(I$1+I$5+IF(AND(WEEKDAY(A3955)&lt;&gt;1,WEEKDAY(A3955)&lt;&gt;7),IF(A3955&lt;J$2,J$1,J$3),0)))^($A3955-$A3954)</f>
        <v>14.383488517081423</v>
      </c>
      <c r="J3955">
        <f>VLOOKUP(A3955,'VIXY-IV'!A$1:E$2000,4,0)</f>
        <v>14.393968750000001</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I3955*$E3956/$E3955*(1-(I$1+I$5+IF(AND(WEEKDAY(A3956)&lt;&gt;1,WEEKDAY(A3956)&lt;&gt;7),IF(A3956&lt;J$2,J$1,J$3),0)))^($A3956-$A3955)</f>
        <v>15.09315251448812</v>
      </c>
      <c r="J3956">
        <f>VLOOKUP(A3956,'VIXY-IV'!A$1:E$2000,4,0)</f>
        <v>15.10391531</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I3956*$E3957/$E3956*(1-(I$1+I$5+IF(AND(WEEKDAY(A3957)&lt;&gt;1,WEEKDAY(A3957)&lt;&gt;7),IF(A3957&lt;J$2,J$1,J$3),0)))^($A3957-$A3956)</f>
        <v>14.415013076491652</v>
      </c>
      <c r="J3957">
        <f>VLOOKUP(A3957,'VIXY-IV'!A$1:E$2000,4,0)</f>
        <v>14.4257051</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I3957*$E3958/$E3957*(1-(I$1+I$5+IF(AND(WEEKDAY(A3958)&lt;&gt;1,WEEKDAY(A3958)&lt;&gt;7),IF(A3958&lt;J$2,J$1,J$3),0)))^($A3958-$A3957)</f>
        <v>14.19493368765259</v>
      </c>
      <c r="J3958">
        <f>VLOOKUP(A3958,'VIXY-IV'!A$1:E$2000,4,0)</f>
        <v>14.205394289999999</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I3958*$E3959/$E3958*(1-(I$1+I$5+IF(AND(WEEKDAY(A3959)&lt;&gt;1,WEEKDAY(A3959)&lt;&gt;7),IF(A3959&lt;J$2,J$1,J$3),0)))^($A3959-$A3958)</f>
        <v>13.766483536541058</v>
      </c>
      <c r="J3959">
        <f>VLOOKUP(A3959,'VIXY-IV'!A$1:E$2000,4,0)</f>
        <v>13.776749260000001</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f>I3959*$E3960/$E3959*(1-(I$1+I$5+IF(AND(WEEKDAY(A3960)&lt;&gt;1,WEEKDAY(A3960)&lt;&gt;7),IF(A3960&lt;J$2,J$1,J$3),0)))^($A3960-$A3959)</f>
        <v>14.572125409923002</v>
      </c>
      <c r="J3960">
        <f>VLOOKUP(A3960,'VIXY-IV'!A$1:E$2000,4,0)</f>
        <v>14.582851359999999</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I3960*$E3961/$E3960*(1-(I$1+I$5+IF(AND(WEEKDAY(A3961)&lt;&gt;1,WEEKDAY(A3961)&lt;&gt;7),IF(A3961&lt;J$2,J$1,J$3),0)))^($A3961-$A3960)</f>
        <v>14.325834183534987</v>
      </c>
      <c r="J3961">
        <f>VLOOKUP(A3961,'VIXY-IV'!A$1:E$2000,4,0)</f>
        <v>14.33649484</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I3961*$E3962/$E3961*(1-(I$1+I$5+IF(AND(WEEKDAY(A3962)&lt;&gt;1,WEEKDAY(A3962)&lt;&gt;7),IF(A3962&lt;J$2,J$1,J$3),0)))^($A3962-$A3961)</f>
        <v>14.018964978549674</v>
      </c>
      <c r="J3962">
        <f>VLOOKUP(A3962,'VIXY-IV'!A$1:E$2000,4,0)</f>
        <v>14.02946253</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f>I3962*$E3963/$E3962*(1-(I$1+I$5+IF(AND(WEEKDAY(A3963)&lt;&gt;1,WEEKDAY(A3963)&lt;&gt;7),IF(A3963&lt;J$2,J$1,J$3),0)))^($A3963-$A3962)</f>
        <v>13.365378415602915</v>
      </c>
      <c r="J3963">
        <f>VLOOKUP(A3963,'VIXY-IV'!A$1:E$2000,4,0)</f>
        <v>13.37550098</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I3963*$E3964/$E3963*(1-(I$1+I$5+IF(AND(WEEKDAY(A3964)&lt;&gt;1,WEEKDAY(A3964)&lt;&gt;7),IF(A3964&lt;J$2,J$1,J$3),0)))^($A3964-$A3963)</f>
        <v>12.680698062410318</v>
      </c>
      <c r="J3964">
        <f>VLOOKUP(A3964,'VIXY-IV'!A$1:E$2000,4,0)</f>
        <v>12.69014443</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I3964*$E3965/$E3964*(1-(I$1+I$5+IF(AND(WEEKDAY(A3965)&lt;&gt;1,WEEKDAY(A3965)&lt;&gt;7),IF(A3965&lt;J$2,J$1,J$3),0)))^($A3965-$A3964)</f>
        <v>12.383230075705159</v>
      </c>
      <c r="J3965">
        <f>VLOOKUP(A3965,'VIXY-IV'!A$1:E$2000,4,0)</f>
        <v>12.39280364</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f>I3965*$E3966/$E3965*(1-(I$1+I$5+IF(AND(WEEKDAY(A3966)&lt;&gt;1,WEEKDAY(A3966)&lt;&gt;7),IF(A3966&lt;J$2,J$1,J$3),0)))^($A3966-$A3965)</f>
        <v>12.434396632757887</v>
      </c>
      <c r="J3966">
        <f>VLOOKUP(A3966,'VIXY-IV'!A$1:E$2000,4,0)</f>
        <v>12.44407191</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I3966*$E3967/$E3966*(1-(I$1+I$5+IF(AND(WEEKDAY(A3967)&lt;&gt;1,WEEKDAY(A3967)&lt;&gt;7),IF(A3967&lt;J$2,J$1,J$3),0)))^($A3967-$A3966)</f>
        <v>12.392712978369968</v>
      </c>
      <c r="J3967">
        <f>VLOOKUP(A3967,'VIXY-IV'!A$1:E$2000,4,0)</f>
        <v>12.40241365</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f>I3967*$E3968/$E3967*(1-(I$1+I$5+IF(AND(WEEKDAY(A3968)&lt;&gt;1,WEEKDAY(A3968)&lt;&gt;7),IF(A3968&lt;J$2,J$1,J$3),0)))^($A3968-$A3967)</f>
        <v>12.228341258172863</v>
      </c>
      <c r="J3968">
        <f>VLOOKUP(A3968,'VIXY-IV'!A$1:E$2000,4,0)</f>
        <v>12.23751393</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I3968*$E3969/$E3968*(1-(I$1+I$5+IF(AND(WEEKDAY(A3969)&lt;&gt;1,WEEKDAY(A3969)&lt;&gt;7),IF(A3969&lt;J$2,J$1,J$3),0)))^($A3969-$A3968)</f>
        <v>12.352621714989414</v>
      </c>
      <c r="J3969">
        <f>VLOOKUP(A3969,'VIXY-IV'!A$1:E$2000,4,0)</f>
        <v>12.361815930000001</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I3969*$E3970/$E3969*(1-(I$1+I$5+IF(AND(WEEKDAY(A3970)&lt;&gt;1,WEEKDAY(A3970)&lt;&gt;7),IF(A3970&lt;J$2,J$1,J$3),0)))^($A3970-$A3969)</f>
        <v>12.369823815558803</v>
      </c>
      <c r="J3970">
        <f>VLOOKUP(A3970,'VIXY-IV'!A$1:E$2000,4,0)</f>
        <v>12.378873309999999</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f>I3970*$E3971/$E3970*(1-(I$1+I$5+IF(AND(WEEKDAY(A3971)&lt;&gt;1,WEEKDAY(A3971)&lt;&gt;7),IF(A3971&lt;J$2,J$1,J$3),0)))^($A3971-$A3970)</f>
        <v>12.187519331470305</v>
      </c>
      <c r="J3971">
        <f>VLOOKUP(A3971,'VIXY-IV'!A$1:E$2000,4,0)</f>
        <v>12.196380789999999</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I3971*$E3972/$E3971*(1-(I$1+I$5+IF(AND(WEEKDAY(A3972)&lt;&gt;1,WEEKDAY(A3972)&lt;&gt;7),IF(A3972&lt;J$2,J$1,J$3),0)))^($A3972-$A3971)</f>
        <v>12.206245314204589</v>
      </c>
      <c r="J3972">
        <f>VLOOKUP(A3972,'VIXY-IV'!A$1:E$2000,4,0)</f>
        <v>12.21510222</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I3972*$E3973/$E3972*(1-(I$1+I$5+IF(AND(WEEKDAY(A3973)&lt;&gt;1,WEEKDAY(A3973)&lt;&gt;7),IF(A3973&lt;J$2,J$1,J$3),0)))^($A3973-$A3972)</f>
        <v>12.658802812222085</v>
      </c>
      <c r="J3973">
        <f>VLOOKUP(A3973,'VIXY-IV'!A$1:E$2000,4,0)</f>
        <v>12.667012379999999</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I3973*$E3974/$E3973*(1-(I$1+I$5+IF(AND(WEEKDAY(A3974)&lt;&gt;1,WEEKDAY(A3974)&lt;&gt;7),IF(A3974&lt;J$2,J$1,J$3),0)))^($A3974-$A3973)</f>
        <v>12.968271655059928</v>
      </c>
      <c r="J3974">
        <f>VLOOKUP(A3974,'VIXY-IV'!A$1:E$2000,4,0)</f>
        <v>12.9769852</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I3974*$E3975/$E3974*(1-(I$1+I$5+IF(AND(WEEKDAY(A3975)&lt;&gt;1,WEEKDAY(A3975)&lt;&gt;7),IF(A3975&lt;J$2,J$1,J$3),0)))^($A3975-$A3974)</f>
        <v>12.291524576465505</v>
      </c>
      <c r="J3975">
        <f>VLOOKUP(A3975,'VIXY-IV'!A$1:E$2000,4,0)</f>
        <v>12.29756875</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I3975*$E3976/$E3975*(1-(I$1+I$5+IF(AND(WEEKDAY(A3976)&lt;&gt;1,WEEKDAY(A3976)&lt;&gt;7),IF(A3976&lt;J$2,J$1,J$3),0)))^($A3976-$A3975)</f>
        <v>11.870267580949927</v>
      </c>
      <c r="J3976">
        <f>VLOOKUP(A3976,'VIXY-IV'!A$1:E$2000,4,0)</f>
        <v>11.87600956</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I3976*$E3977/$E3976*(1-(I$1+I$5+IF(AND(WEEKDAY(A3977)&lt;&gt;1,WEEKDAY(A3977)&lt;&gt;7),IF(A3977&lt;J$2,J$1,J$3),0)))^($A3977-$A3976)</f>
        <v>12.495989257107063</v>
      </c>
      <c r="J3977">
        <f>VLOOKUP(A3977,'VIXY-IV'!A$1:E$2000,4,0)</f>
        <v>12.502272919999999</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I3977*$E3978/$E3977*(1-(I$1+I$5+IF(AND(WEEKDAY(A3978)&lt;&gt;1,WEEKDAY(A3978)&lt;&gt;7),IF(A3978&lt;J$2,J$1,J$3),0)))^($A3978-$A3977)</f>
        <v>12.417606561737358</v>
      </c>
      <c r="J3978">
        <f>VLOOKUP(A3978,'VIXY-IV'!A$1:E$2000,4,0)</f>
        <v>12.423860380000001</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f>I3978*$E3979/$E3978*(1-(I$1+I$5+IF(AND(WEEKDAY(A3979)&lt;&gt;1,WEEKDAY(A3979)&lt;&gt;7),IF(A3979&lt;J$2,J$1,J$3),0)))^($A3979-$A3978)</f>
        <v>12.282478416189507</v>
      </c>
      <c r="J3979">
        <f>VLOOKUP(A3979,'VIXY-IV'!A$1:E$2000,4,0)</f>
        <v>12.288494529999999</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I3979*$E3980/$E3979*(1-(I$1+I$5+IF(AND(WEEKDAY(A3980)&lt;&gt;1,WEEKDAY(A3980)&lt;&gt;7),IF(A3980&lt;J$2,J$1,J$3),0)))^($A3980-$A3979)</f>
        <v>11.939142119511436</v>
      </c>
      <c r="J3980">
        <f>VLOOKUP(A3980,'VIXY-IV'!A$1:E$2000,4,0)</f>
        <v>11.9450916</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f>I3980*$E3981/$E3980*(1-(I$1+I$5+IF(AND(WEEKDAY(A3981)&lt;&gt;1,WEEKDAY(A3981)&lt;&gt;7),IF(A3981&lt;J$2,J$1,J$3),0)))^($A3981-$A3980)</f>
        <v>11.611854479150413</v>
      </c>
      <c r="J3981">
        <f>VLOOKUP(A3981,'VIXY-IV'!A$1:E$2000,4,0)</f>
        <v>11.617775569999999</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I3981*$E3982/$E3981*(1-(I$1+I$5+IF(AND(WEEKDAY(A3982)&lt;&gt;1,WEEKDAY(A3982)&lt;&gt;7),IF(A3982&lt;J$2,J$1,J$3),0)))^($A3982-$A3981)</f>
        <v>11.573500954879583</v>
      </c>
      <c r="J3982">
        <f>VLOOKUP(A3982,'VIXY-IV'!A$1:E$2000,4,0)</f>
        <v>11.579382730000001</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f>I3982*$E3983/$E3982*(1-(I$1+I$5+IF(AND(WEEKDAY(A3983)&lt;&gt;1,WEEKDAY(A3983)&lt;&gt;7),IF(A3983&lt;J$2,J$1,J$3),0)))^($A3983-$A3982)</f>
        <v>11.29583494301585</v>
      </c>
      <c r="J3983">
        <f>VLOOKUP(A3983,'VIXY-IV'!A$1:E$2000,4,0)</f>
        <v>11.30150521</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I3983*$E3984/$E3983*(1-(I$1+I$5+IF(AND(WEEKDAY(A3984)&lt;&gt;1,WEEKDAY(A3984)&lt;&gt;7),IF(A3984&lt;J$2,J$1,J$3),0)))^($A3984-$A3983)</f>
        <v>11.190643054875926</v>
      </c>
      <c r="J3984">
        <f>VLOOKUP(A3984,'VIXY-IV'!A$1:E$2000,4,0)</f>
        <v>11.19628896</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I3984*$E3985/$E3984*(1-(I$1+I$5+IF(AND(WEEKDAY(A3985)&lt;&gt;1,WEEKDAY(A3985)&lt;&gt;7),IF(A3985&lt;J$2,J$1,J$3),0)))^($A3985-$A3984)</f>
        <v>11.139291202292076</v>
      </c>
      <c r="J3985">
        <f>VLOOKUP(A3985,'VIXY-IV'!A$1:E$2000,4,0)</f>
        <v>11.14512296</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I3985*$E3986/$E3985*(1-(I$1+I$5+IF(AND(WEEKDAY(A3986)&lt;&gt;1,WEEKDAY(A3986)&lt;&gt;7),IF(A3986&lt;J$2,J$1,J$3),0)))^($A3986-$A3985)</f>
        <v>10.941899611617975</v>
      </c>
      <c r="J3986">
        <f>VLOOKUP(A3986,'VIXY-IV'!A$1:E$2000,4,0)</f>
        <v>10.94767783</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I3986*$E3987/$E3986*(1-(I$1+I$5+IF(AND(WEEKDAY(A3987)&lt;&gt;1,WEEKDAY(A3987)&lt;&gt;7),IF(A3987&lt;J$2,J$1,J$3),0)))^($A3987-$A3986)</f>
        <v>10.938600334581645</v>
      </c>
      <c r="J3987">
        <f>VLOOKUP(A3987,'VIXY-IV'!A$1:E$2000,4,0)</f>
        <v>10.94441593</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I3987*$E3988/$E3987*(1-(I$1+I$5+IF(AND(WEEKDAY(A3988)&lt;&gt;1,WEEKDAY(A3988)&lt;&gt;7),IF(A3988&lt;J$2,J$1,J$3),0)))^($A3988-$A3987)</f>
        <v>11.058171451103831</v>
      </c>
      <c r="J3988">
        <f>VLOOKUP(A3988,'VIXY-IV'!A$1:E$2000,4,0)</f>
        <v>11.064499720000001</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I3988*$E3989/$E3988*(1-(I$1+I$5+IF(AND(WEEKDAY(A3989)&lt;&gt;1,WEEKDAY(A3989)&lt;&gt;7),IF(A3989&lt;J$2,J$1,J$3),0)))^($A3989-$A3988)</f>
        <v>11.131641501953389</v>
      </c>
      <c r="J3989">
        <f>VLOOKUP(A3989,'VIXY-IV'!A$1:E$2000,4,0)</f>
        <v>11.13803723</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I3989*$E3990/$E3989*(1-(I$1+I$5+IF(AND(WEEKDAY(A3990)&lt;&gt;1,WEEKDAY(A3990)&lt;&gt;7),IF(A3990&lt;J$2,J$1,J$3),0)))^($A3990-$A3989)</f>
        <v>11.025758072410534</v>
      </c>
      <c r="J3990">
        <f>VLOOKUP(A3990,'VIXY-IV'!A$1:E$2000,4,0)</f>
        <v>11.03213895</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f>I3990*$E3991/$E3990*(1-(I$1+I$5+IF(AND(WEEKDAY(A3991)&lt;&gt;1,WEEKDAY(A3991)&lt;&gt;7),IF(A3991&lt;J$2,J$1,J$3),0)))^($A3991-$A3990)</f>
        <v>11.721785595745381</v>
      </c>
      <c r="J3991">
        <f>VLOOKUP(A3991,'VIXY-IV'!A$1:E$2000,4,0)</f>
        <v>11.728741149999999</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I3991*$E3992/$E3991*(1-(I$1+I$5+IF(AND(WEEKDAY(A3992)&lt;&gt;1,WEEKDAY(A3992)&lt;&gt;7),IF(A3992&lt;J$2,J$1,J$3),0)))^($A3992-$A3991)</f>
        <v>12.924771541834705</v>
      </c>
      <c r="J3992">
        <f>VLOOKUP(A3992,'VIXY-IV'!A$1:E$2000,4,0)</f>
        <v>12.932451840000001</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I3992*$E3993/$E3992*(1-(I$1+I$5+IF(AND(WEEKDAY(A3993)&lt;&gt;1,WEEKDAY(A3993)&lt;&gt;7),IF(A3993&lt;J$2,J$1,J$3),0)))^($A3993-$A3992)</f>
        <v>12.213115791037549</v>
      </c>
      <c r="J3993">
        <f>VLOOKUP(A3993,'VIXY-IV'!A$1:E$2000,4,0)</f>
        <v>12.220472539999999</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f>I3993*$E3994/$E3993*(1-(I$1+I$5+IF(AND(WEEKDAY(A3994)&lt;&gt;1,WEEKDAY(A3994)&lt;&gt;7),IF(A3994&lt;J$2,J$1,J$3),0)))^($A3994-$A3993)</f>
        <v>12.203643304847064</v>
      </c>
      <c r="J3994">
        <f>VLOOKUP(A3994,'VIXY-IV'!A$1:E$2000,4,0)</f>
        <v>12.211060059999999</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f>I3994*$E3995/$E3994*(1-(I$1+I$5+IF(AND(WEEKDAY(A3995)&lt;&gt;1,WEEKDAY(A3995)&lt;&gt;7),IF(A3995&lt;J$2,J$1,J$3),0)))^($A3995-$A3994)</f>
        <v>11.823123391406025</v>
      </c>
      <c r="J3995">
        <f>VLOOKUP(A3995,'VIXY-IV'!A$1:E$2000,4,0)</f>
        <v>11.83084579</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I3995*$E3996/$E3995*(1-(I$1+I$5+IF(AND(WEEKDAY(A3996)&lt;&gt;1,WEEKDAY(A3996)&lt;&gt;7),IF(A3996&lt;J$2,J$1,J$3),0)))^($A3996-$A3995)</f>
        <v>13.163479752518182</v>
      </c>
      <c r="J3996">
        <f>VLOOKUP(A3996,'VIXY-IV'!A$1:E$2000,4,0)</f>
        <v>13.17308635</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f>I3996*$E3997/$E3996*(1-(I$1+I$5+IF(AND(WEEKDAY(A3997)&lt;&gt;1,WEEKDAY(A3997)&lt;&gt;7),IF(A3997&lt;J$2,J$1,J$3),0)))^($A3997-$A3996)</f>
        <v>12.965815221104242</v>
      </c>
      <c r="J3997">
        <f>VLOOKUP(A3997,'VIXY-IV'!A$1:E$2000,4,0)</f>
        <v>12.975294359999999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I3997*$E3998/$E3997*(1-(I$1+I$5+IF(AND(WEEKDAY(A3998)&lt;&gt;1,WEEKDAY(A3998)&lt;&gt;7),IF(A3998&lt;J$2,J$1,J$3),0)))^($A3998-$A3997)</f>
        <v>12.095335519183553</v>
      </c>
      <c r="J3998">
        <f>VLOOKUP(A3998,'VIXY-IV'!A$1:E$2000,4,0)</f>
        <v>12.10507097</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f>I3998*$E3999/$E3998*(1-(I$1+I$5+IF(AND(WEEKDAY(A3999)&lt;&gt;1,WEEKDAY(A3999)&lt;&gt;7),IF(A3999&lt;J$2,J$1,J$3),0)))^($A3999-$A3998)</f>
        <v>11.664004107479139</v>
      </c>
      <c r="J3999">
        <f>VLOOKUP(A3999,'VIXY-IV'!A$1:E$2000,4,0)</f>
        <v>11.67417326</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f>I3999*$E4000/$E3999*(1-(I$1+I$5+IF(AND(WEEKDAY(A4000)&lt;&gt;1,WEEKDAY(A4000)&lt;&gt;7),IF(A4000&lt;J$2,J$1,J$3),0)))^($A4000-$A3999)</f>
        <v>11.554479710645703</v>
      </c>
      <c r="J4000">
        <f>VLOOKUP(A4000,'VIXY-IV'!A$1:E$2000,4,0)</f>
        <v>11.56441087</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f>I4000*$E4001/$E4000*(1-(I$1+I$5+IF(AND(WEEKDAY(A4001)&lt;&gt;1,WEEKDAY(A4001)&lt;&gt;7),IF(A4001&lt;J$2,J$1,J$3),0)))^($A4001-$A4000)</f>
        <v>11.79088952118704</v>
      </c>
      <c r="J4001">
        <f>VLOOKUP(A4001,'VIXY-IV'!A$1:E$2000,4,0)</f>
        <v>11.801391089999999</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I4001*$E4002/$E4001*(1-(I$1+I$5+IF(AND(WEEKDAY(A4002)&lt;&gt;1,WEEKDAY(A4002)&lt;&gt;7),IF(A4002&lt;J$2,J$1,J$3),0)))^($A4002-$A4001)</f>
        <v>11.574274555244529</v>
      </c>
      <c r="J4002">
        <f>VLOOKUP(A4002,'VIXY-IV'!A$1:E$2000,4,0)</f>
        <v>11.584869169999999</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I4002*$E4003/$E4002*(1-(I$1+I$5+IF(AND(WEEKDAY(A4003)&lt;&gt;1,WEEKDAY(A4003)&lt;&gt;7),IF(A4003&lt;J$2,J$1,J$3),0)))^($A4003-$A4002)</f>
        <v>11.547542669007006</v>
      </c>
      <c r="J4003">
        <f>VLOOKUP(A4003,'VIXY-IV'!A$1:E$2000,4,0)</f>
        <v>11.55810999</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I4003*$E4004/$E4003*(1-(I$1+I$5+IF(AND(WEEKDAY(A4004)&lt;&gt;1,WEEKDAY(A4004)&lt;&gt;7),IF(A4004&lt;J$2,J$1,J$3),0)))^($A4004-$A4003)</f>
        <v>11.026567525522392</v>
      </c>
      <c r="J4004">
        <f>VLOOKUP(A4004,'VIXY-IV'!A$1:E$2000,4,0)</f>
        <v>11.03675512</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f>I4004*$E4005/$E4004*(1-(I$1+I$5+IF(AND(WEEKDAY(A4005)&lt;&gt;1,WEEKDAY(A4005)&lt;&gt;7),IF(A4005&lt;J$2,J$1,J$3),0)))^($A4005-$A4004)</f>
        <v>11.219627840237193</v>
      </c>
      <c r="J4005">
        <f>VLOOKUP(A4005,'VIXY-IV'!A$1:E$2000,4,0)</f>
        <v>11.22986998</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I4005*$E4006/$E4005*(1-(I$1+I$5+IF(AND(WEEKDAY(A4006)&lt;&gt;1,WEEKDAY(A4006)&lt;&gt;7),IF(A4006&lt;J$2,J$1,J$3),0)))^($A4006-$A4005)</f>
        <v>11.092100421954305</v>
      </c>
      <c r="J4006">
        <f>VLOOKUP(A4006,'VIXY-IV'!A$1:E$2000,4,0)</f>
        <v>11.10232263</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I4006*$E4007/$E4006*(1-(I$1+I$5+IF(AND(WEEKDAY(A4007)&lt;&gt;1,WEEKDAY(A4007)&lt;&gt;7),IF(A4007&lt;J$2,J$1,J$3),0)))^($A4007-$A4006)</f>
        <v>11.383049953692188</v>
      </c>
      <c r="J4007">
        <f>VLOOKUP(A4007,'VIXY-IV'!A$1:E$2000,4,0)</f>
        <v>11.39356059</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I4007*$E4008/$E4007*(1-(I$1+I$5+IF(AND(WEEKDAY(A4008)&lt;&gt;1,WEEKDAY(A4008)&lt;&gt;7),IF(A4008&lt;J$2,J$1,J$3),0)))^($A4008-$A4007)</f>
        <v>11.059487551527301</v>
      </c>
      <c r="J4008">
        <f>VLOOKUP(A4008,'VIXY-IV'!A$1:E$2000,4,0)</f>
        <v>11.07001316</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I4008*$E4009/$E4008*(1-(I$1+I$5+IF(AND(WEEKDAY(A4009)&lt;&gt;1,WEEKDAY(A4009)&lt;&gt;7),IF(A4009&lt;J$2,J$1,J$3),0)))^($A4009-$A4008)</f>
        <v>11.554385057118678</v>
      </c>
      <c r="J4009">
        <f>VLOOKUP(A4009,'VIXY-IV'!A$1:E$2000,4,0)</f>
        <v>11.565376840000001</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I4009*$E4010/$E4009*(1-(I$1+I$5+IF(AND(WEEKDAY(A4010)&lt;&gt;1,WEEKDAY(A4010)&lt;&gt;7),IF(A4010&lt;J$2,J$1,J$3),0)))^($A4010-$A4009)</f>
        <v>12.137603923450044</v>
      </c>
      <c r="J4010">
        <f>VLOOKUP(A4010,'VIXY-IV'!A$1:E$2000,4,0)</f>
        <v>12.14980695</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f>I4010*$E4011/$E4010*(1-(I$1+I$5+IF(AND(WEEKDAY(A4011)&lt;&gt;1,WEEKDAY(A4011)&lt;&gt;7),IF(A4011&lt;J$2,J$1,J$3),0)))^($A4011-$A4010)</f>
        <v>14.271120716602388</v>
      </c>
      <c r="J4011">
        <f>VLOOKUP(A4011,'VIXY-IV'!A$1:E$2000,4,0)</f>
        <v>14.285603030000001</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I4011*$E4012/$E4011*(1-(I$1+I$5+IF(AND(WEEKDAY(A4012)&lt;&gt;1,WEEKDAY(A4012)&lt;&gt;7),IF(A4012&lt;J$2,J$1,J$3),0)))^($A4012-$A4011)</f>
        <v>15.717334774674066</v>
      </c>
      <c r="J4012">
        <f>VLOOKUP(A4012,'VIXY-IV'!A$1:E$2000,4,0)</f>
        <v>15.7347929</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f>I4012*$E4013/$E4012*(1-(I$1+I$5+IF(AND(WEEKDAY(A4013)&lt;&gt;1,WEEKDAY(A4013)&lt;&gt;7),IF(A4013&lt;J$2,J$1,J$3),0)))^($A4013-$A4012)</f>
        <v>15.789284892796593</v>
      </c>
      <c r="J4013">
        <f>VLOOKUP(A4013,'VIXY-IV'!A$1:E$2000,4,0)</f>
        <v>15.807256690000001</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I4013*$E4014/$E4013*(1-(I$1+I$5+IF(AND(WEEKDAY(A4014)&lt;&gt;1,WEEKDAY(A4014)&lt;&gt;7),IF(A4014&lt;J$2,J$1,J$3),0)))^($A4014-$A4013)</f>
        <v>18.332181230700201</v>
      </c>
      <c r="J4014">
        <f>VLOOKUP(A4014,'VIXY-IV'!A$1:E$2000,4,0)</f>
        <v>18.353099650000001</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I4014*$E4015/$E4014*(1-(I$1+I$5+IF(AND(WEEKDAY(A4015)&lt;&gt;1,WEEKDAY(A4015)&lt;&gt;7),IF(A4015&lt;J$2,J$1,J$3),0)))^($A4015-$A4014)</f>
        <v>18.229168228431341</v>
      </c>
      <c r="J4015">
        <f>VLOOKUP(A4015,'VIXY-IV'!A$1:E$2000,4,0)</f>
        <v>18.250695329999999</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I4015*$E4016/$E4015*(1-(I$1+I$5+IF(AND(WEEKDAY(A4016)&lt;&gt;1,WEEKDAY(A4016)&lt;&gt;7),IF(A4016&lt;J$2,J$1,J$3),0)))^($A4016-$A4015)</f>
        <v>18.295308516010966</v>
      </c>
      <c r="J4016">
        <f>VLOOKUP(A4016,'VIXY-IV'!A$1:E$2000,4,0)</f>
        <v>18.317370650000001</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f>I4016*$E4017/$E4016*(1-(I$1+I$5+IF(AND(WEEKDAY(A4017)&lt;&gt;1,WEEKDAY(A4017)&lt;&gt;7),IF(A4017&lt;J$2,J$1,J$3),0)))^($A4017-$A4016)</f>
        <v>20.19121079724696</v>
      </c>
      <c r="J4017">
        <f>VLOOKUP(A4017,'VIXY-IV'!A$1:E$2000,4,0)</f>
        <v>20.216438780000001</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I4017*$E4018/$E4017*(1-(I$1+I$5+IF(AND(WEEKDAY(A4018)&lt;&gt;1,WEEKDAY(A4018)&lt;&gt;7),IF(A4018&lt;J$2,J$1,J$3),0)))^($A4018-$A4017)</f>
        <v>19.213220867212168</v>
      </c>
      <c r="J4018">
        <f>VLOOKUP(A4018,'VIXY-IV'!A$1:E$2000,4,0)</f>
        <v>19.236913149999999</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I4018*$E4019/$E4018*(1-(I$1+I$5+IF(AND(WEEKDAY(A4019)&lt;&gt;1,WEEKDAY(A4019)&lt;&gt;7),IF(A4019&lt;J$2,J$1,J$3),0)))^($A4019-$A4018)</f>
        <v>21.883696389737839</v>
      </c>
      <c r="J4019">
        <f>VLOOKUP(A4019,'VIXY-IV'!A$1:E$2000,4,0)</f>
        <v>21.90710455</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I4019*$E4020/$E4019*(1-(I$1+I$5+IF(AND(WEEKDAY(A4020)&lt;&gt;1,WEEKDAY(A4020)&lt;&gt;7),IF(A4020&lt;J$2,J$1,J$3),0)))^($A4020-$A4019)</f>
        <v>24.306735047214271</v>
      </c>
      <c r="J4020">
        <f>VLOOKUP(A4020,'VIXY-IV'!A$1:E$2000,4,0)</f>
        <v>24.330538669999999</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f>I4020*$E4021/$E4020*(1-(I$1+I$5+IF(AND(WEEKDAY(A4021)&lt;&gt;1,WEEKDAY(A4021)&lt;&gt;7),IF(A4021&lt;J$2,J$1,J$3),0)))^($A4021-$A4020)</f>
        <v>29.469468869571795</v>
      </c>
      <c r="J4021">
        <f>VLOOKUP(A4021,'VIXY-IV'!A$1:E$2000,4,0)</f>
        <v>29.49344614</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I4021*$E4022/$E4021*(1-(I$1+I$5+IF(AND(WEEKDAY(A4022)&lt;&gt;1,WEEKDAY(A4022)&lt;&gt;7),IF(A4022&lt;J$2,J$1,J$3),0)))^($A4022-$A4021)</f>
        <v>28.113226350929335</v>
      </c>
      <c r="J4022">
        <f>VLOOKUP(A4022,'VIXY-IV'!A$1:E$2000,4,0)</f>
        <v>28.136164690000001</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I4022*$E4023/$E4022*(1-(I$1+I$5+IF(AND(WEEKDAY(A4023)&lt;&gt;1,WEEKDAY(A4023)&lt;&gt;7),IF(A4023&lt;J$2,J$1,J$3),0)))^($A4023-$A4022)</f>
        <v>31.176818630894395</v>
      </c>
      <c r="J4023">
        <f>VLOOKUP(A4023,'VIXY-IV'!A$1:E$2000,4,0)</f>
        <v>31.200789879999999</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I4023*$E4024/$E4023*(1-(I$1+I$5+IF(AND(WEEKDAY(A4024)&lt;&gt;1,WEEKDAY(A4024)&lt;&gt;7),IF(A4024&lt;J$2,J$1,J$3),0)))^($A4024-$A4023)</f>
        <v>37.539970737465964</v>
      </c>
      <c r="J4024">
        <f>VLOOKUP(A4024,'VIXY-IV'!A$1:E$2000,4,0)</f>
        <v>37.570810889999997</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I4024*$E4025/$E4024*(1-(I$1+I$5+IF(AND(WEEKDAY(A4025)&lt;&gt;1,WEEKDAY(A4025)&lt;&gt;7),IF(A4025&lt;J$2,J$1,J$3),0)))^($A4025-$A4024)</f>
        <v>35.676949639132559</v>
      </c>
      <c r="J4025">
        <f>VLOOKUP(A4025,'VIXY-IV'!A$1:E$2000,4,0)</f>
        <v>35.703548599999998</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I4025*$E4026/$E4025*(1-(I$1+I$5+IF(AND(WEEKDAY(A4026)&lt;&gt;1,WEEKDAY(A4026)&lt;&gt;7),IF(A4026&lt;J$2,J$1,J$3),0)))^($A4026-$A4025)</f>
        <v>48.122824396110957</v>
      </c>
      <c r="J4026">
        <f>VLOOKUP(A4026,'VIXY-IV'!A$1:E$2000,4,0)</f>
        <v>48.150647169999999</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I4026*$E4027/$E4026*(1-(I$1+I$5+IF(AND(WEEKDAY(A4027)&lt;&gt;1,WEEKDAY(A4027)&lt;&gt;7),IF(A4027&lt;J$2,J$1,J$3),0)))^($A4027-$A4026)</f>
        <v>49.708966166340019</v>
      </c>
      <c r="J4027">
        <f>VLOOKUP(A4027,'VIXY-IV'!A$1:E$2000,4,0)</f>
        <v>49.741086520000003</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f>I4027*$E4028/$E4027*(1-(I$1+I$5+IF(AND(WEEKDAY(A4028)&lt;&gt;1,WEEKDAY(A4028)&lt;&gt;7),IF(A4028&lt;J$2,J$1,J$3),0)))^($A4028-$A4027)</f>
        <v>57.033321515367298</v>
      </c>
      <c r="J4028">
        <f>VLOOKUP(A4028,'VIXY-IV'!A$1:E$2000,4,0)</f>
        <v>57.07124511</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f>I4028*$E4029/$E4028*(1-(I$1+I$5+IF(AND(WEEKDAY(A4029)&lt;&gt;1,WEEKDAY(A4029)&lt;&gt;7),IF(A4029&lt;J$2,J$1,J$3),0)))^($A4029-$A4028)</f>
        <v>53.766732063009798</v>
      </c>
      <c r="J4029">
        <f>VLOOKUP(A4029,'VIXY-IV'!A$1:E$2000,4,0)</f>
        <v>53.796080570000001</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f>I4029*$E4030/$E4029*(1-(I$1+I$5+IF(AND(WEEKDAY(A4030)&lt;&gt;1,WEEKDAY(A4030)&lt;&gt;7),IF(A4030&lt;J$2,J$1,J$3),0)))^($A4030-$A4029)</f>
        <v>50.058742660265551</v>
      </c>
      <c r="J4030">
        <f>VLOOKUP(A4030,'VIXY-IV'!A$1:E$2000,4,0)</f>
        <v>50.094825880000002</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f>I4030*$E4031/$E4030*(1-(I$1+I$5+IF(AND(WEEKDAY(A4031)&lt;&gt;1,WEEKDAY(A4031)&lt;&gt;7),IF(A4031&lt;J$2,J$1,J$3),0)))^($A4031-$A4030)</f>
        <v>40.210992628840749</v>
      </c>
      <c r="J4031">
        <f>VLOOKUP(A4031,'VIXY-IV'!A$1:E$2000,4,0)</f>
        <v>40.235884759999998</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f>I4031*$E4032/$E4031*(1-(I$1+I$5+IF(AND(WEEKDAY(A4032)&lt;&gt;1,WEEKDAY(A4032)&lt;&gt;7),IF(A4032&lt;J$2,J$1,J$3),0)))^($A4032-$A4031)</f>
        <v>38.525443674303304</v>
      </c>
      <c r="J4032">
        <f>VLOOKUP(A4032,'VIXY-IV'!A$1:E$2000,4,0)</f>
        <v>38.506094689999998</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f>I4032*$E4033/$E4032*(1-(I$1+I$5+IF(AND(WEEKDAY(A4033)&lt;&gt;1,WEEKDAY(A4033)&lt;&gt;7),IF(A4033&lt;J$2,J$1,J$3),0)))^($A4033-$A4032)</f>
        <v>41.349564788817524</v>
      </c>
      <c r="J4033">
        <f>VLOOKUP(A4033,'VIXY-IV'!A$1:E$2000,4,0)</f>
        <v>41.33278043</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I4033*$E4034/$E4033*(1-(I$1+I$5+IF(AND(WEEKDAY(A4034)&lt;&gt;1,WEEKDAY(A4034)&lt;&gt;7),IF(A4034&lt;J$2,J$1,J$3),0)))^($A4034-$A4033)</f>
        <v>36.94581567579143</v>
      </c>
      <c r="J4034">
        <f>VLOOKUP(A4034,'VIXY-IV'!A$1:E$2000,4,0)</f>
        <v>36.930493599999998</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I4034*$E4035/$E4034*(1-(I$1+I$5+IF(AND(WEEKDAY(A4035)&lt;&gt;1,WEEKDAY(A4035)&lt;&gt;7),IF(A4035&lt;J$2,J$1,J$3),0)))^($A4035-$A4034)</f>
        <v>42.604909495860937</v>
      </c>
      <c r="J4035">
        <f>VLOOKUP(A4035,'VIXY-IV'!A$1:E$2000,4,0)</f>
        <v>42.595711799999997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I4035*$E4036/$E4035*(1-(I$1+I$5+IF(AND(WEEKDAY(A4036)&lt;&gt;1,WEEKDAY(A4036)&lt;&gt;7),IF(A4036&lt;J$2,J$1,J$3),0)))^($A4036-$A4035)</f>
        <v>40.050970679970149</v>
      </c>
      <c r="J4036">
        <f>VLOOKUP(A4036,'VIXY-IV'!A$1:E$2000,4,0)</f>
        <v>40.044671809999997</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I4036*$E4037/$E4036*(1-(I$1+I$5+IF(AND(WEEKDAY(A4037)&lt;&gt;1,WEEKDAY(A4037)&lt;&gt;7),IF(A4037&lt;J$2,J$1,J$3),0)))^($A4037-$A4036)</f>
        <v>37.944419641448462</v>
      </c>
      <c r="J4037">
        <f>VLOOKUP(A4037,'VIXY-IV'!A$1:E$2000,4,0)</f>
        <v>37.936973940000001</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I4037*$E4038/$E4037*(1-(I$1+I$5+IF(AND(WEEKDAY(A4038)&lt;&gt;1,WEEKDAY(A4038)&lt;&gt;7),IF(A4038&lt;J$2,J$1,J$3),0)))^($A4038-$A4037)</f>
        <v>41.507399669606166</v>
      </c>
      <c r="J4038">
        <f>VLOOKUP(A4038,'VIXY-IV'!A$1:E$2000,4,0)</f>
        <v>41.4981893</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I4038*$E4039/$E4038*(1-(I$1+I$5+IF(AND(WEEKDAY(A4039)&lt;&gt;1,WEEKDAY(A4039)&lt;&gt;7),IF(A4039&lt;J$2,J$1,J$3),0)))^($A4039-$A4038)</f>
        <v>38.662253722369869</v>
      </c>
      <c r="J4039">
        <f>VLOOKUP(A4039,'VIXY-IV'!A$1:E$2000,4,0)</f>
        <v>38.649987609999997</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f>I4039*$E4040/$E4039*(1-(I$1+I$5+IF(AND(WEEKDAY(A4040)&lt;&gt;1,WEEKDAY(A4040)&lt;&gt;7),IF(A4040&lt;J$2,J$1,J$3),0)))^($A4040-$A4039)</f>
        <v>37.307490489586257</v>
      </c>
      <c r="J4040">
        <f>VLOOKUP(A4040,'VIXY-IV'!A$1:E$2000,4,0)</f>
        <v>37.289363459999997</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I4040*$E4041/$E4040*(1-(I$1+I$5+IF(AND(WEEKDAY(A4041)&lt;&gt;1,WEEKDAY(A4041)&lt;&gt;7),IF(A4041&lt;J$2,J$1,J$3),0)))^($A4041-$A4040)</f>
        <v>34.627686750244948</v>
      </c>
      <c r="J4041">
        <f>VLOOKUP(A4041,'VIXY-IV'!A$1:E$2000,4,0)</f>
        <v>34.607419780000001</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I4041*$E4042/$E4041*(1-(I$1+I$5+IF(AND(WEEKDAY(A4042)&lt;&gt;1,WEEKDAY(A4042)&lt;&gt;7),IF(A4042&lt;J$2,J$1,J$3),0)))^($A4042-$A4041)</f>
        <v>36.301347233536369</v>
      </c>
      <c r="J4042">
        <f>VLOOKUP(A4042,'VIXY-IV'!A$1:E$2000,4,0)</f>
        <v>36.275863790000002</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I4042*$E4043/$E4042*(1-(I$1+I$5+IF(AND(WEEKDAY(A4043)&lt;&gt;1,WEEKDAY(A4043)&lt;&gt;7),IF(A4043&lt;J$2,J$1,J$3),0)))^($A4043-$A4042)</f>
        <v>35.020198497031878</v>
      </c>
      <c r="J4043">
        <f>VLOOKUP(A4043,'VIXY-IV'!A$1:E$2000,4,0)</f>
        <v>34.990497490000003</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I4043*$E4044/$E4043*(1-(I$1+I$5+IF(AND(WEEKDAY(A4044)&lt;&gt;1,WEEKDAY(A4044)&lt;&gt;7),IF(A4044&lt;J$2,J$1,J$3),0)))^($A4044-$A4043)</f>
        <v>33.82306229552654</v>
      </c>
      <c r="J4044">
        <f>VLOOKUP(A4044,'VIXY-IV'!A$1:E$2000,4,0)</f>
        <v>33.793987100000002</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I4044*$E4045/$E4044*(1-(I$1+I$5+IF(AND(WEEKDAY(A4045)&lt;&gt;1,WEEKDAY(A4045)&lt;&gt;7),IF(A4045&lt;J$2,J$1,J$3),0)))^($A4045-$A4044)</f>
        <v>33.110016817671301</v>
      </c>
      <c r="J4045">
        <f>VLOOKUP(A4045,'VIXY-IV'!A$1:E$2000,4,0)</f>
        <v>33.07891266</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I4045*$E4046/$E4045*(1-(I$1+I$5+IF(AND(WEEKDAY(A4046)&lt;&gt;1,WEEKDAY(A4046)&lt;&gt;7),IF(A4046&lt;J$2,J$1,J$3),0)))^($A4046-$A4045)</f>
        <v>30.263383991364638</v>
      </c>
      <c r="J4046">
        <f>VLOOKUP(A4046,'VIXY-IV'!A$1:E$2000,4,0)</f>
        <v>30.228696339999999</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I4046*$E4047/$E4046*(1-(I$1+I$5+IF(AND(WEEKDAY(A4047)&lt;&gt;1,WEEKDAY(A4047)&lt;&gt;7),IF(A4047&lt;J$2,J$1,J$3),0)))^($A4047-$A4046)</f>
        <v>33.567658267345571</v>
      </c>
      <c r="J4047">
        <f>VLOOKUP(A4047,'VIXY-IV'!A$1:E$2000,4,0)</f>
        <v>33.535659680000002</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I4047*$E4048/$E4047*(1-(I$1+I$5+IF(AND(WEEKDAY(A4048)&lt;&gt;1,WEEKDAY(A4048)&lt;&gt;7),IF(A4048&lt;J$2,J$1,J$3),0)))^($A4048-$A4047)</f>
        <v>33.51829271274557</v>
      </c>
      <c r="J4048">
        <f>VLOOKUP(A4048,'VIXY-IV'!A$1:E$2000,4,0)</f>
        <v>33.485777159999998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I4048*$E4049/$E4048*(1-(I$1+I$5+IF(AND(WEEKDAY(A4049)&lt;&gt;1,WEEKDAY(A4049)&lt;&gt;7),IF(A4049&lt;J$2,J$1,J$3),0)))^($A4049-$A4048)</f>
        <v>31.765113484967504</v>
      </c>
      <c r="J4049">
        <f>VLOOKUP(A4049,'VIXY-IV'!A$1:E$2000,4,0)</f>
        <v>31.735017790000001</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I4049*$E4050/$E4049*(1-(I$1+I$5+IF(AND(WEEKDAY(A4050)&lt;&gt;1,WEEKDAY(A4050)&lt;&gt;7),IF(A4050&lt;J$2,J$1,J$3),0)))^($A4050-$A4049)</f>
        <v>35.772464741355314</v>
      </c>
      <c r="J4050">
        <f>VLOOKUP(A4050,'VIXY-IV'!A$1:E$2000,4,0)</f>
        <v>35.733279250000002</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I4050*$E4051/$E4050*(1-(I$1+I$5+IF(AND(WEEKDAY(A4051)&lt;&gt;1,WEEKDAY(A4051)&lt;&gt;7),IF(A4051&lt;J$2,J$1,J$3),0)))^($A4051-$A4050)</f>
        <v>38.236741305923402</v>
      </c>
      <c r="J4051">
        <f>VLOOKUP(A4051,'VIXY-IV'!A$1:E$2000,4,0)</f>
        <v>38.19408301</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I4051*$E4052/$E4051*(1-(I$1+I$5+IF(AND(WEEKDAY(A4052)&lt;&gt;1,WEEKDAY(A4052)&lt;&gt;7),IF(A4052&lt;J$2,J$1,J$3),0)))^($A4052-$A4051)</f>
        <v>36.39748805340578</v>
      </c>
      <c r="J4052">
        <f>VLOOKUP(A4052,'VIXY-IV'!A$1:E$2000,4,0)</f>
        <v>36.357434650000002</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I4052*$E4053/$E4052*(1-(I$1+I$5+IF(AND(WEEKDAY(A4053)&lt;&gt;1,WEEKDAY(A4053)&lt;&gt;7),IF(A4053&lt;J$2,J$1,J$3),0)))^($A4053-$A4052)</f>
        <v>36.546852595565255</v>
      </c>
      <c r="J4053">
        <f>VLOOKUP(A4053,'VIXY-IV'!A$1:E$2000,4,0)</f>
        <v>36.505422830000001</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I4053*$E4054/$E4053*(1-(I$1+I$5+IF(AND(WEEKDAY(A4054)&lt;&gt;1,WEEKDAY(A4054)&lt;&gt;7),IF(A4054&lt;J$2,J$1,J$3),0)))^($A4054-$A4053)</f>
        <v>34.003408676120422</v>
      </c>
      <c r="J4054">
        <f>VLOOKUP(A4054,'VIXY-IV'!A$1:E$2000,4,0)</f>
        <v>33.964099879999999</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I4054*$E4055/$E4054*(1-(I$1+I$5+IF(AND(WEEKDAY(A4055)&lt;&gt;1,WEEKDAY(A4055)&lt;&gt;7),IF(A4055&lt;J$2,J$1,J$3),0)))^($A4055-$A4054)</f>
        <v>31.533780523242424</v>
      </c>
      <c r="J4055">
        <f>VLOOKUP(A4055,'VIXY-IV'!A$1:E$2000,4,0)</f>
        <v>31.494725670000001</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I4055*$E4056/$E4055*(1-(I$1+I$5+IF(AND(WEEKDAY(A4056)&lt;&gt;1,WEEKDAY(A4056)&lt;&gt;7),IF(A4056&lt;J$2,J$1,J$3),0)))^($A4056-$A4055)</f>
        <v>31.831389943407036</v>
      </c>
      <c r="J4056">
        <f>VLOOKUP(A4056,'VIXY-IV'!A$1:E$2000,4,0)</f>
        <v>31.791049449999999</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I4056*$E4057/$E4056*(1-(I$1+I$5+IF(AND(WEEKDAY(A4057)&lt;&gt;1,WEEKDAY(A4057)&lt;&gt;7),IF(A4057&lt;J$2,J$1,J$3),0)))^($A4057-$A4056)</f>
        <v>29.802150512581072</v>
      </c>
      <c r="J4057">
        <f>VLOOKUP(A4057,'VIXY-IV'!A$1:E$2000,4,0)</f>
        <v>29.756492909999999</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I4057*$E4058/$E4057*(1-(I$1+I$5+IF(AND(WEEKDAY(A4058)&lt;&gt;1,WEEKDAY(A4058)&lt;&gt;7),IF(A4058&lt;J$2,J$1,J$3),0)))^($A4058-$A4057)</f>
        <v>31.473123768630444</v>
      </c>
      <c r="J4058">
        <f>VLOOKUP(A4058,'VIXY-IV'!A$1:E$2000,4,0)</f>
        <v>31.425002549999999</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I4058*$E4059/$E4058*(1-(I$1+I$5+IF(AND(WEEKDAY(A4059)&lt;&gt;1,WEEKDAY(A4059)&lt;&gt;7),IF(A4059&lt;J$2,J$1,J$3),0)))^($A4059-$A4058)</f>
        <v>34.352530958688142</v>
      </c>
      <c r="J4059">
        <f>VLOOKUP(A4059,'VIXY-IV'!A$1:E$2000,4,0)</f>
        <v>34.298208170000002</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I4059*$E4060/$E4059*(1-(I$1+I$5+IF(AND(WEEKDAY(A4060)&lt;&gt;1,WEEKDAY(A4060)&lt;&gt;7),IF(A4060&lt;J$2,J$1,J$3),0)))^($A4060-$A4059)</f>
        <v>33.111970794778919</v>
      </c>
      <c r="J4060">
        <f>VLOOKUP(A4060,'VIXY-IV'!A$1:E$2000,4,0)</f>
        <v>33.059202249999998</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I4060*$E4061/$E4060*(1-(I$1+I$5+IF(AND(WEEKDAY(A4061)&lt;&gt;1,WEEKDAY(A4061)&lt;&gt;7),IF(A4061&lt;J$2,J$1,J$3),0)))^($A4061-$A4060)</f>
        <v>31.800300979317498</v>
      </c>
      <c r="J4061">
        <f>VLOOKUP(A4061,'VIXY-IV'!A$1:E$2000,4,0)</f>
        <v>31.745654399999999</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I4061*$E4062/$E4061*(1-(I$1+I$5+IF(AND(WEEKDAY(A4062)&lt;&gt;1,WEEKDAY(A4062)&lt;&gt;7),IF(A4062&lt;J$2,J$1,J$3),0)))^($A4062-$A4061)</f>
        <v>32.532826814864144</v>
      </c>
      <c r="J4062">
        <f>VLOOKUP(A4062,'VIXY-IV'!A$1:E$2000,4,0)</f>
        <v>32.476050110000003</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I4062*$E4063/$E4062*(1-(I$1+I$5+IF(AND(WEEKDAY(A4063)&lt;&gt;1,WEEKDAY(A4063)&lt;&gt;7),IF(A4063&lt;J$2,J$1,J$3),0)))^($A4063-$A4062)</f>
        <v>30.465497966087597</v>
      </c>
      <c r="J4063">
        <f>VLOOKUP(A4063,'VIXY-IV'!A$1:E$2000,4,0)</f>
        <v>30.4149648</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I4063*$E4064/$E4063*(1-(I$1+I$5+IF(AND(WEEKDAY(A4064)&lt;&gt;1,WEEKDAY(A4064)&lt;&gt;7),IF(A4064&lt;J$2,J$1,J$3),0)))^($A4064-$A4063)</f>
        <v>28.412556062924576</v>
      </c>
      <c r="J4064">
        <f>VLOOKUP(A4064,'VIXY-IV'!A$1:E$2000,4,0)</f>
        <v>28.364057590000002</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I4064*$E4065/$E4064*(1-(I$1+I$5+IF(AND(WEEKDAY(A4065)&lt;&gt;1,WEEKDAY(A4065)&lt;&gt;7),IF(A4065&lt;J$2,J$1,J$3),0)))^($A4065-$A4064)</f>
        <v>26.873431989684768</v>
      </c>
      <c r="J4065">
        <f>VLOOKUP(A4065,'VIXY-IV'!A$1:E$2000,4,0)</f>
        <v>26.825243050000001</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I4065*$E4066/$E4065*(1-(I$1+I$5+IF(AND(WEEKDAY(A4066)&lt;&gt;1,WEEKDAY(A4066)&lt;&gt;7),IF(A4066&lt;J$2,J$1,J$3),0)))^($A4066-$A4065)</f>
        <v>30.823831816126084</v>
      </c>
      <c r="J4066">
        <f>VLOOKUP(A4066,'VIXY-IV'!A$1:E$2000,4,0)</f>
        <v>30.761420489999999</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I4066*$E4067/$E4066*(1-(I$1+I$5+IF(AND(WEEKDAY(A4067)&lt;&gt;1,WEEKDAY(A4067)&lt;&gt;7),IF(A4067&lt;J$2,J$1,J$3),0)))^($A4067-$A4066)</f>
        <v>32.694789959313603</v>
      </c>
      <c r="J4067">
        <f>VLOOKUP(A4067,'VIXY-IV'!A$1:E$2000,4,0)</f>
        <v>32.622385850000001</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I4067*$E4068/$E4067*(1-(I$1+I$5+IF(AND(WEEKDAY(A4068)&lt;&gt;1,WEEKDAY(A4068)&lt;&gt;7),IF(A4068&lt;J$2,J$1,J$3),0)))^($A4068-$A4067)</f>
        <v>30.719284513617925</v>
      </c>
      <c r="J4068">
        <f>VLOOKUP(A4068,'VIXY-IV'!A$1:E$2000,4,0)</f>
        <v>30.643506940000002</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I4068*$E4069/$E4068*(1-(I$1+I$5+IF(AND(WEEKDAY(A4069)&lt;&gt;1,WEEKDAY(A4069)&lt;&gt;7),IF(A4069&lt;J$2,J$1,J$3),0)))^($A4069-$A4068)</f>
        <v>30.526965417270709</v>
      </c>
      <c r="J4069">
        <f>VLOOKUP(A4069,'VIXY-IV'!A$1:E$2000,4,0)</f>
        <v>30.450753259999999</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f>I4069*$E4070/$E4069*(1-(I$1+I$5+IF(AND(WEEKDAY(A4070)&lt;&gt;1,WEEKDAY(A4070)&lt;&gt;7),IF(A4070&lt;J$2,J$1,J$3),0)))^($A4070-$A4069)</f>
        <v>28.032541595543456</v>
      </c>
      <c r="J4070">
        <f>VLOOKUP(A4070,'VIXY-IV'!A$1:E$2000,4,0)</f>
        <v>27.959004660000002</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f>I4070*$E4071/$E4070*(1-(I$1+I$5+IF(AND(WEEKDAY(A4071)&lt;&gt;1,WEEKDAY(A4071)&lt;&gt;7),IF(A4071&lt;J$2,J$1,J$3),0)))^($A4071-$A4070)</f>
        <v>29.869441631055182</v>
      </c>
      <c r="J4071">
        <f>VLOOKUP(A4071,'VIXY-IV'!A$1:E$2000,4,0)</f>
        <v>29.790072800000001</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I4071*$E4072/$E4071*(1-(I$1+I$5+IF(AND(WEEKDAY(A4072)&lt;&gt;1,WEEKDAY(A4072)&lt;&gt;7),IF(A4072&lt;J$2,J$1,J$3),0)))^($A4072-$A4071)</f>
        <v>27.727870467368295</v>
      </c>
      <c r="J4072">
        <f>VLOOKUP(A4072,'VIXY-IV'!A$1:E$2000,4,0)</f>
        <v>27.654013509999999</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I4072*$E4073/$E4072*(1-(I$1+I$5+IF(AND(WEEKDAY(A4073)&lt;&gt;1,WEEKDAY(A4073)&lt;&gt;7),IF(A4073&lt;J$2,J$1,J$3),0)))^($A4073-$A4072)</f>
        <v>28.880760574266869</v>
      </c>
      <c r="J4073">
        <f>VLOOKUP(A4073,'VIXY-IV'!A$1:E$2000,4,0)</f>
        <v>28.80213788</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I4073*$E4074/$E4073*(1-(I$1+I$5+IF(AND(WEEKDAY(A4074)&lt;&gt;1,WEEKDAY(A4074)&lt;&gt;7),IF(A4074&lt;J$2,J$1,J$3),0)))^($A4074-$A4073)</f>
        <v>28.286968235357328</v>
      </c>
      <c r="J4074">
        <f>VLOOKUP(A4074,'VIXY-IV'!A$1:E$2000,4,0)</f>
        <v>28.20837775</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f>I4074*$E4075/$E4074*(1-(I$1+I$5+IF(AND(WEEKDAY(A4075)&lt;&gt;1,WEEKDAY(A4075)&lt;&gt;7),IF(A4075&lt;J$2,J$1,J$3),0)))^($A4075-$A4074)</f>
        <v>27.614089924931406</v>
      </c>
      <c r="J4075">
        <f>VLOOKUP(A4075,'VIXY-IV'!A$1:E$2000,4,0)</f>
        <v>27.532633579999999</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I4075*$E4076/$E4075*(1-(I$1+I$5+IF(AND(WEEKDAY(A4076)&lt;&gt;1,WEEKDAY(A4076)&lt;&gt;7),IF(A4076&lt;J$2,J$1,J$3),0)))^($A4076-$A4075)</f>
        <v>27.134043322517758</v>
      </c>
      <c r="J4076">
        <f>VLOOKUP(A4076,'VIXY-IV'!A$1:E$2000,4,0)</f>
        <v>27.052407259999999</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I4076*$E4077/$E4076*(1-(I$1+I$5+IF(AND(WEEKDAY(A4077)&lt;&gt;1,WEEKDAY(A4077)&lt;&gt;7),IF(A4077&lt;J$2,J$1,J$3),0)))^($A4077-$A4076)</f>
        <v>28.241728718272736</v>
      </c>
      <c r="J4077">
        <f>VLOOKUP(A4077,'VIXY-IV'!A$1:E$2000,4,0)</f>
        <v>28.15542576</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I4077*$E4078/$E4077*(1-(I$1+I$5+IF(AND(WEEKDAY(A4078)&lt;&gt;1,WEEKDAY(A4078)&lt;&gt;7),IF(A4078&lt;J$2,J$1,J$3),0)))^($A4078-$A4077)</f>
        <v>27.016968948684678</v>
      </c>
      <c r="J4078">
        <f>VLOOKUP(A4078,'VIXY-IV'!A$1:E$2000,4,0)</f>
        <v>26.932650280000001</v>
      </c>
    </row>
    <row r="4079" spans="1:10" x14ac:dyDescent="0.25">
      <c r="A4079"/>
    </row>
    <row r="4080" spans="1:10"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56"/>
  <sheetViews>
    <sheetView topLeftCell="A823" workbookViewId="0">
      <selection activeCell="B811" sqref="B1:B1048576"/>
    </sheetView>
  </sheetViews>
  <sheetFormatPr defaultRowHeight="15" x14ac:dyDescent="0.25"/>
  <cols>
    <col min="2" max="2" width="10.42578125" style="1" bestFit="1" customWidth="1"/>
  </cols>
  <sheetData>
    <row r="2" spans="2:4" x14ac:dyDescent="0.25">
      <c r="B2" s="1" t="s">
        <v>42</v>
      </c>
      <c r="C2" s="14" t="s">
        <v>43</v>
      </c>
      <c r="D2" t="s">
        <v>44</v>
      </c>
    </row>
    <row r="3" spans="2:4" x14ac:dyDescent="0.25">
      <c r="B3" s="1" t="s">
        <v>27</v>
      </c>
      <c r="C3" s="14" t="s">
        <v>45</v>
      </c>
    </row>
    <row r="4" spans="2:4" x14ac:dyDescent="0.25">
      <c r="B4" s="1">
        <v>38040</v>
      </c>
      <c r="C4" s="14">
        <v>0.93</v>
      </c>
    </row>
    <row r="5" spans="2:4" x14ac:dyDescent="0.25">
      <c r="B5" s="1">
        <v>38047</v>
      </c>
      <c r="C5" s="14">
        <v>0.94</v>
      </c>
    </row>
    <row r="6" spans="2:4" x14ac:dyDescent="0.25">
      <c r="B6" s="1">
        <v>38054</v>
      </c>
      <c r="C6" s="14">
        <v>0.93</v>
      </c>
    </row>
    <row r="7" spans="2:4" x14ac:dyDescent="0.25">
      <c r="B7" s="1">
        <v>38061</v>
      </c>
      <c r="C7" s="14">
        <v>0.94499999999999995</v>
      </c>
    </row>
    <row r="8" spans="2:4" x14ac:dyDescent="0.25">
      <c r="B8" s="1">
        <v>38068</v>
      </c>
      <c r="C8" s="14">
        <v>0.93</v>
      </c>
    </row>
    <row r="9" spans="2:4" x14ac:dyDescent="0.25">
      <c r="B9" s="1">
        <v>38075</v>
      </c>
      <c r="C9" s="14">
        <v>0.94499999999999995</v>
      </c>
    </row>
    <row r="10" spans="2:4" x14ac:dyDescent="0.25">
      <c r="B10" s="1">
        <v>38082</v>
      </c>
      <c r="C10" s="14">
        <v>0.93</v>
      </c>
    </row>
    <row r="11" spans="2:4" x14ac:dyDescent="0.25">
      <c r="B11" s="1">
        <v>38089</v>
      </c>
      <c r="C11" s="14">
        <v>0.91500000000000004</v>
      </c>
    </row>
    <row r="12" spans="2:4" x14ac:dyDescent="0.25">
      <c r="B12" s="1">
        <v>38096</v>
      </c>
      <c r="C12" s="14">
        <v>0.93500000000000005</v>
      </c>
    </row>
    <row r="13" spans="2:4" x14ac:dyDescent="0.25">
      <c r="B13" s="1">
        <v>38103</v>
      </c>
      <c r="C13" s="14">
        <v>0.97</v>
      </c>
    </row>
    <row r="14" spans="2:4" x14ac:dyDescent="0.25">
      <c r="B14" s="1">
        <v>38110</v>
      </c>
      <c r="C14" s="14">
        <v>0.98499999999999999</v>
      </c>
    </row>
    <row r="15" spans="2:4" x14ac:dyDescent="0.25">
      <c r="B15" s="1">
        <v>38117</v>
      </c>
      <c r="C15" s="14">
        <v>1.06</v>
      </c>
    </row>
    <row r="16" spans="2:4" x14ac:dyDescent="0.25">
      <c r="B16" s="1">
        <v>38124</v>
      </c>
      <c r="C16" s="14">
        <v>1.04</v>
      </c>
    </row>
    <row r="17" spans="2:3" x14ac:dyDescent="0.25">
      <c r="B17" s="1">
        <v>38131</v>
      </c>
      <c r="C17" s="14">
        <v>1.05</v>
      </c>
    </row>
    <row r="18" spans="2:3" x14ac:dyDescent="0.25">
      <c r="B18" s="1">
        <v>38139</v>
      </c>
      <c r="C18" s="14">
        <v>1.1299999999999999</v>
      </c>
    </row>
    <row r="19" spans="2:3" x14ac:dyDescent="0.25">
      <c r="B19" s="1">
        <v>38145</v>
      </c>
      <c r="C19" s="14">
        <v>1.23</v>
      </c>
    </row>
    <row r="20" spans="2:3" x14ac:dyDescent="0.25">
      <c r="B20" s="1">
        <v>38152</v>
      </c>
      <c r="C20" s="14">
        <v>1.39</v>
      </c>
    </row>
    <row r="21" spans="2:3" x14ac:dyDescent="0.25">
      <c r="B21" s="1">
        <v>38159</v>
      </c>
      <c r="C21" s="14">
        <v>1.3149999999999999</v>
      </c>
    </row>
    <row r="22" spans="2:3" x14ac:dyDescent="0.25">
      <c r="B22" s="1">
        <v>38166</v>
      </c>
      <c r="C22" s="14">
        <v>1.355</v>
      </c>
    </row>
    <row r="23" spans="2:3" x14ac:dyDescent="0.25">
      <c r="B23" s="1">
        <v>38174</v>
      </c>
      <c r="C23" s="14">
        <v>1.32</v>
      </c>
    </row>
    <row r="24" spans="2:3" x14ac:dyDescent="0.25">
      <c r="B24" s="1">
        <v>38180</v>
      </c>
      <c r="C24" s="14">
        <v>1.3149999999999999</v>
      </c>
    </row>
    <row r="25" spans="2:3" x14ac:dyDescent="0.25">
      <c r="B25" s="1">
        <v>38187</v>
      </c>
      <c r="C25" s="14">
        <v>1.33</v>
      </c>
    </row>
    <row r="26" spans="2:3" x14ac:dyDescent="0.25">
      <c r="B26" s="1">
        <v>38194</v>
      </c>
      <c r="C26" s="14">
        <v>1.425</v>
      </c>
    </row>
    <row r="27" spans="2:3" x14ac:dyDescent="0.25">
      <c r="B27" s="1">
        <v>38201</v>
      </c>
      <c r="C27" s="14">
        <v>1.4650000000000001</v>
      </c>
    </row>
    <row r="28" spans="2:3" x14ac:dyDescent="0.25">
      <c r="B28" s="1">
        <v>38208</v>
      </c>
      <c r="C28" s="14">
        <v>1.47</v>
      </c>
    </row>
    <row r="29" spans="2:3" x14ac:dyDescent="0.25">
      <c r="B29" s="1">
        <v>38215</v>
      </c>
      <c r="C29" s="14">
        <v>1.47</v>
      </c>
    </row>
    <row r="30" spans="2:3" x14ac:dyDescent="0.25">
      <c r="B30" s="1">
        <v>38222</v>
      </c>
      <c r="C30" s="14">
        <v>1.5149999999999999</v>
      </c>
    </row>
    <row r="31" spans="2:3" x14ac:dyDescent="0.25">
      <c r="B31" s="1">
        <v>38229</v>
      </c>
      <c r="C31" s="14">
        <v>1.58</v>
      </c>
    </row>
    <row r="32" spans="2:3" x14ac:dyDescent="0.25">
      <c r="B32" s="1">
        <v>38237</v>
      </c>
      <c r="C32" s="14">
        <v>1.635</v>
      </c>
    </row>
    <row r="33" spans="2:3" x14ac:dyDescent="0.25">
      <c r="B33" s="1">
        <v>38243</v>
      </c>
      <c r="C33" s="14">
        <v>1.64</v>
      </c>
    </row>
    <row r="34" spans="2:3" x14ac:dyDescent="0.25">
      <c r="B34" s="1">
        <v>38250</v>
      </c>
      <c r="C34" s="14">
        <v>1.6850000000000001</v>
      </c>
    </row>
    <row r="35" spans="2:3" x14ac:dyDescent="0.25">
      <c r="B35" s="1">
        <v>38257</v>
      </c>
      <c r="C35" s="14">
        <v>1.71</v>
      </c>
    </row>
    <row r="36" spans="2:3" x14ac:dyDescent="0.25">
      <c r="B36" s="1">
        <v>38264</v>
      </c>
      <c r="C36" s="14">
        <v>1.6850000000000001</v>
      </c>
    </row>
    <row r="37" spans="2:3" x14ac:dyDescent="0.25">
      <c r="B37" s="1">
        <v>38272</v>
      </c>
      <c r="C37" s="14">
        <v>1.68</v>
      </c>
    </row>
    <row r="38" spans="2:3" x14ac:dyDescent="0.25">
      <c r="B38" s="1">
        <v>38278</v>
      </c>
      <c r="C38" s="14">
        <v>1.77</v>
      </c>
    </row>
    <row r="39" spans="2:3" x14ac:dyDescent="0.25">
      <c r="B39" s="1">
        <v>38285</v>
      </c>
      <c r="C39" s="14">
        <v>1.855</v>
      </c>
    </row>
    <row r="40" spans="2:3" x14ac:dyDescent="0.25">
      <c r="B40" s="1">
        <v>38292</v>
      </c>
      <c r="C40" s="14">
        <v>1.95</v>
      </c>
    </row>
    <row r="41" spans="2:3" x14ac:dyDescent="0.25">
      <c r="B41" s="1">
        <v>38299</v>
      </c>
      <c r="C41" s="14">
        <v>2.0449999999999999</v>
      </c>
    </row>
    <row r="42" spans="2:3" x14ac:dyDescent="0.25">
      <c r="B42" s="1">
        <v>38306</v>
      </c>
      <c r="C42" s="14">
        <v>2.0750000000000002</v>
      </c>
    </row>
    <row r="43" spans="2:3" x14ac:dyDescent="0.25">
      <c r="B43" s="1">
        <v>38313</v>
      </c>
      <c r="C43" s="14">
        <v>2.1549999999999998</v>
      </c>
    </row>
    <row r="44" spans="2:3" x14ac:dyDescent="0.25">
      <c r="B44" s="1">
        <v>38320</v>
      </c>
      <c r="C44" s="14">
        <v>2.1949999999999998</v>
      </c>
    </row>
    <row r="45" spans="2:3" x14ac:dyDescent="0.25">
      <c r="B45" s="1">
        <v>38327</v>
      </c>
      <c r="C45" s="14">
        <v>2.21</v>
      </c>
    </row>
    <row r="46" spans="2:3" x14ac:dyDescent="0.25">
      <c r="B46" s="1">
        <v>38334</v>
      </c>
      <c r="C46" s="14">
        <v>2.2000000000000002</v>
      </c>
    </row>
    <row r="47" spans="2:3" x14ac:dyDescent="0.25">
      <c r="B47" s="1">
        <v>38341</v>
      </c>
      <c r="C47" s="14">
        <v>2.1800000000000002</v>
      </c>
    </row>
    <row r="48" spans="2:3" x14ac:dyDescent="0.25">
      <c r="B48" s="1">
        <v>38348</v>
      </c>
      <c r="C48" s="14">
        <v>2.2250000000000001</v>
      </c>
    </row>
    <row r="49" spans="2:3" x14ac:dyDescent="0.25">
      <c r="B49" s="1">
        <v>38355</v>
      </c>
      <c r="C49" s="14">
        <v>2.2749999999999999</v>
      </c>
    </row>
    <row r="50" spans="2:3" x14ac:dyDescent="0.25">
      <c r="B50" s="1">
        <v>38362</v>
      </c>
      <c r="C50" s="14">
        <v>2.33</v>
      </c>
    </row>
    <row r="51" spans="2:3" x14ac:dyDescent="0.25">
      <c r="B51" s="1">
        <v>38370</v>
      </c>
      <c r="C51" s="14">
        <v>2.36</v>
      </c>
    </row>
    <row r="52" spans="2:3" x14ac:dyDescent="0.25">
      <c r="B52" s="1">
        <v>38376</v>
      </c>
      <c r="C52" s="14">
        <v>2.3199999999999998</v>
      </c>
    </row>
    <row r="53" spans="2:3" x14ac:dyDescent="0.25">
      <c r="B53" s="1">
        <v>38383</v>
      </c>
      <c r="C53" s="14">
        <v>2.4750000000000001</v>
      </c>
    </row>
    <row r="54" spans="2:3" x14ac:dyDescent="0.25">
      <c r="B54" s="1">
        <v>38390</v>
      </c>
      <c r="C54" s="14">
        <v>2.48</v>
      </c>
    </row>
    <row r="55" spans="2:3" x14ac:dyDescent="0.25">
      <c r="B55" s="1">
        <v>38397</v>
      </c>
      <c r="C55" s="14">
        <v>2.54</v>
      </c>
    </row>
    <row r="56" spans="2:3" x14ac:dyDescent="0.25">
      <c r="B56" s="1">
        <v>38405</v>
      </c>
      <c r="C56" s="14">
        <v>2.6150000000000002</v>
      </c>
    </row>
    <row r="57" spans="2:3" x14ac:dyDescent="0.25">
      <c r="B57" s="1">
        <v>38411</v>
      </c>
      <c r="C57" s="14">
        <v>2.7149999999999999</v>
      </c>
    </row>
    <row r="58" spans="2:3" x14ac:dyDescent="0.25">
      <c r="B58" s="1">
        <v>38418</v>
      </c>
      <c r="C58" s="14">
        <v>2.71</v>
      </c>
    </row>
    <row r="59" spans="2:3" x14ac:dyDescent="0.25">
      <c r="B59" s="1">
        <v>38425</v>
      </c>
      <c r="C59" s="14">
        <v>2.7349999999999999</v>
      </c>
    </row>
    <row r="60" spans="2:3" x14ac:dyDescent="0.25">
      <c r="B60" s="1">
        <v>38432</v>
      </c>
      <c r="C60" s="14">
        <v>2.8</v>
      </c>
    </row>
    <row r="61" spans="2:3" x14ac:dyDescent="0.25">
      <c r="B61" s="1">
        <v>38439</v>
      </c>
      <c r="C61" s="14">
        <v>2.78</v>
      </c>
    </row>
    <row r="62" spans="2:3" x14ac:dyDescent="0.25">
      <c r="B62" s="1">
        <v>38446</v>
      </c>
      <c r="C62" s="14">
        <v>2.7349999999999999</v>
      </c>
    </row>
    <row r="63" spans="2:3" x14ac:dyDescent="0.25">
      <c r="B63" s="1">
        <v>38453</v>
      </c>
      <c r="C63" s="14">
        <v>2.71</v>
      </c>
    </row>
    <row r="64" spans="2:3" x14ac:dyDescent="0.25">
      <c r="B64" s="1">
        <v>38460</v>
      </c>
      <c r="C64" s="14">
        <v>2.8050000000000002</v>
      </c>
    </row>
    <row r="65" spans="2:3" x14ac:dyDescent="0.25">
      <c r="B65" s="1">
        <v>38467</v>
      </c>
      <c r="C65" s="14">
        <v>2.88</v>
      </c>
    </row>
    <row r="66" spans="2:3" x14ac:dyDescent="0.25">
      <c r="B66" s="1">
        <v>38474</v>
      </c>
      <c r="C66" s="14">
        <v>2.87</v>
      </c>
    </row>
    <row r="67" spans="2:3" x14ac:dyDescent="0.25">
      <c r="B67" s="1">
        <v>38481</v>
      </c>
      <c r="C67" s="14">
        <v>2.85</v>
      </c>
    </row>
    <row r="68" spans="2:3" x14ac:dyDescent="0.25">
      <c r="B68" s="1">
        <v>38488</v>
      </c>
      <c r="C68" s="14">
        <v>2.8</v>
      </c>
    </row>
    <row r="69" spans="2:3" x14ac:dyDescent="0.25">
      <c r="B69" s="1">
        <v>38495</v>
      </c>
      <c r="C69" s="14">
        <v>2.895</v>
      </c>
    </row>
    <row r="70" spans="2:3" x14ac:dyDescent="0.25">
      <c r="B70" s="1">
        <v>38503</v>
      </c>
      <c r="C70" s="14">
        <v>2.9350000000000001</v>
      </c>
    </row>
    <row r="71" spans="2:3" x14ac:dyDescent="0.25">
      <c r="B71" s="1">
        <v>38509</v>
      </c>
      <c r="C71" s="14">
        <v>2.9649999999999999</v>
      </c>
    </row>
    <row r="72" spans="2:3" x14ac:dyDescent="0.25">
      <c r="B72" s="1">
        <v>38516</v>
      </c>
      <c r="C72" s="14">
        <v>2.9750000000000001</v>
      </c>
    </row>
    <row r="73" spans="2:3" x14ac:dyDescent="0.25">
      <c r="B73" s="1">
        <v>38523</v>
      </c>
      <c r="C73" s="14">
        <v>2.9649999999999999</v>
      </c>
    </row>
    <row r="74" spans="2:3" x14ac:dyDescent="0.25">
      <c r="B74" s="1">
        <v>38530</v>
      </c>
      <c r="C74" s="14">
        <v>3.08</v>
      </c>
    </row>
    <row r="75" spans="2:3" x14ac:dyDescent="0.25">
      <c r="B75" s="1">
        <v>38538</v>
      </c>
      <c r="C75" s="14">
        <v>3.145</v>
      </c>
    </row>
    <row r="76" spans="2:3" x14ac:dyDescent="0.25">
      <c r="B76" s="1">
        <v>38544</v>
      </c>
      <c r="C76" s="14">
        <v>3.1349999999999998</v>
      </c>
    </row>
    <row r="77" spans="2:3" x14ac:dyDescent="0.25">
      <c r="B77" s="1">
        <v>38551</v>
      </c>
      <c r="C77" s="14">
        <v>3.22</v>
      </c>
    </row>
    <row r="78" spans="2:3" x14ac:dyDescent="0.25">
      <c r="B78" s="1">
        <v>38558</v>
      </c>
      <c r="C78" s="14">
        <v>3.3450000000000002</v>
      </c>
    </row>
    <row r="79" spans="2:3" x14ac:dyDescent="0.25">
      <c r="B79" s="1">
        <v>38565</v>
      </c>
      <c r="C79" s="14">
        <v>3.4</v>
      </c>
    </row>
    <row r="80" spans="2:3" x14ac:dyDescent="0.25">
      <c r="B80" s="1">
        <v>38572</v>
      </c>
      <c r="C80" s="14">
        <v>3.46</v>
      </c>
    </row>
    <row r="81" spans="2:3" x14ac:dyDescent="0.25">
      <c r="B81" s="1">
        <v>38579</v>
      </c>
      <c r="C81" s="14">
        <v>3.47</v>
      </c>
    </row>
    <row r="82" spans="2:3" x14ac:dyDescent="0.25">
      <c r="B82" s="1">
        <v>38586</v>
      </c>
      <c r="C82" s="14">
        <v>3.46</v>
      </c>
    </row>
    <row r="83" spans="2:3" x14ac:dyDescent="0.25">
      <c r="B83" s="1">
        <v>38593</v>
      </c>
      <c r="C83" s="14">
        <v>3.4950000000000001</v>
      </c>
    </row>
    <row r="84" spans="2:3" x14ac:dyDescent="0.25">
      <c r="B84" s="1">
        <v>38601</v>
      </c>
      <c r="C84" s="14">
        <v>3.4350000000000001</v>
      </c>
    </row>
    <row r="85" spans="2:3" x14ac:dyDescent="0.25">
      <c r="B85" s="1">
        <v>38607</v>
      </c>
      <c r="C85" s="14">
        <v>3.45</v>
      </c>
    </row>
    <row r="86" spans="2:3" x14ac:dyDescent="0.25">
      <c r="B86" s="1">
        <v>38614</v>
      </c>
      <c r="C86" s="14">
        <v>3.4950000000000001</v>
      </c>
    </row>
    <row r="87" spans="2:3" x14ac:dyDescent="0.25">
      <c r="B87" s="1">
        <v>38621</v>
      </c>
      <c r="C87" s="14">
        <v>3.44</v>
      </c>
    </row>
    <row r="88" spans="2:3" x14ac:dyDescent="0.25">
      <c r="B88" s="1">
        <v>38628</v>
      </c>
      <c r="C88" s="14">
        <v>3.5249999999999999</v>
      </c>
    </row>
    <row r="89" spans="2:3" x14ac:dyDescent="0.25">
      <c r="B89" s="1">
        <v>38636</v>
      </c>
      <c r="C89" s="14">
        <v>3.63</v>
      </c>
    </row>
    <row r="90" spans="2:3" x14ac:dyDescent="0.25">
      <c r="B90" s="1">
        <v>38642</v>
      </c>
      <c r="C90" s="14">
        <v>3.7850000000000001</v>
      </c>
    </row>
    <row r="91" spans="2:3" x14ac:dyDescent="0.25">
      <c r="B91" s="1">
        <v>38649</v>
      </c>
      <c r="C91" s="14">
        <v>3.85</v>
      </c>
    </row>
    <row r="92" spans="2:3" x14ac:dyDescent="0.25">
      <c r="B92" s="1">
        <v>38656</v>
      </c>
      <c r="C92" s="14">
        <v>3.89</v>
      </c>
    </row>
    <row r="93" spans="2:3" x14ac:dyDescent="0.25">
      <c r="B93" s="1">
        <v>38663</v>
      </c>
      <c r="C93" s="14">
        <v>3.87</v>
      </c>
    </row>
    <row r="94" spans="2:3" x14ac:dyDescent="0.25">
      <c r="B94" s="1">
        <v>38670</v>
      </c>
      <c r="C94" s="14">
        <v>3.91</v>
      </c>
    </row>
    <row r="95" spans="2:3" x14ac:dyDescent="0.25">
      <c r="B95" s="1">
        <v>38677</v>
      </c>
      <c r="C95" s="14">
        <v>3.94</v>
      </c>
    </row>
    <row r="96" spans="2:3" x14ac:dyDescent="0.25">
      <c r="B96" s="1">
        <v>38684</v>
      </c>
      <c r="C96" s="14">
        <v>3.9</v>
      </c>
    </row>
    <row r="97" spans="2:3" x14ac:dyDescent="0.25">
      <c r="B97" s="1">
        <v>38691</v>
      </c>
      <c r="C97" s="14">
        <v>3.93</v>
      </c>
    </row>
    <row r="98" spans="2:3" x14ac:dyDescent="0.25">
      <c r="B98" s="1">
        <v>38698</v>
      </c>
      <c r="C98" s="14">
        <v>3.82</v>
      </c>
    </row>
    <row r="99" spans="2:3" x14ac:dyDescent="0.25">
      <c r="B99" s="1">
        <v>38705</v>
      </c>
      <c r="C99" s="14">
        <v>3.895</v>
      </c>
    </row>
    <row r="100" spans="2:3" x14ac:dyDescent="0.25">
      <c r="B100" s="1">
        <v>38713</v>
      </c>
      <c r="C100" s="14">
        <v>3.9049999999999998</v>
      </c>
    </row>
    <row r="101" spans="2:3" x14ac:dyDescent="0.25">
      <c r="B101" s="1">
        <v>38720</v>
      </c>
      <c r="C101" s="14">
        <v>4.07</v>
      </c>
    </row>
    <row r="102" spans="2:3" x14ac:dyDescent="0.25">
      <c r="B102" s="1">
        <v>38726</v>
      </c>
      <c r="C102" s="14">
        <v>4.1500000000000004</v>
      </c>
    </row>
    <row r="103" spans="2:3" x14ac:dyDescent="0.25">
      <c r="B103" s="1">
        <v>38734</v>
      </c>
      <c r="C103" s="14">
        <v>4.2699999999999996</v>
      </c>
    </row>
    <row r="104" spans="2:3" x14ac:dyDescent="0.25">
      <c r="B104" s="1">
        <v>38740</v>
      </c>
      <c r="C104" s="14">
        <v>4.29</v>
      </c>
    </row>
    <row r="105" spans="2:3" x14ac:dyDescent="0.25">
      <c r="B105" s="1">
        <v>38747</v>
      </c>
      <c r="C105" s="14">
        <v>4.375</v>
      </c>
    </row>
    <row r="106" spans="2:3" x14ac:dyDescent="0.25">
      <c r="B106" s="1">
        <v>38754</v>
      </c>
      <c r="C106" s="14">
        <v>4.375</v>
      </c>
    </row>
    <row r="107" spans="2:3" x14ac:dyDescent="0.25">
      <c r="B107" s="1">
        <v>38761</v>
      </c>
      <c r="C107" s="14">
        <v>4.4400000000000004</v>
      </c>
    </row>
    <row r="108" spans="2:3" x14ac:dyDescent="0.25">
      <c r="B108" s="1">
        <v>38769</v>
      </c>
      <c r="C108" s="14">
        <v>4.45</v>
      </c>
    </row>
    <row r="109" spans="2:3" x14ac:dyDescent="0.25">
      <c r="B109" s="1">
        <v>38775</v>
      </c>
      <c r="C109" s="14">
        <v>4.51</v>
      </c>
    </row>
    <row r="110" spans="2:3" x14ac:dyDescent="0.25">
      <c r="B110" s="1">
        <v>38782</v>
      </c>
      <c r="C110" s="14">
        <v>4.5</v>
      </c>
    </row>
    <row r="111" spans="2:3" x14ac:dyDescent="0.25">
      <c r="B111" s="1">
        <v>38789</v>
      </c>
      <c r="C111" s="14">
        <v>4.51</v>
      </c>
    </row>
    <row r="112" spans="2:3" x14ac:dyDescent="0.25">
      <c r="B112" s="1">
        <v>38796</v>
      </c>
      <c r="C112" s="14">
        <v>4.5449999999999999</v>
      </c>
    </row>
    <row r="113" spans="2:3" x14ac:dyDescent="0.25">
      <c r="B113" s="1">
        <v>38803</v>
      </c>
      <c r="C113" s="14">
        <v>4.4950000000000001</v>
      </c>
    </row>
    <row r="114" spans="2:3" x14ac:dyDescent="0.25">
      <c r="B114" s="1">
        <v>38810</v>
      </c>
      <c r="C114" s="14">
        <v>4.5350000000000001</v>
      </c>
    </row>
    <row r="115" spans="2:3" x14ac:dyDescent="0.25">
      <c r="B115" s="1">
        <v>38817</v>
      </c>
      <c r="C115" s="14">
        <v>4.57</v>
      </c>
    </row>
    <row r="116" spans="2:3" x14ac:dyDescent="0.25">
      <c r="B116" s="1">
        <v>38824</v>
      </c>
      <c r="C116" s="14">
        <v>4.5999999999999996</v>
      </c>
    </row>
    <row r="117" spans="2:3" x14ac:dyDescent="0.25">
      <c r="B117" s="1">
        <v>38831</v>
      </c>
      <c r="C117" s="14">
        <v>4.6349999999999998</v>
      </c>
    </row>
    <row r="118" spans="2:3" x14ac:dyDescent="0.25">
      <c r="B118" s="1">
        <v>38838</v>
      </c>
      <c r="C118" s="14">
        <v>4.6849999999999996</v>
      </c>
    </row>
    <row r="119" spans="2:3" x14ac:dyDescent="0.25">
      <c r="B119" s="1">
        <v>38845</v>
      </c>
      <c r="C119" s="14">
        <v>4.74</v>
      </c>
    </row>
    <row r="120" spans="2:3" x14ac:dyDescent="0.25">
      <c r="B120" s="1">
        <v>38852</v>
      </c>
      <c r="C120" s="14">
        <v>4.74</v>
      </c>
    </row>
    <row r="121" spans="2:3" x14ac:dyDescent="0.25">
      <c r="B121" s="1">
        <v>38859</v>
      </c>
      <c r="C121" s="14">
        <v>4.7050000000000001</v>
      </c>
    </row>
    <row r="122" spans="2:3" x14ac:dyDescent="0.25">
      <c r="B122" s="1">
        <v>38867</v>
      </c>
      <c r="C122" s="14">
        <v>4.72</v>
      </c>
    </row>
    <row r="123" spans="2:3" x14ac:dyDescent="0.25">
      <c r="B123" s="1">
        <v>38873</v>
      </c>
      <c r="C123" s="14">
        <v>4.71</v>
      </c>
    </row>
    <row r="124" spans="2:3" x14ac:dyDescent="0.25">
      <c r="B124" s="1">
        <v>38880</v>
      </c>
      <c r="C124" s="14">
        <v>4.8</v>
      </c>
    </row>
    <row r="125" spans="2:3" x14ac:dyDescent="0.25">
      <c r="B125" s="1">
        <v>38887</v>
      </c>
      <c r="C125" s="14">
        <v>4.83</v>
      </c>
    </row>
    <row r="126" spans="2:3" x14ac:dyDescent="0.25">
      <c r="B126" s="1">
        <v>38894</v>
      </c>
      <c r="C126" s="14">
        <v>4.9050000000000002</v>
      </c>
    </row>
    <row r="127" spans="2:3" x14ac:dyDescent="0.25">
      <c r="B127" s="1">
        <v>38901</v>
      </c>
      <c r="C127" s="14">
        <v>4.9550000000000001</v>
      </c>
    </row>
    <row r="128" spans="2:3" x14ac:dyDescent="0.25">
      <c r="B128" s="1">
        <v>38908</v>
      </c>
      <c r="C128" s="14">
        <v>4.9249999999999998</v>
      </c>
    </row>
    <row r="129" spans="2:3" x14ac:dyDescent="0.25">
      <c r="B129" s="1">
        <v>38915</v>
      </c>
      <c r="C129" s="14">
        <v>4.9649999999999999</v>
      </c>
    </row>
    <row r="130" spans="2:3" x14ac:dyDescent="0.25">
      <c r="B130" s="1">
        <v>38922</v>
      </c>
      <c r="C130" s="14">
        <v>4.9749999999999996</v>
      </c>
    </row>
    <row r="131" spans="2:3" x14ac:dyDescent="0.25">
      <c r="B131" s="1">
        <v>38929</v>
      </c>
      <c r="C131" s="14">
        <v>4.9749999999999996</v>
      </c>
    </row>
    <row r="132" spans="2:3" x14ac:dyDescent="0.25">
      <c r="B132" s="1">
        <v>38936</v>
      </c>
      <c r="C132" s="14">
        <v>4.99</v>
      </c>
    </row>
    <row r="133" spans="2:3" x14ac:dyDescent="0.25">
      <c r="B133" s="1">
        <v>38943</v>
      </c>
      <c r="C133" s="14">
        <v>4.9800000000000004</v>
      </c>
    </row>
    <row r="134" spans="2:3" x14ac:dyDescent="0.25">
      <c r="B134" s="1">
        <v>38950</v>
      </c>
      <c r="C134" s="14">
        <v>4.9749999999999996</v>
      </c>
    </row>
    <row r="135" spans="2:3" x14ac:dyDescent="0.25">
      <c r="B135" s="1">
        <v>38957</v>
      </c>
      <c r="C135" s="14">
        <v>4.96</v>
      </c>
    </row>
    <row r="136" spans="2:3" x14ac:dyDescent="0.25">
      <c r="B136" s="1">
        <v>38965</v>
      </c>
      <c r="C136" s="14">
        <v>4.8550000000000004</v>
      </c>
    </row>
    <row r="137" spans="2:3" x14ac:dyDescent="0.25">
      <c r="B137" s="1">
        <v>38971</v>
      </c>
      <c r="C137" s="14">
        <v>4.82</v>
      </c>
    </row>
    <row r="138" spans="2:3" x14ac:dyDescent="0.25">
      <c r="B138" s="1">
        <v>38978</v>
      </c>
      <c r="C138" s="14">
        <v>4.8150000000000004</v>
      </c>
    </row>
    <row r="139" spans="2:3" x14ac:dyDescent="0.25">
      <c r="B139" s="1">
        <v>38985</v>
      </c>
      <c r="C139" s="14">
        <v>4.7699999999999996</v>
      </c>
    </row>
    <row r="140" spans="2:3" x14ac:dyDescent="0.25">
      <c r="B140" s="1">
        <v>38992</v>
      </c>
      <c r="C140" s="14">
        <v>4.7649999999999997</v>
      </c>
    </row>
    <row r="141" spans="2:3" x14ac:dyDescent="0.25">
      <c r="B141" s="1">
        <v>39000</v>
      </c>
      <c r="C141" s="14">
        <v>4.8499999999999996</v>
      </c>
    </row>
    <row r="142" spans="2:3" x14ac:dyDescent="0.25">
      <c r="B142" s="1">
        <v>39006</v>
      </c>
      <c r="C142" s="14">
        <v>4.9400000000000004</v>
      </c>
    </row>
    <row r="143" spans="2:3" x14ac:dyDescent="0.25">
      <c r="B143" s="1">
        <v>39013</v>
      </c>
      <c r="C143" s="14">
        <v>4.99</v>
      </c>
    </row>
    <row r="144" spans="2:3" x14ac:dyDescent="0.25">
      <c r="B144" s="1">
        <v>39020</v>
      </c>
      <c r="C144" s="14">
        <v>4.9749999999999996</v>
      </c>
    </row>
    <row r="145" spans="2:3" x14ac:dyDescent="0.25">
      <c r="B145" s="1">
        <v>39027</v>
      </c>
      <c r="C145" s="14">
        <v>4.9550000000000001</v>
      </c>
    </row>
    <row r="146" spans="2:3" x14ac:dyDescent="0.25">
      <c r="B146" s="1">
        <v>39034</v>
      </c>
      <c r="C146" s="14">
        <v>4.9550000000000001</v>
      </c>
    </row>
    <row r="147" spans="2:3" x14ac:dyDescent="0.25">
      <c r="B147" s="1">
        <v>39041</v>
      </c>
      <c r="C147" s="14">
        <v>4.9400000000000004</v>
      </c>
    </row>
    <row r="148" spans="2:3" x14ac:dyDescent="0.25">
      <c r="B148" s="1">
        <v>39048</v>
      </c>
      <c r="C148" s="14">
        <v>4.9050000000000002</v>
      </c>
    </row>
    <row r="149" spans="2:3" x14ac:dyDescent="0.25">
      <c r="B149" s="1">
        <v>39055</v>
      </c>
      <c r="C149" s="14">
        <v>4.87</v>
      </c>
    </row>
    <row r="150" spans="2:3" x14ac:dyDescent="0.25">
      <c r="B150" s="1">
        <v>39062</v>
      </c>
      <c r="C150" s="14">
        <v>4.8</v>
      </c>
    </row>
    <row r="151" spans="2:3" x14ac:dyDescent="0.25">
      <c r="B151" s="1">
        <v>39069</v>
      </c>
      <c r="C151" s="14">
        <v>4.8250000000000002</v>
      </c>
    </row>
    <row r="152" spans="2:3" x14ac:dyDescent="0.25">
      <c r="B152" s="1">
        <v>39077</v>
      </c>
      <c r="C152" s="14">
        <v>4.875</v>
      </c>
    </row>
    <row r="153" spans="2:3" x14ac:dyDescent="0.25">
      <c r="B153" s="1">
        <v>39084</v>
      </c>
      <c r="C153" s="14">
        <v>4.93</v>
      </c>
    </row>
    <row r="154" spans="2:3" x14ac:dyDescent="0.25">
      <c r="B154" s="1">
        <v>39090</v>
      </c>
      <c r="C154" s="14">
        <v>4.9400000000000004</v>
      </c>
    </row>
    <row r="155" spans="2:3" x14ac:dyDescent="0.25">
      <c r="B155" s="1">
        <v>39098</v>
      </c>
      <c r="C155" s="14">
        <v>4.9749999999999996</v>
      </c>
    </row>
    <row r="156" spans="2:3" x14ac:dyDescent="0.25">
      <c r="B156" s="1">
        <v>39104</v>
      </c>
      <c r="C156" s="14">
        <v>4.9950000000000001</v>
      </c>
    </row>
    <row r="157" spans="2:3" x14ac:dyDescent="0.25">
      <c r="B157" s="1">
        <v>39111</v>
      </c>
      <c r="C157" s="14">
        <v>5.01</v>
      </c>
    </row>
    <row r="158" spans="2:3" x14ac:dyDescent="0.25">
      <c r="B158" s="1">
        <v>39118</v>
      </c>
      <c r="C158" s="14">
        <v>5.01</v>
      </c>
    </row>
    <row r="159" spans="2:3" x14ac:dyDescent="0.25">
      <c r="B159" s="1">
        <v>39125</v>
      </c>
      <c r="C159" s="14">
        <v>5.0250000000000004</v>
      </c>
    </row>
    <row r="160" spans="2:3" x14ac:dyDescent="0.25">
      <c r="B160" s="1">
        <v>39133</v>
      </c>
      <c r="C160" s="14">
        <v>5.0350000000000001</v>
      </c>
    </row>
    <row r="161" spans="2:3" x14ac:dyDescent="0.25">
      <c r="B161" s="1">
        <v>39139</v>
      </c>
      <c r="C161" s="14">
        <v>5.0350000000000001</v>
      </c>
    </row>
    <row r="162" spans="2:3" x14ac:dyDescent="0.25">
      <c r="B162" s="1">
        <v>39146</v>
      </c>
      <c r="C162" s="14">
        <v>4.9649999999999999</v>
      </c>
    </row>
    <row r="163" spans="2:3" x14ac:dyDescent="0.25">
      <c r="B163" s="1">
        <v>39153</v>
      </c>
      <c r="C163" s="14">
        <v>4.9649999999999999</v>
      </c>
    </row>
    <row r="164" spans="2:3" x14ac:dyDescent="0.25">
      <c r="B164" s="1">
        <v>39160</v>
      </c>
      <c r="C164" s="14">
        <v>4.93</v>
      </c>
    </row>
    <row r="165" spans="2:3" x14ac:dyDescent="0.25">
      <c r="B165" s="1">
        <v>39167</v>
      </c>
      <c r="C165" s="14">
        <v>4.9249999999999998</v>
      </c>
    </row>
    <row r="166" spans="2:3" x14ac:dyDescent="0.25">
      <c r="B166" s="1">
        <v>39174</v>
      </c>
      <c r="C166" s="14">
        <v>4.91</v>
      </c>
    </row>
    <row r="167" spans="2:3" x14ac:dyDescent="0.25">
      <c r="B167" s="1">
        <v>39181</v>
      </c>
      <c r="C167" s="14">
        <v>4.88</v>
      </c>
    </row>
    <row r="168" spans="2:3" x14ac:dyDescent="0.25">
      <c r="B168" s="1">
        <v>39188</v>
      </c>
      <c r="C168" s="14">
        <v>4.8650000000000002</v>
      </c>
    </row>
    <row r="169" spans="2:3" x14ac:dyDescent="0.25">
      <c r="B169" s="1">
        <v>39195</v>
      </c>
      <c r="C169" s="14">
        <v>4.835</v>
      </c>
    </row>
    <row r="170" spans="2:3" x14ac:dyDescent="0.25">
      <c r="B170" s="1">
        <v>39202</v>
      </c>
      <c r="C170" s="14">
        <v>4.7850000000000001</v>
      </c>
    </row>
    <row r="171" spans="2:3" x14ac:dyDescent="0.25">
      <c r="B171" s="1">
        <v>39209</v>
      </c>
      <c r="C171" s="14">
        <v>4.76</v>
      </c>
    </row>
    <row r="172" spans="2:3" x14ac:dyDescent="0.25">
      <c r="B172" s="1">
        <v>39216</v>
      </c>
      <c r="C172" s="14">
        <v>4.7300000000000004</v>
      </c>
    </row>
    <row r="173" spans="2:3" x14ac:dyDescent="0.25">
      <c r="B173" s="1">
        <v>39223</v>
      </c>
      <c r="C173" s="14">
        <v>4.7750000000000004</v>
      </c>
    </row>
    <row r="174" spans="2:3" x14ac:dyDescent="0.25">
      <c r="B174" s="1">
        <v>39231</v>
      </c>
      <c r="C174" s="14">
        <v>4.78</v>
      </c>
    </row>
    <row r="175" spans="2:3" x14ac:dyDescent="0.25">
      <c r="B175" s="1">
        <v>39237</v>
      </c>
      <c r="C175" s="14">
        <v>4.71</v>
      </c>
    </row>
    <row r="176" spans="2:3" x14ac:dyDescent="0.25">
      <c r="B176" s="1">
        <v>39244</v>
      </c>
      <c r="C176" s="14">
        <v>4.6399999999999997</v>
      </c>
    </row>
    <row r="177" spans="2:3" x14ac:dyDescent="0.25">
      <c r="B177" s="1">
        <v>39251</v>
      </c>
      <c r="C177" s="14">
        <v>4.49</v>
      </c>
    </row>
    <row r="178" spans="2:3" x14ac:dyDescent="0.25">
      <c r="B178" s="1">
        <v>39258</v>
      </c>
      <c r="C178" s="14">
        <v>4.6849999999999996</v>
      </c>
    </row>
    <row r="179" spans="2:3" x14ac:dyDescent="0.25">
      <c r="B179" s="1">
        <v>39265</v>
      </c>
      <c r="C179" s="14">
        <v>4.79</v>
      </c>
    </row>
    <row r="180" spans="2:3" x14ac:dyDescent="0.25">
      <c r="B180" s="1">
        <v>39272</v>
      </c>
      <c r="C180" s="14">
        <v>4.8150000000000004</v>
      </c>
    </row>
    <row r="181" spans="2:3" x14ac:dyDescent="0.25">
      <c r="B181" s="1">
        <v>39279</v>
      </c>
      <c r="C181" s="14">
        <v>4.84</v>
      </c>
    </row>
    <row r="182" spans="2:3" x14ac:dyDescent="0.25">
      <c r="B182" s="1">
        <v>39286</v>
      </c>
      <c r="C182" s="14">
        <v>4.8849999999999998</v>
      </c>
    </row>
    <row r="183" spans="2:3" x14ac:dyDescent="0.25">
      <c r="B183" s="1">
        <v>39293</v>
      </c>
      <c r="C183" s="14">
        <v>4.8250000000000002</v>
      </c>
    </row>
    <row r="184" spans="2:3" x14ac:dyDescent="0.25">
      <c r="B184" s="1">
        <v>39300</v>
      </c>
      <c r="C184" s="14">
        <v>4.7699999999999996</v>
      </c>
    </row>
    <row r="185" spans="2:3" x14ac:dyDescent="0.25">
      <c r="B185" s="1">
        <v>39307</v>
      </c>
      <c r="C185" s="14">
        <v>4.63</v>
      </c>
    </row>
    <row r="186" spans="2:3" x14ac:dyDescent="0.25">
      <c r="B186" s="1">
        <v>39314</v>
      </c>
      <c r="C186" s="14">
        <v>2.85</v>
      </c>
    </row>
    <row r="187" spans="2:3" x14ac:dyDescent="0.25">
      <c r="B187" s="1">
        <v>39321</v>
      </c>
      <c r="C187" s="14">
        <v>4.5999999999999996</v>
      </c>
    </row>
    <row r="188" spans="2:3" x14ac:dyDescent="0.25">
      <c r="B188" s="1">
        <v>39329</v>
      </c>
      <c r="C188" s="14">
        <v>4.3499999999999996</v>
      </c>
    </row>
    <row r="189" spans="2:3" x14ac:dyDescent="0.25">
      <c r="B189" s="1">
        <v>39335</v>
      </c>
      <c r="C189" s="14">
        <v>3.8</v>
      </c>
    </row>
    <row r="190" spans="2:3" x14ac:dyDescent="0.25">
      <c r="B190" s="1">
        <v>39342</v>
      </c>
      <c r="C190" s="14">
        <v>4.05</v>
      </c>
    </row>
    <row r="191" spans="2:3" x14ac:dyDescent="0.25">
      <c r="B191" s="1">
        <v>39349</v>
      </c>
      <c r="C191" s="14">
        <v>3.82</v>
      </c>
    </row>
    <row r="192" spans="2:3" x14ac:dyDescent="0.25">
      <c r="B192" s="1">
        <v>39356</v>
      </c>
      <c r="C192" s="14">
        <v>3.84</v>
      </c>
    </row>
    <row r="193" spans="2:3" x14ac:dyDescent="0.25">
      <c r="B193" s="1">
        <v>39364</v>
      </c>
      <c r="C193" s="14">
        <v>3.9249999999999998</v>
      </c>
    </row>
    <row r="194" spans="2:3" x14ac:dyDescent="0.25">
      <c r="B194" s="1">
        <v>39370</v>
      </c>
      <c r="C194" s="14">
        <v>4.1849999999999996</v>
      </c>
    </row>
    <row r="195" spans="2:3" x14ac:dyDescent="0.25">
      <c r="B195" s="1">
        <v>39377</v>
      </c>
      <c r="C195" s="14">
        <v>3.9</v>
      </c>
    </row>
    <row r="196" spans="2:3" x14ac:dyDescent="0.25">
      <c r="B196" s="1">
        <v>39384</v>
      </c>
      <c r="C196" s="14">
        <v>3.92</v>
      </c>
    </row>
    <row r="197" spans="2:3" x14ac:dyDescent="0.25">
      <c r="B197" s="1">
        <v>39391</v>
      </c>
      <c r="C197" s="14">
        <v>3.55</v>
      </c>
    </row>
    <row r="198" spans="2:3" x14ac:dyDescent="0.25">
      <c r="B198" s="1">
        <v>39399</v>
      </c>
      <c r="C198" s="14">
        <v>3.43</v>
      </c>
    </row>
    <row r="199" spans="2:3" x14ac:dyDescent="0.25">
      <c r="B199" s="1">
        <v>39405</v>
      </c>
      <c r="C199" s="14">
        <v>3.39</v>
      </c>
    </row>
    <row r="200" spans="2:3" x14ac:dyDescent="0.25">
      <c r="B200" s="1">
        <v>39412</v>
      </c>
      <c r="C200" s="14">
        <v>3.1749999999999998</v>
      </c>
    </row>
    <row r="201" spans="2:3" x14ac:dyDescent="0.25">
      <c r="B201" s="1">
        <v>39419</v>
      </c>
      <c r="C201" s="14">
        <v>3.03</v>
      </c>
    </row>
    <row r="202" spans="2:3" x14ac:dyDescent="0.25">
      <c r="B202" s="1">
        <v>39426</v>
      </c>
      <c r="C202" s="14">
        <v>3</v>
      </c>
    </row>
    <row r="203" spans="2:3" x14ac:dyDescent="0.25">
      <c r="B203" s="1">
        <v>39433</v>
      </c>
      <c r="C203" s="14">
        <v>3</v>
      </c>
    </row>
    <row r="204" spans="2:3" x14ac:dyDescent="0.25">
      <c r="B204" s="1">
        <v>39440</v>
      </c>
      <c r="C204" s="14">
        <v>3.28</v>
      </c>
    </row>
    <row r="205" spans="2:3" x14ac:dyDescent="0.25">
      <c r="B205" s="1">
        <v>39447</v>
      </c>
      <c r="C205" s="14">
        <v>3.31</v>
      </c>
    </row>
    <row r="206" spans="2:3" x14ac:dyDescent="0.25">
      <c r="B206" s="1">
        <v>39454</v>
      </c>
      <c r="C206" s="14">
        <v>3.18</v>
      </c>
    </row>
    <row r="207" spans="2:3" x14ac:dyDescent="0.25">
      <c r="B207" s="1">
        <v>39461</v>
      </c>
      <c r="C207" s="14">
        <v>3.08</v>
      </c>
    </row>
    <row r="208" spans="2:3" x14ac:dyDescent="0.25">
      <c r="B208" s="1">
        <v>39469</v>
      </c>
      <c r="C208" s="14">
        <v>2.37</v>
      </c>
    </row>
    <row r="209" spans="2:3" x14ac:dyDescent="0.25">
      <c r="B209" s="1">
        <v>39475</v>
      </c>
      <c r="C209" s="14">
        <v>2.335</v>
      </c>
    </row>
    <row r="210" spans="2:3" x14ac:dyDescent="0.25">
      <c r="B210" s="1">
        <v>39482</v>
      </c>
      <c r="C210" s="14">
        <v>2.23</v>
      </c>
    </row>
    <row r="211" spans="2:3" x14ac:dyDescent="0.25">
      <c r="B211" s="1">
        <v>39489</v>
      </c>
      <c r="C211" s="14">
        <v>2.25</v>
      </c>
    </row>
    <row r="212" spans="2:3" x14ac:dyDescent="0.25">
      <c r="B212" s="1">
        <v>39497</v>
      </c>
      <c r="C212" s="14">
        <v>2.2000000000000002</v>
      </c>
    </row>
    <row r="213" spans="2:3" x14ac:dyDescent="0.25">
      <c r="B213" s="1">
        <v>39503</v>
      </c>
      <c r="C213" s="14">
        <v>2.16</v>
      </c>
    </row>
    <row r="214" spans="2:3" x14ac:dyDescent="0.25">
      <c r="B214" s="1">
        <v>39510</v>
      </c>
      <c r="C214" s="14">
        <v>1.79</v>
      </c>
    </row>
    <row r="215" spans="2:3" x14ac:dyDescent="0.25">
      <c r="B215" s="1">
        <v>39517</v>
      </c>
      <c r="C215" s="14">
        <v>1.42</v>
      </c>
    </row>
    <row r="216" spans="2:3" x14ac:dyDescent="0.25">
      <c r="B216" s="1">
        <v>39524</v>
      </c>
      <c r="C216" s="14">
        <v>1.1000000000000001</v>
      </c>
    </row>
    <row r="217" spans="2:3" x14ac:dyDescent="0.25">
      <c r="B217" s="1">
        <v>39531</v>
      </c>
      <c r="C217" s="14">
        <v>1.2</v>
      </c>
    </row>
    <row r="218" spans="2:3" x14ac:dyDescent="0.25">
      <c r="B218" s="1">
        <v>39538</v>
      </c>
      <c r="C218" s="14">
        <v>1.44</v>
      </c>
    </row>
    <row r="219" spans="2:3" x14ac:dyDescent="0.25">
      <c r="B219" s="1">
        <v>39545</v>
      </c>
      <c r="C219" s="14">
        <v>1.45</v>
      </c>
    </row>
    <row r="220" spans="2:3" x14ac:dyDescent="0.25">
      <c r="B220" s="1">
        <v>39552</v>
      </c>
      <c r="C220" s="14">
        <v>1.06</v>
      </c>
    </row>
    <row r="221" spans="2:3" x14ac:dyDescent="0.25">
      <c r="B221" s="1">
        <v>39559</v>
      </c>
      <c r="C221" s="14">
        <v>1.32</v>
      </c>
    </row>
    <row r="222" spans="2:3" x14ac:dyDescent="0.25">
      <c r="B222" s="1">
        <v>39566</v>
      </c>
      <c r="C222" s="14">
        <v>1.42</v>
      </c>
    </row>
    <row r="223" spans="2:3" x14ac:dyDescent="0.25">
      <c r="B223" s="1">
        <v>39573</v>
      </c>
      <c r="C223" s="14">
        <v>1.61</v>
      </c>
    </row>
    <row r="224" spans="2:3" x14ac:dyDescent="0.25">
      <c r="B224" s="1">
        <v>39580</v>
      </c>
      <c r="C224" s="14">
        <v>1.8</v>
      </c>
    </row>
    <row r="225" spans="2:3" x14ac:dyDescent="0.25">
      <c r="B225" s="1">
        <v>39587</v>
      </c>
      <c r="C225" s="14">
        <v>1.855</v>
      </c>
    </row>
    <row r="226" spans="2:3" x14ac:dyDescent="0.25">
      <c r="B226" s="1">
        <v>39595</v>
      </c>
      <c r="C226" s="14">
        <v>1.87</v>
      </c>
    </row>
    <row r="227" spans="2:3" x14ac:dyDescent="0.25">
      <c r="B227" s="1">
        <v>39601</v>
      </c>
      <c r="C227" s="14">
        <v>1.82</v>
      </c>
    </row>
    <row r="228" spans="2:3" x14ac:dyDescent="0.25">
      <c r="B228" s="1">
        <v>39608</v>
      </c>
      <c r="C228" s="14">
        <v>1.85</v>
      </c>
    </row>
    <row r="229" spans="2:3" x14ac:dyDescent="0.25">
      <c r="B229" s="1">
        <v>39615</v>
      </c>
      <c r="C229" s="14">
        <v>2.0499999999999998</v>
      </c>
    </row>
    <row r="230" spans="2:3" x14ac:dyDescent="0.25">
      <c r="B230" s="1">
        <v>39622</v>
      </c>
      <c r="C230" s="14">
        <v>1.855</v>
      </c>
    </row>
    <row r="231" spans="2:3" x14ac:dyDescent="0.25">
      <c r="B231" s="1">
        <v>39629</v>
      </c>
      <c r="C231" s="14">
        <v>1.9</v>
      </c>
    </row>
    <row r="232" spans="2:3" x14ac:dyDescent="0.25">
      <c r="B232" s="1">
        <v>39636</v>
      </c>
      <c r="C232" s="14">
        <v>1.865</v>
      </c>
    </row>
    <row r="233" spans="2:3" x14ac:dyDescent="0.25">
      <c r="B233" s="1">
        <v>39643</v>
      </c>
      <c r="C233" s="14">
        <v>1.61</v>
      </c>
    </row>
    <row r="234" spans="2:3" x14ac:dyDescent="0.25">
      <c r="B234" s="1">
        <v>39650</v>
      </c>
      <c r="C234" s="14">
        <v>1.52</v>
      </c>
    </row>
    <row r="235" spans="2:3" x14ac:dyDescent="0.25">
      <c r="B235" s="1">
        <v>39657</v>
      </c>
      <c r="C235" s="14">
        <v>1.6950000000000001</v>
      </c>
    </row>
    <row r="236" spans="2:3" x14ac:dyDescent="0.25">
      <c r="B236" s="1">
        <v>39664</v>
      </c>
      <c r="C236" s="14">
        <v>1.71</v>
      </c>
    </row>
    <row r="237" spans="2:3" x14ac:dyDescent="0.25">
      <c r="B237" s="1">
        <v>39671</v>
      </c>
      <c r="C237" s="14">
        <v>1.87</v>
      </c>
    </row>
    <row r="238" spans="2:3" x14ac:dyDescent="0.25">
      <c r="B238" s="1">
        <v>39678</v>
      </c>
      <c r="C238" s="14">
        <v>1.85</v>
      </c>
    </row>
    <row r="239" spans="2:3" x14ac:dyDescent="0.25">
      <c r="B239" s="1">
        <v>39685</v>
      </c>
      <c r="C239" s="14">
        <v>1.71</v>
      </c>
    </row>
    <row r="240" spans="2:3" x14ac:dyDescent="0.25">
      <c r="B240" s="1">
        <v>39693</v>
      </c>
      <c r="C240" s="14">
        <v>1.6850000000000001</v>
      </c>
    </row>
    <row r="241" spans="2:3" x14ac:dyDescent="0.25">
      <c r="B241" s="1">
        <v>39699</v>
      </c>
      <c r="C241" s="14">
        <v>1.69</v>
      </c>
    </row>
    <row r="242" spans="2:3" x14ac:dyDescent="0.25">
      <c r="B242" s="1">
        <v>39706</v>
      </c>
      <c r="C242" s="14">
        <v>1.05</v>
      </c>
    </row>
    <row r="243" spans="2:3" x14ac:dyDescent="0.25">
      <c r="B243" s="1">
        <v>39713</v>
      </c>
      <c r="C243" s="14">
        <v>1.42</v>
      </c>
    </row>
    <row r="244" spans="2:3" x14ac:dyDescent="0.25">
      <c r="B244" s="1">
        <v>39720</v>
      </c>
      <c r="C244" s="14">
        <v>1.1000000000000001</v>
      </c>
    </row>
    <row r="245" spans="2:3" x14ac:dyDescent="0.25">
      <c r="B245" s="1">
        <v>39727</v>
      </c>
      <c r="C245" s="14">
        <v>0.46</v>
      </c>
    </row>
    <row r="246" spans="2:3" x14ac:dyDescent="0.25">
      <c r="B246" s="1">
        <v>39735</v>
      </c>
      <c r="C246" s="14">
        <v>0.5</v>
      </c>
    </row>
    <row r="247" spans="2:3" x14ac:dyDescent="0.25">
      <c r="B247" s="1">
        <v>39741</v>
      </c>
      <c r="C247" s="14">
        <v>1.25</v>
      </c>
    </row>
    <row r="248" spans="2:3" x14ac:dyDescent="0.25">
      <c r="B248" s="1">
        <v>39748</v>
      </c>
      <c r="C248" s="14">
        <v>0.9</v>
      </c>
    </row>
    <row r="249" spans="2:3" x14ac:dyDescent="0.25">
      <c r="B249" s="1">
        <v>39755</v>
      </c>
      <c r="C249" s="14">
        <v>0.53</v>
      </c>
    </row>
    <row r="250" spans="2:3" x14ac:dyDescent="0.25">
      <c r="B250" s="1">
        <v>39762</v>
      </c>
      <c r="C250" s="14">
        <v>0.35499999999999998</v>
      </c>
    </row>
    <row r="251" spans="2:3" x14ac:dyDescent="0.25">
      <c r="B251" s="1">
        <v>39769</v>
      </c>
      <c r="C251" s="14">
        <v>0.15</v>
      </c>
    </row>
    <row r="252" spans="2:3" x14ac:dyDescent="0.25">
      <c r="B252" s="1">
        <v>39776</v>
      </c>
      <c r="C252" s="14">
        <v>0.15</v>
      </c>
    </row>
    <row r="253" spans="2:3" x14ac:dyDescent="0.25">
      <c r="B253" s="1">
        <v>39783</v>
      </c>
      <c r="C253" s="14">
        <v>0.05</v>
      </c>
    </row>
    <row r="254" spans="2:3" x14ac:dyDescent="0.25">
      <c r="B254" s="1">
        <v>39790</v>
      </c>
      <c r="C254" s="14">
        <v>5.0000000000000001E-3</v>
      </c>
    </row>
    <row r="255" spans="2:3" x14ac:dyDescent="0.25">
      <c r="B255" s="1">
        <v>39797</v>
      </c>
      <c r="C255" s="14">
        <v>0.05</v>
      </c>
    </row>
    <row r="256" spans="2:3" x14ac:dyDescent="0.25">
      <c r="B256" s="1">
        <v>39804</v>
      </c>
      <c r="C256" s="14">
        <v>0.04</v>
      </c>
    </row>
    <row r="257" spans="2:3" x14ac:dyDescent="0.25">
      <c r="B257" s="1">
        <v>39811</v>
      </c>
      <c r="C257" s="14">
        <v>0.05</v>
      </c>
    </row>
    <row r="258" spans="2:3" x14ac:dyDescent="0.25">
      <c r="B258" s="1">
        <v>39818</v>
      </c>
      <c r="C258" s="14">
        <v>0.15</v>
      </c>
    </row>
    <row r="259" spans="2:3" x14ac:dyDescent="0.25">
      <c r="B259" s="1">
        <v>39825</v>
      </c>
      <c r="C259" s="14">
        <v>0.12</v>
      </c>
    </row>
    <row r="260" spans="2:3" x14ac:dyDescent="0.25">
      <c r="B260" s="1">
        <v>39833</v>
      </c>
      <c r="C260" s="14">
        <v>0.14000000000000001</v>
      </c>
    </row>
    <row r="261" spans="2:3" x14ac:dyDescent="0.25">
      <c r="B261" s="1">
        <v>39839</v>
      </c>
      <c r="C261" s="14">
        <v>0.15</v>
      </c>
    </row>
    <row r="262" spans="2:3" x14ac:dyDescent="0.25">
      <c r="B262" s="1">
        <v>39846</v>
      </c>
      <c r="C262" s="14">
        <v>0.27</v>
      </c>
    </row>
    <row r="263" spans="2:3" x14ac:dyDescent="0.25">
      <c r="B263" s="1">
        <v>39853</v>
      </c>
      <c r="C263" s="14">
        <v>0.34</v>
      </c>
    </row>
    <row r="264" spans="2:3" x14ac:dyDescent="0.25">
      <c r="B264" s="1">
        <v>39861</v>
      </c>
      <c r="C264" s="14">
        <v>0.32500000000000001</v>
      </c>
    </row>
    <row r="265" spans="2:3" x14ac:dyDescent="0.25">
      <c r="B265" s="1">
        <v>39867</v>
      </c>
      <c r="C265" s="14">
        <v>0.3</v>
      </c>
    </row>
    <row r="266" spans="2:3" x14ac:dyDescent="0.25">
      <c r="B266" s="1">
        <v>39874</v>
      </c>
      <c r="C266" s="14">
        <v>0.28000000000000003</v>
      </c>
    </row>
    <row r="267" spans="2:3" x14ac:dyDescent="0.25">
      <c r="B267" s="1">
        <v>39881</v>
      </c>
      <c r="C267" s="14">
        <v>0.24</v>
      </c>
    </row>
    <row r="268" spans="2:3" x14ac:dyDescent="0.25">
      <c r="B268" s="1">
        <v>39888</v>
      </c>
      <c r="C268" s="14">
        <v>0.25</v>
      </c>
    </row>
    <row r="269" spans="2:3" x14ac:dyDescent="0.25">
      <c r="B269" s="1">
        <v>39895</v>
      </c>
      <c r="C269" s="14">
        <v>0.22500000000000001</v>
      </c>
    </row>
    <row r="270" spans="2:3" x14ac:dyDescent="0.25">
      <c r="B270" s="1">
        <v>39902</v>
      </c>
      <c r="C270" s="14">
        <v>0.19500000000000001</v>
      </c>
    </row>
    <row r="271" spans="2:3" x14ac:dyDescent="0.25">
      <c r="B271" s="1">
        <v>39909</v>
      </c>
      <c r="C271" s="14">
        <v>0.2</v>
      </c>
    </row>
    <row r="272" spans="2:3" x14ac:dyDescent="0.25">
      <c r="B272" s="1">
        <v>39916</v>
      </c>
      <c r="C272" s="14">
        <v>0.18</v>
      </c>
    </row>
    <row r="273" spans="2:3" x14ac:dyDescent="0.25">
      <c r="B273" s="1">
        <v>39923</v>
      </c>
      <c r="C273" s="14">
        <v>0.13500000000000001</v>
      </c>
    </row>
    <row r="274" spans="2:3" x14ac:dyDescent="0.25">
      <c r="B274" s="1">
        <v>39930</v>
      </c>
      <c r="C274" s="14">
        <v>0.13500000000000001</v>
      </c>
    </row>
    <row r="275" spans="2:3" x14ac:dyDescent="0.25">
      <c r="B275" s="1">
        <v>39937</v>
      </c>
      <c r="C275" s="14">
        <v>0.19500000000000001</v>
      </c>
    </row>
    <row r="276" spans="2:3" x14ac:dyDescent="0.25">
      <c r="B276" s="1">
        <v>39944</v>
      </c>
      <c r="C276" s="14">
        <v>0.19</v>
      </c>
    </row>
    <row r="277" spans="2:3" x14ac:dyDescent="0.25">
      <c r="B277" s="1">
        <v>39951</v>
      </c>
      <c r="C277" s="14">
        <v>0.185</v>
      </c>
    </row>
    <row r="278" spans="2:3" x14ac:dyDescent="0.25">
      <c r="B278" s="1">
        <v>39959</v>
      </c>
      <c r="C278" s="14">
        <v>0.17499999999999999</v>
      </c>
    </row>
    <row r="279" spans="2:3" x14ac:dyDescent="0.25">
      <c r="B279" s="1">
        <v>39965</v>
      </c>
      <c r="C279" s="14">
        <v>0.15</v>
      </c>
    </row>
    <row r="280" spans="2:3" x14ac:dyDescent="0.25">
      <c r="B280" s="1">
        <v>39972</v>
      </c>
      <c r="C280" s="14">
        <v>0.19</v>
      </c>
    </row>
    <row r="281" spans="2:3" x14ac:dyDescent="0.25">
      <c r="B281" s="1">
        <v>39979</v>
      </c>
      <c r="C281" s="14">
        <v>0.16</v>
      </c>
    </row>
    <row r="282" spans="2:3" x14ac:dyDescent="0.25">
      <c r="B282" s="1">
        <v>39986</v>
      </c>
      <c r="C282" s="14">
        <v>0.19500000000000001</v>
      </c>
    </row>
    <row r="283" spans="2:3" x14ac:dyDescent="0.25">
      <c r="B283" s="1">
        <v>39993</v>
      </c>
      <c r="C283" s="14">
        <v>0.19500000000000001</v>
      </c>
    </row>
    <row r="284" spans="2:3" x14ac:dyDescent="0.25">
      <c r="B284" s="1">
        <v>40000</v>
      </c>
      <c r="C284" s="14">
        <v>0.19</v>
      </c>
    </row>
    <row r="285" spans="2:3" x14ac:dyDescent="0.25">
      <c r="B285" s="1">
        <v>40007</v>
      </c>
      <c r="C285" s="14">
        <v>0.18</v>
      </c>
    </row>
    <row r="286" spans="2:3" x14ac:dyDescent="0.25">
      <c r="B286" s="1">
        <v>40014</v>
      </c>
      <c r="C286" s="14">
        <v>0.19</v>
      </c>
    </row>
    <row r="287" spans="2:3" x14ac:dyDescent="0.25">
      <c r="B287" s="1">
        <v>40021</v>
      </c>
      <c r="C287" s="14">
        <v>0.19</v>
      </c>
    </row>
    <row r="288" spans="2:3" x14ac:dyDescent="0.25">
      <c r="B288" s="1">
        <v>40028</v>
      </c>
      <c r="C288" s="14">
        <v>0.18</v>
      </c>
    </row>
    <row r="289" spans="2:3" x14ac:dyDescent="0.25">
      <c r="B289" s="1">
        <v>40035</v>
      </c>
      <c r="C289" s="14">
        <v>0.185</v>
      </c>
    </row>
    <row r="290" spans="2:3" x14ac:dyDescent="0.25">
      <c r="B290" s="1">
        <v>40042</v>
      </c>
      <c r="C290" s="14">
        <v>0.18</v>
      </c>
    </row>
    <row r="291" spans="2:3" x14ac:dyDescent="0.25">
      <c r="B291" s="1">
        <v>40049</v>
      </c>
      <c r="C291" s="14">
        <v>0.16</v>
      </c>
    </row>
    <row r="292" spans="2:3" x14ac:dyDescent="0.25">
      <c r="B292" s="1">
        <v>40056</v>
      </c>
      <c r="C292" s="14">
        <v>0.15</v>
      </c>
    </row>
    <row r="293" spans="2:3" x14ac:dyDescent="0.25">
      <c r="B293" s="1">
        <v>40064</v>
      </c>
      <c r="C293" s="14">
        <v>0.14000000000000001</v>
      </c>
    </row>
    <row r="294" spans="2:3" x14ac:dyDescent="0.25">
      <c r="B294" s="1">
        <v>40070</v>
      </c>
      <c r="C294" s="14">
        <v>0.13500000000000001</v>
      </c>
    </row>
    <row r="295" spans="2:3" x14ac:dyDescent="0.25">
      <c r="B295" s="1">
        <v>40077</v>
      </c>
      <c r="C295" s="14">
        <v>0.1</v>
      </c>
    </row>
    <row r="296" spans="2:3" x14ac:dyDescent="0.25">
      <c r="B296" s="1">
        <v>40084</v>
      </c>
      <c r="C296" s="14">
        <v>0.115</v>
      </c>
    </row>
    <row r="297" spans="2:3" x14ac:dyDescent="0.25">
      <c r="B297" s="1">
        <v>40091</v>
      </c>
      <c r="C297" s="14">
        <v>7.4999999999999997E-2</v>
      </c>
    </row>
    <row r="298" spans="2:3" x14ac:dyDescent="0.25">
      <c r="B298" s="1">
        <v>40099</v>
      </c>
      <c r="C298" s="14">
        <v>7.0000000000000007E-2</v>
      </c>
    </row>
    <row r="299" spans="2:3" x14ac:dyDescent="0.25">
      <c r="B299" s="1">
        <v>40105</v>
      </c>
      <c r="C299" s="14">
        <v>0.08</v>
      </c>
    </row>
    <row r="300" spans="2:3" x14ac:dyDescent="0.25">
      <c r="B300" s="1">
        <v>40112</v>
      </c>
      <c r="C300" s="14">
        <v>7.4999999999999997E-2</v>
      </c>
    </row>
    <row r="301" spans="2:3" x14ac:dyDescent="0.25">
      <c r="B301" s="1">
        <v>40119</v>
      </c>
      <c r="C301" s="14">
        <v>0.06</v>
      </c>
    </row>
    <row r="302" spans="2:3" x14ac:dyDescent="0.25">
      <c r="B302" s="1">
        <v>40126</v>
      </c>
      <c r="C302" s="14">
        <v>6.5000000000000002E-2</v>
      </c>
    </row>
    <row r="303" spans="2:3" x14ac:dyDescent="0.25">
      <c r="B303" s="1">
        <v>40133</v>
      </c>
      <c r="C303" s="14">
        <v>6.5000000000000002E-2</v>
      </c>
    </row>
    <row r="304" spans="2:3" x14ac:dyDescent="0.25">
      <c r="B304" s="1">
        <v>40140</v>
      </c>
      <c r="C304" s="14">
        <v>0.04</v>
      </c>
    </row>
    <row r="305" spans="2:3" x14ac:dyDescent="0.25">
      <c r="B305" s="1">
        <v>40147</v>
      </c>
      <c r="C305" s="14">
        <v>0.06</v>
      </c>
    </row>
    <row r="306" spans="2:3" x14ac:dyDescent="0.25">
      <c r="B306" s="1">
        <v>40154</v>
      </c>
      <c r="C306" s="14">
        <v>0.05</v>
      </c>
    </row>
    <row r="307" spans="2:3" x14ac:dyDescent="0.25">
      <c r="B307" s="1">
        <v>40161</v>
      </c>
      <c r="C307" s="14">
        <v>0.04</v>
      </c>
    </row>
    <row r="308" spans="2:3" x14ac:dyDescent="0.25">
      <c r="B308" s="1">
        <v>40168</v>
      </c>
      <c r="C308" s="14">
        <v>7.0000000000000007E-2</v>
      </c>
    </row>
    <row r="309" spans="2:3" x14ac:dyDescent="0.25">
      <c r="B309" s="1">
        <v>40175</v>
      </c>
      <c r="C309" s="14">
        <v>0.11</v>
      </c>
    </row>
    <row r="310" spans="2:3" x14ac:dyDescent="0.25">
      <c r="B310" s="1">
        <v>40182</v>
      </c>
      <c r="C310" s="14">
        <v>0.08</v>
      </c>
    </row>
    <row r="311" spans="2:3" x14ac:dyDescent="0.25">
      <c r="B311" s="1">
        <v>40189</v>
      </c>
      <c r="C311" s="14">
        <v>0.04</v>
      </c>
    </row>
    <row r="312" spans="2:3" x14ac:dyDescent="0.25">
      <c r="B312" s="1">
        <v>40197</v>
      </c>
      <c r="C312" s="14">
        <v>0.06</v>
      </c>
    </row>
    <row r="313" spans="2:3" x14ac:dyDescent="0.25">
      <c r="B313" s="1">
        <v>40203</v>
      </c>
      <c r="C313" s="14">
        <v>5.5E-2</v>
      </c>
    </row>
    <row r="314" spans="2:3" x14ac:dyDescent="0.25">
      <c r="B314" s="1">
        <v>40210</v>
      </c>
      <c r="C314" s="14">
        <v>9.5000000000000001E-2</v>
      </c>
    </row>
    <row r="315" spans="2:3" x14ac:dyDescent="0.25">
      <c r="B315" s="1">
        <v>40217</v>
      </c>
      <c r="C315" s="14">
        <v>0.11</v>
      </c>
    </row>
    <row r="316" spans="2:3" x14ac:dyDescent="0.25">
      <c r="B316" s="1">
        <v>40225</v>
      </c>
      <c r="C316" s="14">
        <v>0.1</v>
      </c>
    </row>
    <row r="317" spans="2:3" x14ac:dyDescent="0.25">
      <c r="B317" s="1">
        <v>40231</v>
      </c>
      <c r="C317" s="14">
        <v>0.1</v>
      </c>
    </row>
    <row r="318" spans="2:3" x14ac:dyDescent="0.25">
      <c r="B318" s="1">
        <v>40238</v>
      </c>
      <c r="C318" s="14">
        <v>0.125</v>
      </c>
    </row>
    <row r="319" spans="2:3" x14ac:dyDescent="0.25">
      <c r="B319" s="1">
        <v>40245</v>
      </c>
      <c r="C319" s="14">
        <v>0.15</v>
      </c>
    </row>
    <row r="320" spans="2:3" x14ac:dyDescent="0.25">
      <c r="B320" s="1">
        <v>40252</v>
      </c>
      <c r="C320" s="14">
        <v>0.16500000000000001</v>
      </c>
    </row>
    <row r="321" spans="2:3" x14ac:dyDescent="0.25">
      <c r="B321" s="1">
        <v>40259</v>
      </c>
      <c r="C321" s="14">
        <v>0.155</v>
      </c>
    </row>
    <row r="322" spans="2:3" x14ac:dyDescent="0.25">
      <c r="B322" s="1">
        <v>40266</v>
      </c>
      <c r="C322" s="14">
        <v>0.14499999999999999</v>
      </c>
    </row>
    <row r="323" spans="2:3" x14ac:dyDescent="0.25">
      <c r="B323" s="1">
        <v>40273</v>
      </c>
      <c r="C323" s="14">
        <v>0.17499999999999999</v>
      </c>
    </row>
    <row r="324" spans="2:3" x14ac:dyDescent="0.25">
      <c r="B324" s="1">
        <v>40280</v>
      </c>
      <c r="C324" s="14">
        <v>0.155</v>
      </c>
    </row>
    <row r="325" spans="2:3" x14ac:dyDescent="0.25">
      <c r="B325" s="1">
        <v>40287</v>
      </c>
      <c r="C325" s="14">
        <v>0.14499999999999999</v>
      </c>
    </row>
    <row r="326" spans="2:3" x14ac:dyDescent="0.25">
      <c r="B326" s="1">
        <v>40294</v>
      </c>
      <c r="C326" s="14">
        <v>0.15</v>
      </c>
    </row>
    <row r="327" spans="2:3" x14ac:dyDescent="0.25">
      <c r="B327" s="1">
        <v>40301</v>
      </c>
      <c r="C327" s="14">
        <v>0.16500000000000001</v>
      </c>
    </row>
    <row r="328" spans="2:3" x14ac:dyDescent="0.25">
      <c r="B328" s="1">
        <v>40308</v>
      </c>
      <c r="C328" s="14">
        <v>0.155</v>
      </c>
    </row>
    <row r="329" spans="2:3" x14ac:dyDescent="0.25">
      <c r="B329" s="1">
        <v>40315</v>
      </c>
      <c r="C329" s="14">
        <v>0.16</v>
      </c>
    </row>
    <row r="330" spans="2:3" x14ac:dyDescent="0.25">
      <c r="B330" s="1">
        <v>40322</v>
      </c>
      <c r="C330" s="14">
        <v>0.16500000000000001</v>
      </c>
    </row>
    <row r="331" spans="2:3" x14ac:dyDescent="0.25">
      <c r="B331" s="1">
        <v>40330</v>
      </c>
      <c r="C331" s="14">
        <v>0.16</v>
      </c>
    </row>
    <row r="332" spans="2:3" x14ac:dyDescent="0.25">
      <c r="B332" s="1">
        <v>40336</v>
      </c>
      <c r="C332" s="14">
        <v>0.13</v>
      </c>
    </row>
    <row r="333" spans="2:3" x14ac:dyDescent="0.25">
      <c r="B333" s="1">
        <v>40343</v>
      </c>
      <c r="C333" s="14">
        <v>6.5000000000000002E-2</v>
      </c>
    </row>
    <row r="334" spans="2:3" x14ac:dyDescent="0.25">
      <c r="B334" s="1">
        <v>40350</v>
      </c>
      <c r="C334" s="14">
        <v>0.115</v>
      </c>
    </row>
    <row r="335" spans="2:3" x14ac:dyDescent="0.25">
      <c r="B335" s="1">
        <v>40357</v>
      </c>
      <c r="C335" s="14">
        <v>0.16</v>
      </c>
    </row>
    <row r="336" spans="2:3" x14ac:dyDescent="0.25">
      <c r="B336" s="1">
        <v>40365</v>
      </c>
      <c r="C336" s="14">
        <v>0.16500000000000001</v>
      </c>
    </row>
    <row r="337" spans="2:3" x14ac:dyDescent="0.25">
      <c r="B337" s="1">
        <v>40371</v>
      </c>
      <c r="C337" s="14">
        <v>0.15</v>
      </c>
    </row>
    <row r="338" spans="2:3" x14ac:dyDescent="0.25">
      <c r="B338" s="1">
        <v>40378</v>
      </c>
      <c r="C338" s="14">
        <v>0.155</v>
      </c>
    </row>
    <row r="339" spans="2:3" x14ac:dyDescent="0.25">
      <c r="B339" s="1">
        <v>40385</v>
      </c>
      <c r="C339" s="14">
        <v>0.15</v>
      </c>
    </row>
    <row r="340" spans="2:3" x14ac:dyDescent="0.25">
      <c r="B340" s="1">
        <v>40392</v>
      </c>
      <c r="C340" s="14">
        <v>0.155</v>
      </c>
    </row>
    <row r="341" spans="2:3" x14ac:dyDescent="0.25">
      <c r="B341" s="1">
        <v>40399</v>
      </c>
      <c r="C341" s="14">
        <v>0.15</v>
      </c>
    </row>
    <row r="342" spans="2:3" x14ac:dyDescent="0.25">
      <c r="B342" s="1">
        <v>40406</v>
      </c>
      <c r="C342" s="14">
        <v>0.155</v>
      </c>
    </row>
    <row r="343" spans="2:3" x14ac:dyDescent="0.25">
      <c r="B343" s="1">
        <v>40413</v>
      </c>
      <c r="C343" s="14">
        <v>0.155</v>
      </c>
    </row>
    <row r="344" spans="2:3" x14ac:dyDescent="0.25">
      <c r="B344" s="1">
        <v>40420</v>
      </c>
      <c r="C344" s="14">
        <v>0.14499999999999999</v>
      </c>
    </row>
    <row r="345" spans="2:3" x14ac:dyDescent="0.25">
      <c r="B345" s="1">
        <v>40428</v>
      </c>
      <c r="C345" s="14">
        <v>0.13500000000000001</v>
      </c>
    </row>
    <row r="346" spans="2:3" x14ac:dyDescent="0.25">
      <c r="B346" s="1">
        <v>40434</v>
      </c>
      <c r="C346" s="14">
        <v>0.14000000000000001</v>
      </c>
    </row>
    <row r="347" spans="2:3" x14ac:dyDescent="0.25">
      <c r="B347" s="1">
        <v>40441</v>
      </c>
      <c r="C347" s="14">
        <v>0.16</v>
      </c>
    </row>
    <row r="348" spans="2:3" x14ac:dyDescent="0.25">
      <c r="B348" s="1">
        <v>40448</v>
      </c>
      <c r="C348" s="14">
        <v>0.155</v>
      </c>
    </row>
    <row r="349" spans="2:3" x14ac:dyDescent="0.25">
      <c r="B349" s="1">
        <v>40455</v>
      </c>
      <c r="C349" s="14">
        <v>0.13</v>
      </c>
    </row>
    <row r="350" spans="2:3" x14ac:dyDescent="0.25">
      <c r="B350" s="1">
        <v>40463</v>
      </c>
      <c r="C350" s="14">
        <v>0.125</v>
      </c>
    </row>
    <row r="351" spans="2:3" x14ac:dyDescent="0.25">
      <c r="B351" s="1">
        <v>40469</v>
      </c>
      <c r="C351" s="14">
        <v>0.13500000000000001</v>
      </c>
    </row>
    <row r="352" spans="2:3" x14ac:dyDescent="0.25">
      <c r="B352" s="1">
        <v>40476</v>
      </c>
      <c r="C352" s="14">
        <v>0.13</v>
      </c>
    </row>
    <row r="353" spans="2:3" x14ac:dyDescent="0.25">
      <c r="B353" s="1">
        <v>40483</v>
      </c>
      <c r="C353" s="14">
        <v>0.125</v>
      </c>
    </row>
    <row r="354" spans="2:3" x14ac:dyDescent="0.25">
      <c r="B354" s="1">
        <v>40490</v>
      </c>
      <c r="C354" s="14">
        <v>0.125</v>
      </c>
    </row>
    <row r="355" spans="2:3" x14ac:dyDescent="0.25">
      <c r="B355" s="1">
        <v>40497</v>
      </c>
      <c r="C355" s="14">
        <v>0.13500000000000001</v>
      </c>
    </row>
    <row r="356" spans="2:3" x14ac:dyDescent="0.25">
      <c r="B356" s="1">
        <v>40504</v>
      </c>
      <c r="C356" s="14">
        <v>0.14000000000000001</v>
      </c>
    </row>
    <row r="357" spans="2:3" x14ac:dyDescent="0.25">
      <c r="B357" s="1">
        <v>40511</v>
      </c>
      <c r="C357" s="14">
        <v>0.17499999999999999</v>
      </c>
    </row>
    <row r="358" spans="2:3" x14ac:dyDescent="0.25">
      <c r="B358" s="1">
        <v>40518</v>
      </c>
      <c r="C358" s="14">
        <v>0.14499999999999999</v>
      </c>
    </row>
    <row r="359" spans="2:3" x14ac:dyDescent="0.25">
      <c r="B359" s="1">
        <v>40525</v>
      </c>
      <c r="C359" s="14">
        <v>0.14000000000000001</v>
      </c>
    </row>
    <row r="360" spans="2:3" x14ac:dyDescent="0.25">
      <c r="B360" s="1">
        <v>40532</v>
      </c>
      <c r="C360" s="14">
        <v>0.13</v>
      </c>
    </row>
    <row r="361" spans="2:3" x14ac:dyDescent="0.25">
      <c r="B361" s="1">
        <v>40539</v>
      </c>
      <c r="C361" s="14">
        <v>0.18</v>
      </c>
    </row>
    <row r="362" spans="2:3" x14ac:dyDescent="0.25">
      <c r="B362" s="1">
        <v>40546</v>
      </c>
      <c r="C362" s="14">
        <v>0.15</v>
      </c>
    </row>
    <row r="363" spans="2:3" x14ac:dyDescent="0.25">
      <c r="B363" s="1">
        <v>40553</v>
      </c>
      <c r="C363" s="14">
        <v>0.15</v>
      </c>
    </row>
    <row r="364" spans="2:3" x14ac:dyDescent="0.25">
      <c r="B364" s="1">
        <v>40561</v>
      </c>
      <c r="C364" s="14">
        <v>0.155</v>
      </c>
    </row>
    <row r="365" spans="2:3" x14ac:dyDescent="0.25">
      <c r="B365" s="1">
        <v>40567</v>
      </c>
      <c r="C365" s="14">
        <v>0.155</v>
      </c>
    </row>
    <row r="366" spans="2:3" x14ac:dyDescent="0.25">
      <c r="B366" s="1">
        <v>40574</v>
      </c>
      <c r="C366" s="14">
        <v>0.15</v>
      </c>
    </row>
    <row r="367" spans="2:3" x14ac:dyDescent="0.25">
      <c r="B367" s="1">
        <v>40581</v>
      </c>
      <c r="C367" s="14">
        <v>0.15</v>
      </c>
    </row>
    <row r="368" spans="2:3" x14ac:dyDescent="0.25">
      <c r="B368" s="1">
        <v>40588</v>
      </c>
      <c r="C368" s="14">
        <v>0.13</v>
      </c>
    </row>
    <row r="369" spans="2:3" x14ac:dyDescent="0.25">
      <c r="B369" s="1">
        <v>40596</v>
      </c>
      <c r="C369" s="14">
        <v>0.11</v>
      </c>
    </row>
    <row r="370" spans="2:3" x14ac:dyDescent="0.25">
      <c r="B370" s="1">
        <v>40602</v>
      </c>
      <c r="C370" s="14">
        <v>0.14499999999999999</v>
      </c>
    </row>
    <row r="371" spans="2:3" x14ac:dyDescent="0.25">
      <c r="B371" s="1">
        <v>40609</v>
      </c>
      <c r="C371" s="14">
        <v>0.11</v>
      </c>
    </row>
    <row r="372" spans="2:3" x14ac:dyDescent="0.25">
      <c r="B372" s="1">
        <v>40616</v>
      </c>
      <c r="C372" s="14">
        <v>0.09</v>
      </c>
    </row>
    <row r="373" spans="2:3" x14ac:dyDescent="0.25">
      <c r="B373" s="1">
        <v>40623</v>
      </c>
      <c r="C373" s="14">
        <v>9.5000000000000001E-2</v>
      </c>
    </row>
    <row r="374" spans="2:3" x14ac:dyDescent="0.25">
      <c r="B374" s="1">
        <v>40630</v>
      </c>
      <c r="C374" s="14">
        <v>0.1</v>
      </c>
    </row>
    <row r="375" spans="2:3" x14ac:dyDescent="0.25">
      <c r="B375" s="1">
        <v>40637</v>
      </c>
      <c r="C375" s="14">
        <v>0.05</v>
      </c>
    </row>
    <row r="376" spans="2:3" x14ac:dyDescent="0.25">
      <c r="B376" s="1">
        <v>40644</v>
      </c>
      <c r="C376" s="14">
        <v>0.05</v>
      </c>
    </row>
    <row r="377" spans="2:3" x14ac:dyDescent="0.25">
      <c r="B377" s="1">
        <v>40651</v>
      </c>
      <c r="C377" s="14">
        <v>0.06</v>
      </c>
    </row>
    <row r="378" spans="2:3" x14ac:dyDescent="0.25">
      <c r="B378" s="1">
        <v>40658</v>
      </c>
      <c r="C378" s="14">
        <v>6.5000000000000002E-2</v>
      </c>
    </row>
    <row r="379" spans="2:3" x14ac:dyDescent="0.25">
      <c r="B379" s="1">
        <v>40665</v>
      </c>
      <c r="C379" s="14">
        <v>0.05</v>
      </c>
    </row>
    <row r="380" spans="2:3" x14ac:dyDescent="0.25">
      <c r="B380" s="1">
        <v>40672</v>
      </c>
      <c r="C380" s="14">
        <v>2.5000000000000001E-2</v>
      </c>
    </row>
    <row r="381" spans="2:3" x14ac:dyDescent="0.25">
      <c r="B381" s="1">
        <v>40679</v>
      </c>
      <c r="C381" s="14">
        <v>0.03</v>
      </c>
    </row>
    <row r="382" spans="2:3" x14ac:dyDescent="0.25">
      <c r="B382" s="1">
        <v>40686</v>
      </c>
      <c r="C382" s="14">
        <v>5.5E-2</v>
      </c>
    </row>
    <row r="383" spans="2:3" x14ac:dyDescent="0.25">
      <c r="B383" s="1">
        <v>40694</v>
      </c>
      <c r="C383" s="14">
        <v>0.06</v>
      </c>
    </row>
    <row r="384" spans="2:3" x14ac:dyDescent="0.25">
      <c r="B384" s="1">
        <v>40700</v>
      </c>
      <c r="C384" s="14">
        <v>4.4999999999999998E-2</v>
      </c>
    </row>
    <row r="385" spans="2:3" x14ac:dyDescent="0.25">
      <c r="B385" s="1">
        <v>40707</v>
      </c>
      <c r="C385" s="14">
        <v>0.05</v>
      </c>
    </row>
    <row r="386" spans="2:3" x14ac:dyDescent="0.25">
      <c r="B386" s="1">
        <v>40714</v>
      </c>
      <c r="C386" s="14">
        <v>3.5000000000000003E-2</v>
      </c>
    </row>
    <row r="387" spans="2:3" x14ac:dyDescent="0.25">
      <c r="B387" s="1">
        <v>40721</v>
      </c>
      <c r="C387" s="14">
        <v>2.5000000000000001E-2</v>
      </c>
    </row>
    <row r="388" spans="2:3" x14ac:dyDescent="0.25">
      <c r="B388" s="1">
        <v>40729</v>
      </c>
      <c r="C388" s="14">
        <v>2.5000000000000001E-2</v>
      </c>
    </row>
    <row r="389" spans="2:3" x14ac:dyDescent="0.25">
      <c r="B389" s="1">
        <v>40735</v>
      </c>
      <c r="C389" s="14">
        <v>0.03</v>
      </c>
    </row>
    <row r="390" spans="2:3" x14ac:dyDescent="0.25">
      <c r="B390" s="1">
        <v>40742</v>
      </c>
      <c r="C390" s="14">
        <v>0.02</v>
      </c>
    </row>
    <row r="391" spans="2:3" x14ac:dyDescent="0.25">
      <c r="B391" s="1">
        <v>40749</v>
      </c>
      <c r="C391" s="14">
        <v>0.06</v>
      </c>
    </row>
    <row r="392" spans="2:3" x14ac:dyDescent="0.25">
      <c r="B392" s="1">
        <v>40756</v>
      </c>
      <c r="C392" s="14">
        <v>0.115</v>
      </c>
    </row>
    <row r="393" spans="2:3" x14ac:dyDescent="0.25">
      <c r="B393" s="1">
        <v>40763</v>
      </c>
      <c r="C393" s="14">
        <v>4.4999999999999998E-2</v>
      </c>
    </row>
    <row r="394" spans="2:3" x14ac:dyDescent="0.25">
      <c r="B394" s="1">
        <v>40770</v>
      </c>
      <c r="C394" s="14">
        <v>3.5000000000000003E-2</v>
      </c>
    </row>
    <row r="395" spans="2:3" x14ac:dyDescent="0.25">
      <c r="B395" s="1">
        <v>40777</v>
      </c>
      <c r="C395" s="14">
        <v>1.4999999999999999E-2</v>
      </c>
    </row>
    <row r="396" spans="2:3" x14ac:dyDescent="0.25">
      <c r="B396" s="1">
        <v>40784</v>
      </c>
      <c r="C396" s="14">
        <v>1.4999999999999999E-2</v>
      </c>
    </row>
    <row r="397" spans="2:3" x14ac:dyDescent="0.25">
      <c r="B397" s="1">
        <v>40792</v>
      </c>
      <c r="C397" s="14">
        <v>0.03</v>
      </c>
    </row>
    <row r="398" spans="2:3" x14ac:dyDescent="0.25">
      <c r="B398" s="1">
        <v>40798</v>
      </c>
      <c r="C398" s="14">
        <v>0.01</v>
      </c>
    </row>
    <row r="399" spans="2:3" x14ac:dyDescent="0.25">
      <c r="B399" s="1">
        <v>40805</v>
      </c>
      <c r="C399" s="14">
        <v>0.01</v>
      </c>
    </row>
    <row r="400" spans="2:3" x14ac:dyDescent="0.25">
      <c r="B400" s="1">
        <v>40812</v>
      </c>
      <c r="C400" s="14">
        <v>0.02</v>
      </c>
    </row>
    <row r="401" spans="2:3" x14ac:dyDescent="0.25">
      <c r="B401" s="1">
        <v>40819</v>
      </c>
      <c r="C401" s="14">
        <v>0.02</v>
      </c>
    </row>
    <row r="402" spans="2:3" x14ac:dyDescent="0.25">
      <c r="B402" s="1">
        <v>40827</v>
      </c>
      <c r="C402" s="14">
        <v>1.4999999999999999E-2</v>
      </c>
    </row>
    <row r="403" spans="2:3" x14ac:dyDescent="0.25">
      <c r="B403" s="1">
        <v>40833</v>
      </c>
      <c r="C403" s="14">
        <v>0.03</v>
      </c>
    </row>
    <row r="404" spans="2:3" x14ac:dyDescent="0.25">
      <c r="B404" s="1">
        <v>40840</v>
      </c>
      <c r="C404" s="14">
        <v>0.02</v>
      </c>
    </row>
    <row r="405" spans="2:3" x14ac:dyDescent="0.25">
      <c r="B405" s="1">
        <v>40847</v>
      </c>
      <c r="C405" s="14">
        <v>0.01</v>
      </c>
    </row>
    <row r="406" spans="2:3" x14ac:dyDescent="0.25">
      <c r="B406" s="1">
        <v>40854</v>
      </c>
      <c r="C406" s="14">
        <v>5.0000000000000001E-3</v>
      </c>
    </row>
    <row r="407" spans="2:3" x14ac:dyDescent="0.25">
      <c r="B407" s="1">
        <v>40861</v>
      </c>
      <c r="C407" s="14">
        <v>0.01</v>
      </c>
    </row>
    <row r="408" spans="2:3" x14ac:dyDescent="0.25">
      <c r="B408" s="1">
        <v>40868</v>
      </c>
      <c r="C408" s="14">
        <v>1.4999999999999999E-2</v>
      </c>
    </row>
    <row r="409" spans="2:3" x14ac:dyDescent="0.25">
      <c r="B409" s="1">
        <v>40875</v>
      </c>
      <c r="C409" s="14">
        <v>0.03</v>
      </c>
    </row>
    <row r="410" spans="2:3" x14ac:dyDescent="0.25">
      <c r="B410" s="1">
        <v>40882</v>
      </c>
      <c r="C410" s="14">
        <v>5.0000000000000001E-3</v>
      </c>
    </row>
    <row r="411" spans="2:3" x14ac:dyDescent="0.25">
      <c r="B411" s="1">
        <v>40889</v>
      </c>
      <c r="C411" s="14">
        <v>0.01</v>
      </c>
    </row>
    <row r="412" spans="2:3" x14ac:dyDescent="0.25">
      <c r="B412" s="1">
        <v>40896</v>
      </c>
      <c r="C412" s="14">
        <v>5.0000000000000001E-3</v>
      </c>
    </row>
    <row r="413" spans="2:3" x14ac:dyDescent="0.25">
      <c r="B413" s="1">
        <v>40904</v>
      </c>
      <c r="C413" s="14">
        <v>2.5000000000000001E-2</v>
      </c>
    </row>
    <row r="414" spans="2:3" x14ac:dyDescent="0.25">
      <c r="B414" s="1">
        <v>40911</v>
      </c>
      <c r="C414" s="14">
        <v>1.4999999999999999E-2</v>
      </c>
    </row>
    <row r="415" spans="2:3" x14ac:dyDescent="0.25">
      <c r="B415" s="1">
        <v>40917</v>
      </c>
      <c r="C415" s="14">
        <v>0.01</v>
      </c>
    </row>
    <row r="416" spans="2:3" x14ac:dyDescent="0.25">
      <c r="B416" s="1">
        <v>40925</v>
      </c>
      <c r="C416" s="14">
        <v>2.5000000000000001E-2</v>
      </c>
    </row>
    <row r="417" spans="2:3" x14ac:dyDescent="0.25">
      <c r="B417" s="1">
        <v>40931</v>
      </c>
      <c r="C417" s="14">
        <v>0.04</v>
      </c>
    </row>
    <row r="418" spans="2:3" x14ac:dyDescent="0.25">
      <c r="B418" s="1">
        <v>40938</v>
      </c>
      <c r="C418" s="14">
        <v>0.05</v>
      </c>
    </row>
    <row r="419" spans="2:3" x14ac:dyDescent="0.25">
      <c r="B419" s="1">
        <v>40945</v>
      </c>
      <c r="C419" s="14">
        <v>0.08</v>
      </c>
    </row>
    <row r="420" spans="2:3" x14ac:dyDescent="0.25">
      <c r="B420" s="1">
        <v>40952</v>
      </c>
      <c r="C420" s="14">
        <v>9.5000000000000001E-2</v>
      </c>
    </row>
    <row r="421" spans="2:3" x14ac:dyDescent="0.25">
      <c r="B421" s="1">
        <v>40960</v>
      </c>
      <c r="C421" s="14">
        <v>8.5000000000000006E-2</v>
      </c>
    </row>
    <row r="422" spans="2:3" x14ac:dyDescent="0.25">
      <c r="B422" s="1">
        <v>40966</v>
      </c>
      <c r="C422" s="14">
        <v>0.115</v>
      </c>
    </row>
    <row r="423" spans="2:3" x14ac:dyDescent="0.25">
      <c r="B423" s="1">
        <v>40973</v>
      </c>
      <c r="C423" s="14">
        <v>0.08</v>
      </c>
    </row>
    <row r="424" spans="2:3" x14ac:dyDescent="0.25">
      <c r="B424" s="1">
        <v>40980</v>
      </c>
      <c r="C424" s="14">
        <v>9.5000000000000001E-2</v>
      </c>
    </row>
    <row r="425" spans="2:3" x14ac:dyDescent="0.25">
      <c r="B425" s="1">
        <v>40987</v>
      </c>
      <c r="C425" s="14">
        <v>9.5000000000000001E-2</v>
      </c>
    </row>
    <row r="426" spans="2:3" x14ac:dyDescent="0.25">
      <c r="B426" s="1">
        <v>40994</v>
      </c>
      <c r="C426" s="14">
        <v>8.5000000000000006E-2</v>
      </c>
    </row>
    <row r="427" spans="2:3" x14ac:dyDescent="0.25">
      <c r="B427" s="1">
        <v>41001</v>
      </c>
      <c r="C427" s="14">
        <v>7.4999999999999997E-2</v>
      </c>
    </row>
    <row r="428" spans="2:3" x14ac:dyDescent="0.25">
      <c r="B428" s="1">
        <v>41008</v>
      </c>
      <c r="C428" s="14">
        <v>8.5000000000000006E-2</v>
      </c>
    </row>
    <row r="429" spans="2:3" x14ac:dyDescent="0.25">
      <c r="B429" s="1">
        <v>41015</v>
      </c>
      <c r="C429" s="14">
        <v>0.08</v>
      </c>
    </row>
    <row r="430" spans="2:3" x14ac:dyDescent="0.25">
      <c r="B430" s="1">
        <v>41022</v>
      </c>
      <c r="C430" s="14">
        <v>0.08</v>
      </c>
    </row>
    <row r="431" spans="2:3" x14ac:dyDescent="0.25">
      <c r="B431" s="1">
        <v>41029</v>
      </c>
      <c r="C431" s="14">
        <v>9.5000000000000001E-2</v>
      </c>
    </row>
    <row r="432" spans="2:3" x14ac:dyDescent="0.25">
      <c r="B432" s="1">
        <v>41036</v>
      </c>
      <c r="C432" s="14">
        <v>0.09</v>
      </c>
    </row>
    <row r="433" spans="2:3" x14ac:dyDescent="0.25">
      <c r="B433" s="1">
        <v>41043</v>
      </c>
      <c r="C433" s="14">
        <v>9.5000000000000001E-2</v>
      </c>
    </row>
    <row r="434" spans="2:3" x14ac:dyDescent="0.25">
      <c r="B434" s="1">
        <v>41050</v>
      </c>
      <c r="C434" s="14">
        <v>8.5000000000000006E-2</v>
      </c>
    </row>
    <row r="435" spans="2:3" x14ac:dyDescent="0.25">
      <c r="B435" s="1">
        <v>41058</v>
      </c>
      <c r="C435" s="14">
        <v>8.5000000000000006E-2</v>
      </c>
    </row>
    <row r="436" spans="2:3" x14ac:dyDescent="0.25">
      <c r="B436" s="1">
        <v>41064</v>
      </c>
      <c r="C436" s="14">
        <v>7.4999999999999997E-2</v>
      </c>
    </row>
    <row r="437" spans="2:3" x14ac:dyDescent="0.25">
      <c r="B437" s="1">
        <v>41071</v>
      </c>
      <c r="C437" s="14">
        <v>8.5000000000000006E-2</v>
      </c>
    </row>
    <row r="438" spans="2:3" x14ac:dyDescent="0.25">
      <c r="B438" s="1">
        <v>41078</v>
      </c>
      <c r="C438" s="14">
        <v>9.5000000000000001E-2</v>
      </c>
    </row>
    <row r="439" spans="2:3" x14ac:dyDescent="0.25">
      <c r="B439" s="1">
        <v>41085</v>
      </c>
      <c r="C439" s="14">
        <v>9.5000000000000001E-2</v>
      </c>
    </row>
    <row r="440" spans="2:3" x14ac:dyDescent="0.25">
      <c r="B440" s="1">
        <v>41092</v>
      </c>
      <c r="C440" s="14">
        <v>0.1</v>
      </c>
    </row>
    <row r="441" spans="2:3" x14ac:dyDescent="0.25">
      <c r="B441" s="1">
        <v>41099</v>
      </c>
      <c r="C441" s="14">
        <v>0.09</v>
      </c>
    </row>
    <row r="442" spans="2:3" x14ac:dyDescent="0.25">
      <c r="B442" s="1">
        <v>41106</v>
      </c>
      <c r="C442" s="14">
        <v>9.5000000000000001E-2</v>
      </c>
    </row>
    <row r="443" spans="2:3" x14ac:dyDescent="0.25">
      <c r="B443" s="1">
        <v>41113</v>
      </c>
      <c r="C443" s="14">
        <v>9.5000000000000001E-2</v>
      </c>
    </row>
    <row r="444" spans="2:3" x14ac:dyDescent="0.25">
      <c r="B444" s="1">
        <v>41120</v>
      </c>
      <c r="C444" s="14">
        <v>0.11</v>
      </c>
    </row>
    <row r="445" spans="2:3" x14ac:dyDescent="0.25">
      <c r="B445" s="1">
        <v>41127</v>
      </c>
      <c r="C445" s="14">
        <v>0.1</v>
      </c>
    </row>
    <row r="446" spans="2:3" x14ac:dyDescent="0.25">
      <c r="B446" s="1">
        <v>41134</v>
      </c>
      <c r="C446" s="14">
        <v>0.11</v>
      </c>
    </row>
    <row r="447" spans="2:3" x14ac:dyDescent="0.25">
      <c r="B447" s="1">
        <v>41141</v>
      </c>
      <c r="C447" s="14">
        <v>0.1</v>
      </c>
    </row>
    <row r="448" spans="2:3" x14ac:dyDescent="0.25">
      <c r="B448" s="1">
        <v>41148</v>
      </c>
      <c r="C448" s="14">
        <v>0.11</v>
      </c>
    </row>
    <row r="449" spans="2:3" x14ac:dyDescent="0.25">
      <c r="B449" s="1">
        <v>41156</v>
      </c>
      <c r="C449" s="14">
        <v>0.1</v>
      </c>
    </row>
    <row r="450" spans="2:3" x14ac:dyDescent="0.25">
      <c r="B450" s="1">
        <v>41162</v>
      </c>
      <c r="C450" s="14">
        <v>0.1</v>
      </c>
    </row>
    <row r="451" spans="2:3" x14ac:dyDescent="0.25">
      <c r="B451" s="1">
        <v>41169</v>
      </c>
      <c r="C451" s="14">
        <v>0.11</v>
      </c>
    </row>
    <row r="452" spans="2:3" x14ac:dyDescent="0.25">
      <c r="B452" s="1">
        <v>41176</v>
      </c>
      <c r="C452" s="14">
        <v>0.11</v>
      </c>
    </row>
    <row r="453" spans="2:3" x14ac:dyDescent="0.25">
      <c r="B453" s="1">
        <v>41183</v>
      </c>
      <c r="C453" s="14">
        <v>0.09</v>
      </c>
    </row>
    <row r="454" spans="2:3" x14ac:dyDescent="0.25">
      <c r="B454" s="1">
        <v>41191</v>
      </c>
      <c r="C454" s="14">
        <v>0.1</v>
      </c>
    </row>
    <row r="455" spans="2:3" x14ac:dyDescent="0.25">
      <c r="B455" s="1">
        <v>41197</v>
      </c>
      <c r="C455" s="14">
        <v>0.11</v>
      </c>
    </row>
    <row r="456" spans="2:3" x14ac:dyDescent="0.25">
      <c r="B456" s="1">
        <v>41204</v>
      </c>
      <c r="C456" s="14">
        <v>0.1</v>
      </c>
    </row>
    <row r="457" spans="2:3" x14ac:dyDescent="0.25">
      <c r="B457" s="1">
        <v>41211</v>
      </c>
      <c r="C457" s="14">
        <v>0.13</v>
      </c>
    </row>
    <row r="458" spans="2:3" x14ac:dyDescent="0.25">
      <c r="B458" s="1">
        <v>41218</v>
      </c>
      <c r="C458" s="14">
        <v>0.11</v>
      </c>
    </row>
    <row r="459" spans="2:3" x14ac:dyDescent="0.25">
      <c r="B459" s="1">
        <v>41226</v>
      </c>
      <c r="C459" s="14">
        <v>0.11</v>
      </c>
    </row>
    <row r="460" spans="2:3" x14ac:dyDescent="0.25">
      <c r="B460" s="1">
        <v>41232</v>
      </c>
      <c r="C460" s="14">
        <v>0.09</v>
      </c>
    </row>
    <row r="461" spans="2:3" x14ac:dyDescent="0.25">
      <c r="B461" s="1">
        <v>41239</v>
      </c>
      <c r="C461" s="14">
        <v>0.1</v>
      </c>
    </row>
    <row r="462" spans="2:3" x14ac:dyDescent="0.25">
      <c r="B462" s="1">
        <v>41246</v>
      </c>
      <c r="C462" s="14">
        <v>0.09</v>
      </c>
    </row>
    <row r="463" spans="2:3" x14ac:dyDescent="0.25">
      <c r="B463" s="1">
        <v>41253</v>
      </c>
      <c r="C463" s="14">
        <v>0.09</v>
      </c>
    </row>
    <row r="464" spans="2:3" x14ac:dyDescent="0.25">
      <c r="B464" s="1">
        <v>41260</v>
      </c>
      <c r="C464" s="14">
        <v>0.04</v>
      </c>
    </row>
    <row r="465" spans="2:3" x14ac:dyDescent="0.25">
      <c r="B465" s="1">
        <v>41269</v>
      </c>
      <c r="C465" s="14">
        <v>0.09</v>
      </c>
    </row>
    <row r="466" spans="2:3" x14ac:dyDescent="0.25">
      <c r="B466" s="1">
        <v>41276</v>
      </c>
      <c r="C466" s="14">
        <v>7.4999999999999997E-2</v>
      </c>
    </row>
    <row r="467" spans="2:3" x14ac:dyDescent="0.25">
      <c r="B467" s="1">
        <v>41281</v>
      </c>
      <c r="C467" s="14">
        <v>6.5000000000000002E-2</v>
      </c>
    </row>
    <row r="468" spans="2:3" x14ac:dyDescent="0.25">
      <c r="B468" s="1">
        <v>41288</v>
      </c>
      <c r="C468" s="14">
        <v>7.4999999999999997E-2</v>
      </c>
    </row>
    <row r="469" spans="2:3" x14ac:dyDescent="0.25">
      <c r="B469" s="1">
        <v>41296</v>
      </c>
      <c r="C469" s="14">
        <v>7.4999999999999997E-2</v>
      </c>
    </row>
    <row r="470" spans="2:3" x14ac:dyDescent="0.25">
      <c r="B470" s="1">
        <v>41302</v>
      </c>
      <c r="C470" s="14">
        <v>7.4999999999999997E-2</v>
      </c>
    </row>
    <row r="471" spans="2:3" x14ac:dyDescent="0.25">
      <c r="B471" s="1">
        <v>41309</v>
      </c>
      <c r="C471" s="14">
        <v>7.0000000000000007E-2</v>
      </c>
    </row>
    <row r="472" spans="2:3" x14ac:dyDescent="0.25">
      <c r="B472" s="1">
        <v>41316</v>
      </c>
      <c r="C472" s="14">
        <v>8.5000000000000006E-2</v>
      </c>
    </row>
    <row r="473" spans="2:3" x14ac:dyDescent="0.25">
      <c r="B473" s="1">
        <v>41324</v>
      </c>
      <c r="C473" s="14">
        <v>0.115</v>
      </c>
    </row>
    <row r="474" spans="2:3" x14ac:dyDescent="0.25">
      <c r="B474" s="1">
        <v>41330</v>
      </c>
      <c r="C474" s="14">
        <v>0.125</v>
      </c>
    </row>
    <row r="475" spans="2:3" x14ac:dyDescent="0.25">
      <c r="B475" s="1">
        <v>41337</v>
      </c>
      <c r="C475" s="14">
        <v>0.11</v>
      </c>
    </row>
    <row r="476" spans="2:3" x14ac:dyDescent="0.25">
      <c r="B476" s="1">
        <v>41344</v>
      </c>
      <c r="C476" s="14">
        <v>9.5000000000000001E-2</v>
      </c>
    </row>
    <row r="477" spans="2:3" x14ac:dyDescent="0.25">
      <c r="B477" s="1">
        <v>41351</v>
      </c>
      <c r="C477" s="14">
        <v>8.5000000000000006E-2</v>
      </c>
    </row>
    <row r="478" spans="2:3" x14ac:dyDescent="0.25">
      <c r="B478" s="1">
        <v>41358</v>
      </c>
      <c r="C478" s="14">
        <v>7.4999999999999997E-2</v>
      </c>
    </row>
    <row r="479" spans="2:3" x14ac:dyDescent="0.25">
      <c r="B479" s="1">
        <v>41365</v>
      </c>
      <c r="C479" s="14">
        <v>7.4999999999999997E-2</v>
      </c>
    </row>
    <row r="480" spans="2:3" x14ac:dyDescent="0.25">
      <c r="B480" s="1">
        <v>41372</v>
      </c>
      <c r="C480" s="14">
        <v>6.5000000000000002E-2</v>
      </c>
    </row>
    <row r="481" spans="2:3" x14ac:dyDescent="0.25">
      <c r="B481" s="1">
        <v>41379</v>
      </c>
      <c r="C481" s="14">
        <v>5.5E-2</v>
      </c>
    </row>
    <row r="482" spans="2:3" x14ac:dyDescent="0.25">
      <c r="B482" s="1">
        <v>41386</v>
      </c>
      <c r="C482" s="14">
        <v>0.05</v>
      </c>
    </row>
    <row r="483" spans="2:3" x14ac:dyDescent="0.25">
      <c r="B483" s="1">
        <v>41393</v>
      </c>
      <c r="C483" s="14">
        <v>0.05</v>
      </c>
    </row>
    <row r="484" spans="2:3" x14ac:dyDescent="0.25">
      <c r="B484" s="1">
        <v>41400</v>
      </c>
      <c r="C484" s="14">
        <v>0.04</v>
      </c>
    </row>
    <row r="485" spans="2:3" x14ac:dyDescent="0.25">
      <c r="B485" s="1">
        <v>41407</v>
      </c>
      <c r="C485" s="14">
        <v>4.4999999999999998E-2</v>
      </c>
    </row>
    <row r="486" spans="2:3" x14ac:dyDescent="0.25">
      <c r="B486" s="1">
        <v>41414</v>
      </c>
      <c r="C486" s="14">
        <v>4.4999999999999998E-2</v>
      </c>
    </row>
    <row r="487" spans="2:3" x14ac:dyDescent="0.25">
      <c r="B487" s="1">
        <v>41422</v>
      </c>
      <c r="C487" s="14">
        <v>4.4999999999999998E-2</v>
      </c>
    </row>
    <row r="488" spans="2:3" x14ac:dyDescent="0.25">
      <c r="B488" s="1">
        <v>41428</v>
      </c>
      <c r="C488" s="14">
        <v>4.4999999999999998E-2</v>
      </c>
    </row>
    <row r="489" spans="2:3" x14ac:dyDescent="0.25">
      <c r="B489" s="1">
        <v>41435</v>
      </c>
      <c r="C489" s="14">
        <v>4.4999999999999998E-2</v>
      </c>
    </row>
    <row r="490" spans="2:3" x14ac:dyDescent="0.25">
      <c r="B490" s="1">
        <v>41442</v>
      </c>
      <c r="C490" s="14">
        <v>4.4999999999999998E-2</v>
      </c>
    </row>
    <row r="491" spans="2:3" x14ac:dyDescent="0.25">
      <c r="B491" s="1">
        <v>41449</v>
      </c>
      <c r="C491" s="14">
        <v>0.06</v>
      </c>
    </row>
    <row r="492" spans="2:3" x14ac:dyDescent="0.25">
      <c r="B492" s="1">
        <v>41456</v>
      </c>
      <c r="C492" s="14">
        <v>0.05</v>
      </c>
    </row>
    <row r="493" spans="2:3" x14ac:dyDescent="0.25">
      <c r="B493" s="1">
        <v>41463</v>
      </c>
      <c r="C493" s="14">
        <v>4.4999999999999998E-2</v>
      </c>
    </row>
    <row r="494" spans="2:3" x14ac:dyDescent="0.25">
      <c r="B494" s="1">
        <v>41470</v>
      </c>
      <c r="C494" s="14">
        <v>0.04</v>
      </c>
    </row>
    <row r="495" spans="2:3" x14ac:dyDescent="0.25">
      <c r="B495" s="1">
        <v>41477</v>
      </c>
      <c r="C495" s="14">
        <v>3.5000000000000003E-2</v>
      </c>
    </row>
    <row r="496" spans="2:3" x14ac:dyDescent="0.25">
      <c r="B496" s="1">
        <v>41484</v>
      </c>
      <c r="C496" s="14">
        <v>0.03</v>
      </c>
    </row>
    <row r="497" spans="2:3" x14ac:dyDescent="0.25">
      <c r="B497" s="1">
        <v>41491</v>
      </c>
      <c r="C497" s="14">
        <v>0.04</v>
      </c>
    </row>
    <row r="498" spans="2:3" x14ac:dyDescent="0.25">
      <c r="B498" s="1">
        <v>41498</v>
      </c>
      <c r="C498" s="14">
        <v>5.5E-2</v>
      </c>
    </row>
    <row r="499" spans="2:3" x14ac:dyDescent="0.25">
      <c r="B499" s="1">
        <v>41505</v>
      </c>
      <c r="C499" s="14">
        <v>0.05</v>
      </c>
    </row>
    <row r="500" spans="2:3" x14ac:dyDescent="0.25">
      <c r="B500" s="1">
        <v>41512</v>
      </c>
      <c r="C500" s="14">
        <v>0.04</v>
      </c>
    </row>
    <row r="501" spans="2:3" x14ac:dyDescent="0.25">
      <c r="B501" s="1">
        <v>41520</v>
      </c>
      <c r="C501" s="14">
        <v>0.03</v>
      </c>
    </row>
    <row r="502" spans="2:3" x14ac:dyDescent="0.25">
      <c r="B502" s="1">
        <v>41526</v>
      </c>
      <c r="C502" s="14">
        <v>2.0279560439545097E-2</v>
      </c>
    </row>
    <row r="503" spans="2:3" x14ac:dyDescent="0.25">
      <c r="B503" s="1">
        <v>41533</v>
      </c>
      <c r="C503" s="14">
        <v>1.0139780219772548E-2</v>
      </c>
    </row>
    <row r="504" spans="2:3" x14ac:dyDescent="0.25">
      <c r="B504" s="1">
        <v>41540</v>
      </c>
      <c r="C504" s="14">
        <v>2.0279560439545097E-2</v>
      </c>
    </row>
    <row r="505" spans="2:3" x14ac:dyDescent="0.25">
      <c r="B505" s="1">
        <v>41547</v>
      </c>
      <c r="C505" s="14">
        <v>1.0139780219772548E-2</v>
      </c>
    </row>
    <row r="506" spans="2:3" x14ac:dyDescent="0.25">
      <c r="B506" s="1">
        <v>41554</v>
      </c>
      <c r="C506" s="14">
        <v>3.5485219780231558E-2</v>
      </c>
    </row>
    <row r="507" spans="2:3" x14ac:dyDescent="0.25">
      <c r="B507" s="1">
        <v>41562</v>
      </c>
      <c r="C507" s="14">
        <v>0.13180510989009755</v>
      </c>
    </row>
    <row r="508" spans="2:3" x14ac:dyDescent="0.25">
      <c r="B508" s="1">
        <v>41568</v>
      </c>
      <c r="C508" s="14">
        <v>3.5485219780231558E-2</v>
      </c>
    </row>
    <row r="509" spans="2:3" x14ac:dyDescent="0.25">
      <c r="B509" s="1">
        <v>41575</v>
      </c>
      <c r="C509" s="14">
        <v>4.5625000000004107E-2</v>
      </c>
    </row>
    <row r="510" spans="2:3" x14ac:dyDescent="0.25">
      <c r="B510" s="1">
        <v>41582</v>
      </c>
      <c r="C510" s="14">
        <v>5.0694890109861883E-2</v>
      </c>
    </row>
    <row r="511" spans="2:3" x14ac:dyDescent="0.25">
      <c r="B511" s="1">
        <v>41590</v>
      </c>
      <c r="C511" s="14">
        <v>7.6040329670320886E-2</v>
      </c>
    </row>
    <row r="512" spans="2:3" x14ac:dyDescent="0.25">
      <c r="B512" s="1">
        <v>41596</v>
      </c>
      <c r="C512" s="14">
        <v>8.1110219780235665E-2</v>
      </c>
    </row>
    <row r="513" spans="2:3" x14ac:dyDescent="0.25">
      <c r="B513" s="1">
        <v>41603</v>
      </c>
      <c r="C513" s="14">
        <v>8.0219780219764267E-2</v>
      </c>
    </row>
    <row r="514" spans="2:3" x14ac:dyDescent="0.25">
      <c r="B514" s="1">
        <v>41611</v>
      </c>
      <c r="C514" s="14">
        <v>7.6040329670320886E-2</v>
      </c>
    </row>
    <row r="515" spans="2:3" x14ac:dyDescent="0.25">
      <c r="B515" s="1">
        <v>41617</v>
      </c>
      <c r="C515" s="14">
        <v>7.0970439560463117E-2</v>
      </c>
    </row>
    <row r="516" spans="2:3" x14ac:dyDescent="0.25">
      <c r="B516" s="1">
        <v>41624</v>
      </c>
      <c r="C516" s="14">
        <v>6.5904560439549204E-2</v>
      </c>
    </row>
    <row r="517" spans="2:3" x14ac:dyDescent="0.25">
      <c r="B517" s="1">
        <v>41631</v>
      </c>
      <c r="C517" s="14">
        <v>7.0970439560463117E-2</v>
      </c>
    </row>
    <row r="518" spans="2:3" x14ac:dyDescent="0.25">
      <c r="B518" s="1">
        <v>41638</v>
      </c>
      <c r="C518" s="14">
        <v>6.5904560439549204E-2</v>
      </c>
    </row>
    <row r="519" spans="2:3" x14ac:dyDescent="0.25">
      <c r="B519" s="1">
        <v>41645</v>
      </c>
      <c r="C519" s="14">
        <v>5.5000879120875604E-2</v>
      </c>
    </row>
    <row r="520" spans="2:3" x14ac:dyDescent="0.25">
      <c r="B520" s="1">
        <v>41652</v>
      </c>
      <c r="C520" s="14">
        <v>3.4999120879132498E-2</v>
      </c>
    </row>
    <row r="521" spans="2:3" x14ac:dyDescent="0.25">
      <c r="B521" s="1">
        <v>41660</v>
      </c>
      <c r="C521" s="14">
        <v>3.4999120879132498E-2</v>
      </c>
    </row>
    <row r="522" spans="2:3" x14ac:dyDescent="0.25">
      <c r="B522" s="1">
        <v>41666</v>
      </c>
      <c r="C522" s="14">
        <v>5.5000879120875604E-2</v>
      </c>
    </row>
    <row r="523" spans="2:3" x14ac:dyDescent="0.25">
      <c r="B523" s="1">
        <v>41673</v>
      </c>
      <c r="C523" s="14">
        <v>3.9999560439540165E-2</v>
      </c>
    </row>
    <row r="524" spans="2:3" x14ac:dyDescent="0.25">
      <c r="B524" s="1">
        <v>41680</v>
      </c>
      <c r="C524" s="14">
        <v>9.5000439560415761E-2</v>
      </c>
    </row>
    <row r="525" spans="2:3" x14ac:dyDescent="0.25">
      <c r="B525" s="1">
        <v>41688</v>
      </c>
      <c r="C525" s="14">
        <v>5.0000439560411711E-2</v>
      </c>
    </row>
    <row r="526" spans="2:3" x14ac:dyDescent="0.25">
      <c r="B526" s="1">
        <v>41694</v>
      </c>
      <c r="C526" s="14">
        <v>4.5000000000004051E-2</v>
      </c>
    </row>
    <row r="527" spans="2:3" x14ac:dyDescent="0.25">
      <c r="B527" s="1">
        <v>41701</v>
      </c>
      <c r="C527" s="14">
        <v>5.0000439560411711E-2</v>
      </c>
    </row>
    <row r="528" spans="2:3" x14ac:dyDescent="0.25">
      <c r="B528" s="1">
        <v>41708</v>
      </c>
      <c r="C528" s="14">
        <v>5.0000439560411711E-2</v>
      </c>
    </row>
    <row r="529" spans="2:3" x14ac:dyDescent="0.25">
      <c r="B529" s="1">
        <v>41715</v>
      </c>
      <c r="C529" s="14">
        <v>5.0000439560411711E-2</v>
      </c>
    </row>
    <row r="530" spans="2:3" x14ac:dyDescent="0.25">
      <c r="B530" s="1">
        <v>41722</v>
      </c>
      <c r="C530" s="14">
        <v>5.0000439560411711E-2</v>
      </c>
    </row>
    <row r="531" spans="2:3" x14ac:dyDescent="0.25">
      <c r="B531" s="1">
        <v>41729</v>
      </c>
      <c r="C531" s="14">
        <v>4.5000000000004051E-2</v>
      </c>
    </row>
    <row r="532" spans="2:3" x14ac:dyDescent="0.25">
      <c r="B532" s="1">
        <v>41736</v>
      </c>
      <c r="C532" s="14">
        <v>2.9998681318668605E-2</v>
      </c>
    </row>
    <row r="533" spans="2:3" x14ac:dyDescent="0.25">
      <c r="B533" s="1">
        <v>41743</v>
      </c>
      <c r="C533" s="14">
        <v>3.4999120879132498E-2</v>
      </c>
    </row>
    <row r="534" spans="2:3" x14ac:dyDescent="0.25">
      <c r="B534" s="1">
        <v>41750</v>
      </c>
      <c r="C534" s="14">
        <v>2.9998681318668605E-2</v>
      </c>
    </row>
    <row r="535" spans="2:3" x14ac:dyDescent="0.25">
      <c r="B535" s="1">
        <v>41757</v>
      </c>
      <c r="C535" s="14">
        <v>2.0001758241743106E-2</v>
      </c>
    </row>
    <row r="536" spans="2:3" x14ac:dyDescent="0.25">
      <c r="B536" s="1">
        <v>41764</v>
      </c>
      <c r="C536" s="14">
        <v>2.4998241758260945E-2</v>
      </c>
    </row>
    <row r="537" spans="2:3" x14ac:dyDescent="0.25">
      <c r="B537" s="1">
        <v>41771</v>
      </c>
      <c r="C537" s="14">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4">
        <v>1.5001318681335439E-2</v>
      </c>
    </row>
    <row r="556" spans="2:3" x14ac:dyDescent="0.25">
      <c r="B556" s="1">
        <v>41904</v>
      </c>
      <c r="C556" s="14">
        <v>1.0111648351642214E-2</v>
      </c>
    </row>
    <row r="557" spans="2:3" x14ac:dyDescent="0.25">
      <c r="B557" s="1">
        <v>41911</v>
      </c>
      <c r="C557" s="14">
        <v>1.5163516483517261E-2</v>
      </c>
    </row>
    <row r="558" spans="2:3" x14ac:dyDescent="0.25">
      <c r="B558" s="1">
        <v>41918</v>
      </c>
      <c r="C558" s="14">
        <v>1.5001318681335439E-2</v>
      </c>
    </row>
    <row r="559" spans="2:3" x14ac:dyDescent="0.25">
      <c r="B559" s="1">
        <v>41926</v>
      </c>
      <c r="C559" s="14">
        <v>1.0000879120871553E-2</v>
      </c>
    </row>
    <row r="560" spans="2:3" x14ac:dyDescent="0.25">
      <c r="B560" s="1">
        <v>41932</v>
      </c>
      <c r="C560" s="14">
        <v>2.0001758241743106E-2</v>
      </c>
    </row>
    <row r="561" spans="2:3" x14ac:dyDescent="0.25">
      <c r="B561" s="1">
        <v>41939</v>
      </c>
      <c r="C561" s="14">
        <v>2.0001758241743106E-2</v>
      </c>
    </row>
    <row r="562" spans="2:3" x14ac:dyDescent="0.25">
      <c r="B562" s="1">
        <v>41946</v>
      </c>
      <c r="C562" s="14">
        <v>2.0001758241743106E-2</v>
      </c>
    </row>
    <row r="563" spans="2:3" x14ac:dyDescent="0.25">
      <c r="B563" s="1">
        <v>41953</v>
      </c>
      <c r="C563" s="14">
        <v>2.4998241758260945E-2</v>
      </c>
    </row>
    <row r="564" spans="2:3" x14ac:dyDescent="0.25">
      <c r="B564" s="1">
        <v>41960</v>
      </c>
      <c r="C564" s="14">
        <v>2.4998241758260945E-2</v>
      </c>
    </row>
    <row r="565" spans="2:3" x14ac:dyDescent="0.25">
      <c r="B565" s="1">
        <v>41967</v>
      </c>
      <c r="C565" s="14">
        <v>1.978021978020179E-2</v>
      </c>
    </row>
    <row r="566" spans="2:3" x14ac:dyDescent="0.25">
      <c r="B566" s="1">
        <v>41974</v>
      </c>
      <c r="C566" s="14">
        <v>2.4998241758260945E-2</v>
      </c>
    </row>
    <row r="567" spans="2:3" x14ac:dyDescent="0.25">
      <c r="B567" s="1">
        <v>41981</v>
      </c>
      <c r="C567" s="14">
        <v>2.4998241758260945E-2</v>
      </c>
    </row>
    <row r="568" spans="2:3" x14ac:dyDescent="0.25">
      <c r="B568" s="1">
        <v>41988</v>
      </c>
      <c r="C568" s="14">
        <v>3.4999120879132498E-2</v>
      </c>
    </row>
    <row r="569" spans="2:3" x14ac:dyDescent="0.25">
      <c r="B569" s="1">
        <v>41995</v>
      </c>
      <c r="C569" s="14">
        <v>5.4395604395611148E-2</v>
      </c>
    </row>
    <row r="570" spans="2:3" x14ac:dyDescent="0.25">
      <c r="B570" s="1">
        <v>42002</v>
      </c>
      <c r="C570" s="14">
        <v>3.9560439560459806E-2</v>
      </c>
    </row>
    <row r="571" spans="2:3" x14ac:dyDescent="0.25">
      <c r="B571" s="1">
        <v>42009</v>
      </c>
      <c r="C571" s="14">
        <v>2.9998681318668605E-2</v>
      </c>
    </row>
    <row r="572" spans="2:3" x14ac:dyDescent="0.25">
      <c r="B572" s="1">
        <v>42016</v>
      </c>
      <c r="C572" s="14">
        <v>2.4998241758260945E-2</v>
      </c>
    </row>
    <row r="573" spans="2:3" x14ac:dyDescent="0.25">
      <c r="B573" s="1">
        <v>42024</v>
      </c>
      <c r="C573" s="14">
        <v>2.4998241758260945E-2</v>
      </c>
    </row>
    <row r="574" spans="2:3" x14ac:dyDescent="0.25">
      <c r="B574" s="1">
        <v>42030</v>
      </c>
      <c r="C574" s="14">
        <v>2.0001758241743106E-2</v>
      </c>
    </row>
    <row r="575" spans="2:3" x14ac:dyDescent="0.25">
      <c r="B575" s="1">
        <v>42037</v>
      </c>
      <c r="C575" s="14">
        <v>1.5001318681335439E-2</v>
      </c>
    </row>
    <row r="576" spans="2:3" x14ac:dyDescent="0.25">
      <c r="B576" s="1">
        <v>42044</v>
      </c>
      <c r="C576" s="14">
        <v>2.0001758241743106E-2</v>
      </c>
    </row>
    <row r="577" spans="2:3" x14ac:dyDescent="0.25">
      <c r="B577" s="1">
        <v>42052</v>
      </c>
      <c r="C577" s="14">
        <v>1.5001318681335439E-2</v>
      </c>
    </row>
    <row r="578" spans="2:3" x14ac:dyDescent="0.25">
      <c r="B578" s="1">
        <v>42058</v>
      </c>
      <c r="C578" s="14">
        <v>2.0001758241743106E-2</v>
      </c>
    </row>
    <row r="579" spans="2:3" x14ac:dyDescent="0.25">
      <c r="B579" s="1">
        <v>42065</v>
      </c>
      <c r="C579" s="14">
        <v>1.5001318681335439E-2</v>
      </c>
    </row>
    <row r="580" spans="2:3" x14ac:dyDescent="0.25">
      <c r="B580" s="1">
        <v>42072</v>
      </c>
      <c r="C580" s="14">
        <v>1.5001318681335439E-2</v>
      </c>
    </row>
    <row r="581" spans="2:3" x14ac:dyDescent="0.25">
      <c r="B581" s="1">
        <v>42079</v>
      </c>
      <c r="C581" s="14">
        <v>3.9999560439540165E-2</v>
      </c>
    </row>
    <row r="582" spans="2:3" x14ac:dyDescent="0.25">
      <c r="B582" s="1">
        <v>42086</v>
      </c>
      <c r="C582" s="14">
        <v>2.0001758241743106E-2</v>
      </c>
    </row>
    <row r="583" spans="2:3" x14ac:dyDescent="0.25">
      <c r="B583" s="1">
        <v>42093</v>
      </c>
      <c r="C583" s="14">
        <v>3.4999120879132498E-2</v>
      </c>
    </row>
    <row r="584" spans="2:3" x14ac:dyDescent="0.25">
      <c r="B584" s="1">
        <v>42100</v>
      </c>
      <c r="C584" s="14">
        <v>2.0001758241743106E-2</v>
      </c>
    </row>
    <row r="585" spans="2:3" x14ac:dyDescent="0.25">
      <c r="B585" s="1">
        <v>42107</v>
      </c>
      <c r="C585" s="14">
        <v>2.4998241758260945E-2</v>
      </c>
    </row>
    <row r="586" spans="2:3" x14ac:dyDescent="0.25">
      <c r="B586" s="1">
        <v>42114</v>
      </c>
      <c r="C586" s="14">
        <v>2.4998241758260945E-2</v>
      </c>
    </row>
    <row r="587" spans="2:3" x14ac:dyDescent="0.25">
      <c r="B587" s="1">
        <v>42121</v>
      </c>
      <c r="C587" s="14">
        <v>2.0001758241743106E-2</v>
      </c>
    </row>
    <row r="588" spans="2:3" x14ac:dyDescent="0.25">
      <c r="B588" s="1">
        <v>42128</v>
      </c>
      <c r="C588" s="14">
        <v>1.5001318681335439E-2</v>
      </c>
    </row>
    <row r="589" spans="2:3" x14ac:dyDescent="0.25">
      <c r="B589" s="1">
        <v>42135</v>
      </c>
      <c r="C589" s="14">
        <v>2.0001758241743106E-2</v>
      </c>
    </row>
    <row r="590" spans="2:3" x14ac:dyDescent="0.25">
      <c r="B590" s="1">
        <v>42142</v>
      </c>
      <c r="C590" s="14">
        <v>1.5001318681335439E-2</v>
      </c>
    </row>
    <row r="591" spans="2:3" x14ac:dyDescent="0.25">
      <c r="B591" s="1">
        <v>42150</v>
      </c>
      <c r="C591" s="14">
        <v>1.5001318681335439E-2</v>
      </c>
    </row>
    <row r="592" spans="2:3" x14ac:dyDescent="0.25">
      <c r="B592" s="1">
        <v>42156</v>
      </c>
      <c r="C592" s="14">
        <v>1.0000879120871553E-2</v>
      </c>
    </row>
    <row r="593" spans="2:3" x14ac:dyDescent="0.25">
      <c r="B593" s="1">
        <v>42163</v>
      </c>
      <c r="C593" s="14">
        <v>1.5001318681335439E-2</v>
      </c>
    </row>
    <row r="594" spans="2:3" x14ac:dyDescent="0.25">
      <c r="B594" s="1">
        <v>42170</v>
      </c>
      <c r="C594" s="14">
        <v>1.0000879120871553E-2</v>
      </c>
    </row>
    <row r="595" spans="2:3" x14ac:dyDescent="0.25">
      <c r="B595" s="1">
        <v>42177</v>
      </c>
      <c r="C595" s="14">
        <v>1.0000879120871553E-2</v>
      </c>
    </row>
    <row r="596" spans="2:3" x14ac:dyDescent="0.25">
      <c r="B596" s="1">
        <v>42184</v>
      </c>
      <c r="C596" s="14">
        <v>1.5001318681335439E-2</v>
      </c>
    </row>
    <row r="597" spans="2:3" x14ac:dyDescent="0.25">
      <c r="B597" s="1">
        <v>42191</v>
      </c>
      <c r="C597" s="14">
        <v>1.5001318681335439E-2</v>
      </c>
    </row>
    <row r="598" spans="2:3" x14ac:dyDescent="0.25">
      <c r="B598" s="1">
        <v>42198</v>
      </c>
      <c r="C598" s="14">
        <v>1.5001318681335439E-2</v>
      </c>
    </row>
    <row r="599" spans="2:3" x14ac:dyDescent="0.25">
      <c r="B599" s="1">
        <v>42205</v>
      </c>
      <c r="C599" s="14">
        <v>2.9998681318668605E-2</v>
      </c>
    </row>
    <row r="600" spans="2:3" x14ac:dyDescent="0.25">
      <c r="B600" s="1">
        <v>42212</v>
      </c>
      <c r="C600" s="14">
        <v>5.0000439560411711E-2</v>
      </c>
    </row>
    <row r="601" spans="2:3" x14ac:dyDescent="0.25">
      <c r="B601" s="1">
        <v>42219</v>
      </c>
      <c r="C601" s="14">
        <v>7.4998681318672655E-2</v>
      </c>
    </row>
    <row r="602" spans="2:3" x14ac:dyDescent="0.25">
      <c r="B602" s="1">
        <v>42226</v>
      </c>
      <c r="C602" s="14">
        <v>0.12499912087914059</v>
      </c>
    </row>
    <row r="603" spans="2:3" x14ac:dyDescent="0.25">
      <c r="B603" s="1">
        <v>42233</v>
      </c>
      <c r="C603" s="14">
        <v>0.10500131868134352</v>
      </c>
    </row>
    <row r="604" spans="2:3" x14ac:dyDescent="0.25">
      <c r="B604" s="1">
        <v>42240</v>
      </c>
      <c r="C604" s="14">
        <v>5.0550329670318958E-2</v>
      </c>
    </row>
    <row r="605" spans="2:3" x14ac:dyDescent="0.25">
      <c r="B605" s="1">
        <v>42247</v>
      </c>
      <c r="C605" s="14">
        <v>9.5000439560415761E-2</v>
      </c>
    </row>
    <row r="606" spans="2:3" x14ac:dyDescent="0.25">
      <c r="B606" s="1">
        <v>42255</v>
      </c>
      <c r="C606" s="14">
        <v>7.4998681318672655E-2</v>
      </c>
    </row>
    <row r="607" spans="2:3" x14ac:dyDescent="0.25">
      <c r="B607" s="1">
        <v>42261</v>
      </c>
      <c r="C607" s="14">
        <v>5.5000879120875604E-2</v>
      </c>
    </row>
    <row r="608" spans="2:3" x14ac:dyDescent="0.25">
      <c r="B608" s="1">
        <v>42268</v>
      </c>
      <c r="C608" s="14">
        <v>5.000439560463886E-3</v>
      </c>
    </row>
    <row r="609" spans="2:3" x14ac:dyDescent="0.25">
      <c r="B609" s="1">
        <v>42275</v>
      </c>
      <c r="C609" s="14">
        <v>1.5001318681335439E-2</v>
      </c>
    </row>
    <row r="610" spans="2:3" x14ac:dyDescent="0.25">
      <c r="B610" s="1">
        <v>42282</v>
      </c>
      <c r="C610" s="14">
        <v>0</v>
      </c>
    </row>
    <row r="611" spans="2:3" x14ac:dyDescent="0.25">
      <c r="B611" s="1">
        <v>42290</v>
      </c>
      <c r="C611" s="14">
        <v>0</v>
      </c>
    </row>
    <row r="612" spans="2:3" x14ac:dyDescent="0.25">
      <c r="B612" s="1">
        <v>42296</v>
      </c>
      <c r="C612" s="14">
        <v>1.5001318681335439E-2</v>
      </c>
    </row>
    <row r="613" spans="2:3" x14ac:dyDescent="0.25">
      <c r="B613" s="1">
        <v>42303</v>
      </c>
      <c r="C613" s="14">
        <v>2.0001758241743106E-2</v>
      </c>
    </row>
    <row r="614" spans="2:3" x14ac:dyDescent="0.25">
      <c r="B614" s="1">
        <v>42310</v>
      </c>
      <c r="C614" s="14">
        <v>0.11000175824175121</v>
      </c>
    </row>
    <row r="615" spans="2:3" x14ac:dyDescent="0.25">
      <c r="B615" s="1">
        <v>42317</v>
      </c>
      <c r="C615" s="14">
        <v>0.13500000000001214</v>
      </c>
    </row>
    <row r="616" spans="2:3" x14ac:dyDescent="0.25">
      <c r="B616" s="1">
        <v>42324</v>
      </c>
      <c r="C616" s="14">
        <v>0.14500087912088369</v>
      </c>
    </row>
    <row r="617" spans="2:3" x14ac:dyDescent="0.25">
      <c r="B617" s="1">
        <v>42331</v>
      </c>
      <c r="C617" s="14">
        <v>0.13846153846152498</v>
      </c>
    </row>
    <row r="618" spans="2:3" x14ac:dyDescent="0.25">
      <c r="B618" s="1">
        <v>42338</v>
      </c>
      <c r="C618" s="14">
        <v>0.21499912087914866</v>
      </c>
    </row>
    <row r="619" spans="2:3" x14ac:dyDescent="0.25">
      <c r="B619" s="1">
        <v>42345</v>
      </c>
      <c r="C619" s="14">
        <v>0.28000087912089583</v>
      </c>
    </row>
    <row r="620" spans="2:3" x14ac:dyDescent="0.25">
      <c r="B620" s="1">
        <v>42352</v>
      </c>
      <c r="C620" s="14">
        <v>0.28000087912089583</v>
      </c>
    </row>
    <row r="621" spans="2:3" x14ac:dyDescent="0.25">
      <c r="B621" s="1">
        <v>42359</v>
      </c>
      <c r="C621" s="14">
        <v>0.24999824175822496</v>
      </c>
    </row>
    <row r="622" spans="2:3" x14ac:dyDescent="0.25">
      <c r="B622" s="1">
        <v>42366</v>
      </c>
      <c r="C622" s="14">
        <v>0.25999912087909655</v>
      </c>
    </row>
    <row r="623" spans="2:3" x14ac:dyDescent="0.25">
      <c r="B623" s="1">
        <v>42373</v>
      </c>
      <c r="C623" s="14">
        <v>0.21499912087914866</v>
      </c>
    </row>
    <row r="624" spans="2:3" x14ac:dyDescent="0.25">
      <c r="B624" s="1">
        <v>42380</v>
      </c>
      <c r="C624" s="14">
        <v>0.21499912087914866</v>
      </c>
    </row>
    <row r="625" spans="2:3" x14ac:dyDescent="0.25">
      <c r="B625" s="1">
        <v>42388</v>
      </c>
      <c r="C625" s="14">
        <v>0.25499868131868886</v>
      </c>
    </row>
    <row r="626" spans="2:3" x14ac:dyDescent="0.25">
      <c r="B626" s="1">
        <v>42394</v>
      </c>
      <c r="C626" s="14">
        <v>0.30499912087910053</v>
      </c>
    </row>
    <row r="627" spans="2:3" x14ac:dyDescent="0.25">
      <c r="B627" s="1">
        <v>42401</v>
      </c>
      <c r="C627" s="14">
        <v>0.34999912087910462</v>
      </c>
    </row>
    <row r="628" spans="2:3" x14ac:dyDescent="0.25">
      <c r="B628" s="1">
        <v>42408</v>
      </c>
      <c r="C628" s="14">
        <v>0.31499999999997214</v>
      </c>
    </row>
    <row r="629" spans="2:3" x14ac:dyDescent="0.25">
      <c r="B629" s="1">
        <v>42416</v>
      </c>
      <c r="C629" s="14">
        <v>0.29999868131869289</v>
      </c>
    </row>
    <row r="630" spans="2:3" x14ac:dyDescent="0.25">
      <c r="B630" s="1">
        <v>42422</v>
      </c>
      <c r="C630" s="14">
        <v>0.320000439560436</v>
      </c>
    </row>
    <row r="631" spans="2:3" x14ac:dyDescent="0.25">
      <c r="B631" s="1">
        <v>42429</v>
      </c>
      <c r="C631" s="14">
        <v>0.32500087912089987</v>
      </c>
    </row>
    <row r="632" spans="2:3" x14ac:dyDescent="0.25">
      <c r="B632" s="1">
        <v>42436</v>
      </c>
      <c r="C632" s="14">
        <v>0.31499999999997214</v>
      </c>
    </row>
    <row r="633" spans="2:3" x14ac:dyDescent="0.25">
      <c r="B633" s="1">
        <v>42439</v>
      </c>
      <c r="C633" s="14">
        <v>0.29499999999999998</v>
      </c>
    </row>
    <row r="634" spans="2:3" x14ac:dyDescent="0.25">
      <c r="B634" s="1">
        <v>42446</v>
      </c>
      <c r="C634" s="14">
        <v>0.315</v>
      </c>
    </row>
    <row r="635" spans="2:3" x14ac:dyDescent="0.25">
      <c r="B635" s="1">
        <v>42453</v>
      </c>
      <c r="C635" s="14">
        <v>0.28999999999999998</v>
      </c>
    </row>
    <row r="636" spans="2:3" x14ac:dyDescent="0.25">
      <c r="B636" s="1">
        <v>42460</v>
      </c>
      <c r="C636" s="14">
        <v>0.28500000000000003</v>
      </c>
    </row>
    <row r="637" spans="2:3" x14ac:dyDescent="0.25">
      <c r="B637" s="1">
        <v>42467</v>
      </c>
      <c r="C637" s="14">
        <v>0.22499999999999998</v>
      </c>
    </row>
    <row r="638" spans="2:3" x14ac:dyDescent="0.25">
      <c r="B638" s="1">
        <v>42474</v>
      </c>
      <c r="C638" s="14">
        <v>0.22</v>
      </c>
    </row>
    <row r="639" spans="2:3" x14ac:dyDescent="0.25">
      <c r="B639" s="1">
        <v>42481</v>
      </c>
      <c r="C639" s="14">
        <v>0.21</v>
      </c>
    </row>
    <row r="640" spans="2:3" x14ac:dyDescent="0.25">
      <c r="B640" s="1">
        <v>42488</v>
      </c>
      <c r="C640" s="14">
        <v>0.22999999999999998</v>
      </c>
    </row>
    <row r="641" spans="2:3" x14ac:dyDescent="0.25">
      <c r="B641" s="1">
        <v>42495</v>
      </c>
      <c r="C641" s="14">
        <v>0.21</v>
      </c>
    </row>
    <row r="642" spans="2:3" x14ac:dyDescent="0.25">
      <c r="B642" s="1">
        <v>42502</v>
      </c>
      <c r="C642" s="14">
        <v>0.215</v>
      </c>
    </row>
    <row r="643" spans="2:3" x14ac:dyDescent="0.25">
      <c r="B643" s="1">
        <v>42509</v>
      </c>
      <c r="C643" s="14">
        <v>0.26</v>
      </c>
    </row>
    <row r="644" spans="2:3" x14ac:dyDescent="0.25">
      <c r="B644" s="1">
        <v>42516</v>
      </c>
      <c r="C644" s="14">
        <v>0.33</v>
      </c>
    </row>
    <row r="645" spans="2:3" x14ac:dyDescent="0.25">
      <c r="B645" s="1">
        <v>42523</v>
      </c>
      <c r="C645" s="14">
        <v>0.32500000000000001</v>
      </c>
    </row>
    <row r="646" spans="2:3" x14ac:dyDescent="0.25">
      <c r="B646" s="1">
        <v>42530</v>
      </c>
      <c r="C646" s="14">
        <v>0.26500000000000001</v>
      </c>
    </row>
    <row r="647" spans="2:3" x14ac:dyDescent="0.25">
      <c r="B647" s="1">
        <v>42537</v>
      </c>
      <c r="C647" s="14">
        <v>0.25</v>
      </c>
    </row>
    <row r="648" spans="2:3" x14ac:dyDescent="0.25">
      <c r="B648" s="1">
        <v>42544</v>
      </c>
      <c r="C648" s="14">
        <v>0.25</v>
      </c>
    </row>
    <row r="649" spans="2:3" x14ac:dyDescent="0.25">
      <c r="B649" s="1">
        <v>42551</v>
      </c>
      <c r="C649" s="14">
        <v>0.22999999999999998</v>
      </c>
    </row>
    <row r="650" spans="2:3" x14ac:dyDescent="0.25">
      <c r="B650" s="1">
        <v>42558</v>
      </c>
      <c r="C650" s="14">
        <v>0.25</v>
      </c>
    </row>
    <row r="651" spans="2:3" x14ac:dyDescent="0.25">
      <c r="B651" s="1">
        <v>42565</v>
      </c>
      <c r="C651" s="14">
        <v>0.28999999999999998</v>
      </c>
    </row>
    <row r="652" spans="2:3" x14ac:dyDescent="0.25">
      <c r="B652" s="1">
        <v>42572</v>
      </c>
      <c r="C652" s="14">
        <v>0.31</v>
      </c>
    </row>
    <row r="653" spans="2:3" x14ac:dyDescent="0.25">
      <c r="B653" s="1">
        <v>42579</v>
      </c>
      <c r="C653" s="14">
        <v>0.3</v>
      </c>
    </row>
    <row r="654" spans="2:3" x14ac:dyDescent="0.25">
      <c r="B654" s="1">
        <v>42586</v>
      </c>
      <c r="C654" s="14">
        <v>0.27</v>
      </c>
    </row>
    <row r="655" spans="2:3" x14ac:dyDescent="0.25">
      <c r="B655" s="1">
        <v>42593</v>
      </c>
      <c r="C655" s="14">
        <v>0.28500000000000003</v>
      </c>
    </row>
    <row r="656" spans="2:3" x14ac:dyDescent="0.25">
      <c r="B656" s="1">
        <v>42600</v>
      </c>
      <c r="C656" s="14">
        <v>0.27999999999999997</v>
      </c>
    </row>
    <row r="657" spans="2:3" x14ac:dyDescent="0.25">
      <c r="B657" s="1">
        <v>42607</v>
      </c>
      <c r="C657" s="14">
        <v>0.29499999999999998</v>
      </c>
    </row>
    <row r="658" spans="2:3" x14ac:dyDescent="0.25">
      <c r="B658" s="1">
        <v>42614</v>
      </c>
      <c r="C658" s="14">
        <v>0.315</v>
      </c>
    </row>
    <row r="659" spans="2:3" x14ac:dyDescent="0.25">
      <c r="B659" s="1">
        <v>42621</v>
      </c>
      <c r="C659" s="14">
        <v>0.31</v>
      </c>
    </row>
    <row r="660" spans="2:3" x14ac:dyDescent="0.25">
      <c r="B660" s="1">
        <v>42628</v>
      </c>
      <c r="C660" s="14">
        <v>0.34499999999999997</v>
      </c>
    </row>
    <row r="661" spans="2:3" x14ac:dyDescent="0.25">
      <c r="B661" s="1">
        <v>42635</v>
      </c>
      <c r="C661" s="14">
        <v>0.27999999999999997</v>
      </c>
    </row>
    <row r="662" spans="2:3" x14ac:dyDescent="0.25">
      <c r="B662" s="1">
        <v>42642</v>
      </c>
      <c r="C662" s="14">
        <v>0.21</v>
      </c>
    </row>
    <row r="663" spans="2:3" x14ac:dyDescent="0.25">
      <c r="B663" s="1">
        <v>42649</v>
      </c>
      <c r="C663" s="14">
        <v>0.27999999999999997</v>
      </c>
    </row>
    <row r="664" spans="2:3" x14ac:dyDescent="0.25">
      <c r="B664" s="1">
        <v>42656</v>
      </c>
      <c r="C664" s="14">
        <v>0.33999999999999997</v>
      </c>
    </row>
    <row r="665" spans="2:3" x14ac:dyDescent="0.25">
      <c r="B665" s="1">
        <v>42663</v>
      </c>
      <c r="C665" s="14">
        <v>0.31</v>
      </c>
    </row>
    <row r="666" spans="2:3" x14ac:dyDescent="0.25">
      <c r="B666" s="1">
        <v>42670</v>
      </c>
      <c r="C666" s="14">
        <v>0.32</v>
      </c>
    </row>
    <row r="667" spans="2:3" x14ac:dyDescent="0.25">
      <c r="B667" s="1">
        <v>42677</v>
      </c>
      <c r="C667" s="14">
        <v>0.32500000000000001</v>
      </c>
    </row>
    <row r="668" spans="2:3" x14ac:dyDescent="0.25">
      <c r="B668" s="1">
        <v>42684</v>
      </c>
      <c r="C668" s="14">
        <v>0.38</v>
      </c>
    </row>
    <row r="669" spans="2:3" x14ac:dyDescent="0.25">
      <c r="B669" s="1">
        <v>42691</v>
      </c>
      <c r="C669" s="14">
        <v>0.48</v>
      </c>
    </row>
    <row r="670" spans="2:3" x14ac:dyDescent="0.25">
      <c r="B670" s="1">
        <v>42699</v>
      </c>
      <c r="C670" s="14">
        <v>0.45999999999999996</v>
      </c>
    </row>
    <row r="671" spans="2:3" x14ac:dyDescent="0.25">
      <c r="B671" s="1">
        <v>42705</v>
      </c>
      <c r="C671" s="14">
        <v>0.48</v>
      </c>
    </row>
    <row r="672" spans="2:3" x14ac:dyDescent="0.25">
      <c r="B672" s="1">
        <v>42712</v>
      </c>
      <c r="C672" s="14">
        <v>0.48</v>
      </c>
    </row>
    <row r="673" spans="2:4" x14ac:dyDescent="0.25">
      <c r="B673" s="1">
        <v>42719</v>
      </c>
      <c r="C673" s="14">
        <v>0.51</v>
      </c>
    </row>
    <row r="674" spans="2:4" x14ac:dyDescent="0.25">
      <c r="B674" s="1">
        <v>42726</v>
      </c>
      <c r="C674" s="14">
        <v>0.49</v>
      </c>
    </row>
    <row r="675" spans="2:4" x14ac:dyDescent="0.25">
      <c r="B675" s="1">
        <v>42733</v>
      </c>
      <c r="C675" s="19">
        <v>0.55500131868132774</v>
      </c>
      <c r="D675" s="15">
        <v>99.859707999999998</v>
      </c>
    </row>
    <row r="676" spans="2:4" x14ac:dyDescent="0.25">
      <c r="B676" s="1">
        <v>42740</v>
      </c>
      <c r="C676" s="19">
        <v>0.52999912087912082</v>
      </c>
      <c r="D676" s="15">
        <v>99.866028</v>
      </c>
    </row>
    <row r="677" spans="2:4" x14ac:dyDescent="0.25">
      <c r="B677" s="1">
        <v>42747</v>
      </c>
      <c r="C677" s="19">
        <v>0.51000131868132381</v>
      </c>
      <c r="D677" s="15">
        <v>99.871082999999999</v>
      </c>
    </row>
    <row r="678" spans="2:4" x14ac:dyDescent="0.25">
      <c r="B678" s="1">
        <v>42754</v>
      </c>
      <c r="C678" s="19">
        <v>0.52999912087912082</v>
      </c>
      <c r="D678" s="15">
        <v>99.866028</v>
      </c>
    </row>
    <row r="679" spans="2:4" x14ac:dyDescent="0.25">
      <c r="B679" s="1">
        <v>42761</v>
      </c>
      <c r="C679" s="19">
        <v>0.50500087912085989</v>
      </c>
      <c r="D679" s="15">
        <v>99.872347000000005</v>
      </c>
    </row>
    <row r="680" spans="2:4" x14ac:dyDescent="0.25">
      <c r="B680" s="1">
        <v>42768</v>
      </c>
      <c r="C680" s="19">
        <v>0.51500175824173133</v>
      </c>
      <c r="D680" s="15">
        <v>99.869819000000007</v>
      </c>
    </row>
    <row r="681" spans="2:4" x14ac:dyDescent="0.25">
      <c r="B681" s="1">
        <v>42775</v>
      </c>
      <c r="C681" s="19">
        <v>0.52999912087912082</v>
      </c>
      <c r="D681" s="15">
        <v>99.866028</v>
      </c>
    </row>
    <row r="682" spans="2:4" x14ac:dyDescent="0.25">
      <c r="B682" s="1">
        <v>42782</v>
      </c>
      <c r="C682" s="19">
        <v>0.53999999999999226</v>
      </c>
      <c r="D682" s="15">
        <v>99.863500000000002</v>
      </c>
    </row>
    <row r="683" spans="2:4" x14ac:dyDescent="0.25">
      <c r="B683" s="1">
        <v>42789</v>
      </c>
      <c r="C683" s="19">
        <v>0.53499956043958474</v>
      </c>
      <c r="D683" s="15">
        <v>99.864763999999994</v>
      </c>
    </row>
    <row r="684" spans="2:4" x14ac:dyDescent="0.25">
      <c r="B684" s="1">
        <v>42796</v>
      </c>
      <c r="C684" s="19">
        <v>0.51500175824173133</v>
      </c>
      <c r="D684">
        <v>99.869819000000007</v>
      </c>
    </row>
    <row r="685" spans="2:4" x14ac:dyDescent="0.25">
      <c r="B685" s="1">
        <v>42803</v>
      </c>
      <c r="C685" s="19">
        <v>0.74499824175826945</v>
      </c>
      <c r="D685">
        <v>99.811680999999993</v>
      </c>
    </row>
    <row r="686" spans="2:4" x14ac:dyDescent="0.25">
      <c r="B686" s="1">
        <v>42810</v>
      </c>
      <c r="C686" s="19">
        <v>0.78000131868129174</v>
      </c>
      <c r="D686">
        <v>99.802833000000007</v>
      </c>
    </row>
    <row r="687" spans="2:4" x14ac:dyDescent="0.25">
      <c r="B687" s="1">
        <v>42817</v>
      </c>
      <c r="C687" s="19">
        <v>0.75999956043954864</v>
      </c>
      <c r="D687">
        <v>99.807889000000003</v>
      </c>
    </row>
    <row r="688" spans="2:4" x14ac:dyDescent="0.25">
      <c r="B688" s="1">
        <v>42824</v>
      </c>
      <c r="C688" s="19">
        <v>0.78000131868129174</v>
      </c>
      <c r="D688">
        <v>99.802833000000007</v>
      </c>
    </row>
    <row r="689" spans="2:4" x14ac:dyDescent="0.25">
      <c r="B689" s="1">
        <v>42831</v>
      </c>
      <c r="C689" s="19">
        <v>0.78999824175821731</v>
      </c>
      <c r="D689">
        <v>99.800306000000006</v>
      </c>
    </row>
    <row r="690" spans="2:4" x14ac:dyDescent="0.25">
      <c r="B690" s="1">
        <v>42838</v>
      </c>
      <c r="C690" s="19">
        <v>0.825001318681296</v>
      </c>
      <c r="D690">
        <v>99.791458000000006</v>
      </c>
    </row>
    <row r="691" spans="2:4" x14ac:dyDescent="0.25">
      <c r="B691" s="1">
        <v>42845</v>
      </c>
      <c r="C691" s="19">
        <v>0.82000087912088815</v>
      </c>
      <c r="D691">
        <v>99.792721999999998</v>
      </c>
    </row>
    <row r="692" spans="2:4" x14ac:dyDescent="0.25">
      <c r="B692" s="1">
        <v>42852</v>
      </c>
      <c r="C692" s="19">
        <v>0.82000087912088815</v>
      </c>
      <c r="D692">
        <v>99.792721999999998</v>
      </c>
    </row>
    <row r="693" spans="2:4" x14ac:dyDescent="0.25">
      <c r="B693" s="1">
        <v>42859</v>
      </c>
      <c r="C693" s="19">
        <v>0.8449991208790929</v>
      </c>
      <c r="D693">
        <v>99.786403000000007</v>
      </c>
    </row>
    <row r="694" spans="2:4" x14ac:dyDescent="0.25">
      <c r="B694" s="1">
        <v>42866</v>
      </c>
      <c r="C694" s="19">
        <v>0.90000000000002478</v>
      </c>
      <c r="D694">
        <v>99.772499999999994</v>
      </c>
    </row>
    <row r="695" spans="2:4" x14ac:dyDescent="0.25">
      <c r="B695" s="1">
        <v>42873</v>
      </c>
      <c r="C695" s="19">
        <v>0.90500043956043241</v>
      </c>
      <c r="D695">
        <v>99.771236000000002</v>
      </c>
    </row>
    <row r="696" spans="2:4" x14ac:dyDescent="0.25">
      <c r="B696" s="1">
        <v>42880</v>
      </c>
      <c r="C696" s="19">
        <v>0.92000175824176778</v>
      </c>
      <c r="D696">
        <v>99.767443999999998</v>
      </c>
    </row>
    <row r="697" spans="2:4" x14ac:dyDescent="0.25">
      <c r="B697" s="1">
        <v>42887</v>
      </c>
      <c r="C697" s="19">
        <v>0.960001318681308</v>
      </c>
      <c r="D697">
        <v>99.757333000000003</v>
      </c>
    </row>
    <row r="698" spans="2:4" x14ac:dyDescent="0.25">
      <c r="B698" s="1">
        <v>42894</v>
      </c>
      <c r="C698" s="19">
        <v>0.97999912087910512</v>
      </c>
      <c r="D698">
        <v>99.752278000000004</v>
      </c>
    </row>
    <row r="699" spans="2:4" x14ac:dyDescent="0.25">
      <c r="B699" s="1">
        <v>42901</v>
      </c>
      <c r="C699" s="19">
        <v>0.98999999999997668</v>
      </c>
      <c r="D699">
        <v>99.749750000000006</v>
      </c>
    </row>
    <row r="700" spans="2:4" x14ac:dyDescent="0.25">
      <c r="B700" s="1">
        <v>42908</v>
      </c>
      <c r="C700" s="19">
        <v>1.0100017582417762</v>
      </c>
      <c r="D700">
        <v>99.744693999999996</v>
      </c>
    </row>
    <row r="701" spans="2:4" x14ac:dyDescent="0.25">
      <c r="B701" s="1">
        <v>42915</v>
      </c>
      <c r="C701" s="19">
        <v>1.0000008791209043</v>
      </c>
      <c r="D701">
        <v>99.747221999999994</v>
      </c>
    </row>
    <row r="702" spans="2:4" x14ac:dyDescent="0.25">
      <c r="B702" s="1">
        <v>42922</v>
      </c>
      <c r="C702" s="19">
        <v>1.045000879120852</v>
      </c>
      <c r="D702">
        <v>99.735847000000007</v>
      </c>
    </row>
    <row r="703" spans="2:4" x14ac:dyDescent="0.25">
      <c r="B703" s="1">
        <v>42929</v>
      </c>
      <c r="C703" s="19">
        <v>1.0400004395604445</v>
      </c>
      <c r="D703">
        <v>99.737110999999999</v>
      </c>
    </row>
    <row r="704" spans="2:4" x14ac:dyDescent="0.25">
      <c r="B704" s="1">
        <v>42936</v>
      </c>
      <c r="C704" s="19">
        <v>1.0500013186813162</v>
      </c>
      <c r="D704">
        <v>99.734583000000001</v>
      </c>
    </row>
    <row r="705" spans="2:4" x14ac:dyDescent="0.25">
      <c r="B705" s="1">
        <v>42943</v>
      </c>
      <c r="C705" s="19">
        <v>1.1800008791208643</v>
      </c>
      <c r="D705">
        <v>99.701722000000004</v>
      </c>
    </row>
    <row r="706" spans="2:4" x14ac:dyDescent="0.25">
      <c r="B706" s="1">
        <v>42950</v>
      </c>
      <c r="C706" s="19">
        <v>1.0699991208791131</v>
      </c>
      <c r="D706">
        <v>99.729528000000002</v>
      </c>
    </row>
    <row r="707" spans="2:4" x14ac:dyDescent="0.25">
      <c r="B707" s="1">
        <v>42957</v>
      </c>
      <c r="C707" s="19">
        <v>1.0400004395604445</v>
      </c>
      <c r="D707">
        <v>99.737110999999999</v>
      </c>
    </row>
    <row r="708" spans="2:4" x14ac:dyDescent="0.25">
      <c r="B708" s="1">
        <v>42964</v>
      </c>
      <c r="C708" s="19">
        <v>1.0149982417582375</v>
      </c>
      <c r="D708">
        <v>99.743431000000001</v>
      </c>
    </row>
    <row r="709" spans="2:4" x14ac:dyDescent="0.25">
      <c r="B709" s="1">
        <v>42971</v>
      </c>
      <c r="C709" s="19">
        <v>1.0109907692307636</v>
      </c>
      <c r="D709">
        <v>99.744444000000001</v>
      </c>
    </row>
    <row r="710" spans="2:4" x14ac:dyDescent="0.25">
      <c r="B710" s="1">
        <v>42978</v>
      </c>
      <c r="C710" s="19">
        <v>1.0199986813187014</v>
      </c>
      <c r="D710">
        <v>99.742166999999995</v>
      </c>
    </row>
    <row r="711" spans="2:4" x14ac:dyDescent="0.25">
      <c r="B711" s="1">
        <v>42985</v>
      </c>
      <c r="C711" s="19">
        <v>1.0199986813187014</v>
      </c>
      <c r="D711">
        <v>99.742166999999995</v>
      </c>
    </row>
    <row r="712" spans="2:4" x14ac:dyDescent="0.25">
      <c r="B712" s="1">
        <v>42992</v>
      </c>
      <c r="C712" s="19">
        <v>1.0349999999999808</v>
      </c>
      <c r="D712">
        <v>99.738375000000005</v>
      </c>
    </row>
    <row r="713" spans="2:4" x14ac:dyDescent="0.25">
      <c r="B713" s="1">
        <v>42999</v>
      </c>
      <c r="C713" s="19">
        <v>1.045000879120852</v>
      </c>
      <c r="D713">
        <v>99.735847000000007</v>
      </c>
    </row>
    <row r="714" spans="2:4" x14ac:dyDescent="0.25">
      <c r="B714" s="1">
        <v>43006</v>
      </c>
      <c r="C714" s="19">
        <v>1.0500013186813162</v>
      </c>
      <c r="D714">
        <v>99.734583000000001</v>
      </c>
    </row>
    <row r="715" spans="2:4" x14ac:dyDescent="0.25">
      <c r="B715" s="1">
        <v>43013</v>
      </c>
      <c r="C715" s="19">
        <v>1.0500013186813162</v>
      </c>
      <c r="D715">
        <v>99.734583000000001</v>
      </c>
    </row>
    <row r="716" spans="2:4" x14ac:dyDescent="0.25">
      <c r="B716" s="1">
        <v>43020</v>
      </c>
      <c r="C716" s="19">
        <v>1.0850004395604484</v>
      </c>
      <c r="D716">
        <v>99.725735999999998</v>
      </c>
    </row>
    <row r="717" spans="2:4" x14ac:dyDescent="0.25">
      <c r="B717" s="1">
        <v>43024</v>
      </c>
      <c r="C717" s="19">
        <v>1.0900008791208562</v>
      </c>
      <c r="D717">
        <v>99.724472000000006</v>
      </c>
    </row>
    <row r="718" spans="2:4" x14ac:dyDescent="0.25">
      <c r="B718" s="1">
        <v>43031</v>
      </c>
      <c r="C718" s="19">
        <v>1.1049982417582456</v>
      </c>
      <c r="D718">
        <v>99.720680999999999</v>
      </c>
    </row>
    <row r="719" spans="2:4" x14ac:dyDescent="0.25">
      <c r="B719" s="1">
        <v>43038</v>
      </c>
      <c r="C719" s="19">
        <v>1.1300004395604528</v>
      </c>
      <c r="D719">
        <v>99.714360999999997</v>
      </c>
    </row>
    <row r="720" spans="2:4" x14ac:dyDescent="0.25">
      <c r="B720" s="1">
        <v>43045</v>
      </c>
      <c r="C720" s="19">
        <v>1.1850013186813282</v>
      </c>
      <c r="D720">
        <v>99.700457999999998</v>
      </c>
    </row>
    <row r="721" spans="2:4" x14ac:dyDescent="0.25">
      <c r="B721" s="1">
        <v>43052</v>
      </c>
      <c r="C721" s="19">
        <v>1.2399982417582576</v>
      </c>
      <c r="D721">
        <v>99.686555999999996</v>
      </c>
    </row>
    <row r="722" spans="2:4" x14ac:dyDescent="0.25">
      <c r="B722" s="1">
        <v>43059</v>
      </c>
      <c r="C722" s="19">
        <v>1.2708791208791457</v>
      </c>
      <c r="D722">
        <v>99.678749999999994</v>
      </c>
    </row>
    <row r="723" spans="2:4" x14ac:dyDescent="0.25">
      <c r="B723" s="1">
        <v>43066</v>
      </c>
      <c r="C723" s="19">
        <v>1.2849982417582619</v>
      </c>
      <c r="D723">
        <v>99.675180999999995</v>
      </c>
    </row>
    <row r="724" spans="2:4" x14ac:dyDescent="0.25">
      <c r="B724" s="1">
        <v>43073</v>
      </c>
      <c r="C724" s="19">
        <v>1.2899986813186695</v>
      </c>
      <c r="D724">
        <v>99.673917000000003</v>
      </c>
    </row>
    <row r="725" spans="2:4" x14ac:dyDescent="0.25">
      <c r="B725" s="1">
        <v>43080</v>
      </c>
      <c r="C725" s="19">
        <v>1.3200013186813404</v>
      </c>
      <c r="D725">
        <v>99.666332999999995</v>
      </c>
    </row>
    <row r="726" spans="2:4" x14ac:dyDescent="0.25">
      <c r="B726" s="1">
        <v>43087</v>
      </c>
      <c r="C726" s="19">
        <v>1.3550004395604167</v>
      </c>
      <c r="D726">
        <v>99.657486000000006</v>
      </c>
    </row>
    <row r="727" spans="2:4" x14ac:dyDescent="0.25">
      <c r="B727" s="1">
        <v>43095</v>
      </c>
      <c r="C727" s="19">
        <v>1.4450004395604248</v>
      </c>
      <c r="D727">
        <v>99.634736000000004</v>
      </c>
    </row>
    <row r="728" spans="2:4" x14ac:dyDescent="0.25">
      <c r="B728" s="1">
        <v>43102</v>
      </c>
      <c r="C728" s="19">
        <v>1.4349995604395533</v>
      </c>
      <c r="D728">
        <v>99.637264000000002</v>
      </c>
    </row>
    <row r="729" spans="2:4" x14ac:dyDescent="0.25">
      <c r="B729" s="1">
        <v>43108</v>
      </c>
      <c r="C729" s="19">
        <v>1.4299991208791456</v>
      </c>
      <c r="D729">
        <v>99.638527999999994</v>
      </c>
    </row>
    <row r="730" spans="2:4" x14ac:dyDescent="0.25">
      <c r="B730" s="1">
        <v>43116</v>
      </c>
      <c r="C730" s="19">
        <v>1.4299991208791456</v>
      </c>
      <c r="D730">
        <v>99.638527999999994</v>
      </c>
    </row>
    <row r="731" spans="2:4" x14ac:dyDescent="0.25">
      <c r="B731" s="1">
        <v>43122</v>
      </c>
      <c r="C731" s="19">
        <v>1.4299991208791456</v>
      </c>
      <c r="D731">
        <v>99.638527999999994</v>
      </c>
    </row>
    <row r="732" spans="2:4" x14ac:dyDescent="0.25">
      <c r="B732" s="1">
        <v>43129</v>
      </c>
      <c r="C732" s="19">
        <v>1.4249986813186815</v>
      </c>
      <c r="D732">
        <v>99.639792</v>
      </c>
    </row>
    <row r="733" spans="2:4" x14ac:dyDescent="0.25">
      <c r="B733" s="1">
        <v>43136</v>
      </c>
      <c r="C733" s="19">
        <v>1.5000013186813004</v>
      </c>
      <c r="D733">
        <v>99.620833000000005</v>
      </c>
    </row>
    <row r="734" spans="2:4" x14ac:dyDescent="0.25">
      <c r="B734" s="1">
        <v>43143</v>
      </c>
      <c r="C734" s="19">
        <v>1.5699995604395653</v>
      </c>
      <c r="D734">
        <v>99.603138999999999</v>
      </c>
    </row>
    <row r="735" spans="2:4" x14ac:dyDescent="0.25">
      <c r="B735" s="1">
        <v>43151</v>
      </c>
      <c r="C735" s="19">
        <v>1.6300008791209049</v>
      </c>
      <c r="D735">
        <v>99.587971999999993</v>
      </c>
    </row>
    <row r="736" spans="2:4" x14ac:dyDescent="0.25">
      <c r="B736" s="1">
        <v>43153</v>
      </c>
      <c r="C736" s="19">
        <v>1.6300008791209049</v>
      </c>
      <c r="D736">
        <v>99.587971999999993</v>
      </c>
    </row>
    <row r="737" spans="2:4" x14ac:dyDescent="0.25">
      <c r="B737" s="1">
        <v>43160</v>
      </c>
      <c r="C737" s="19">
        <v>1.6449982417582381</v>
      </c>
      <c r="D737">
        <v>99.584181000000001</v>
      </c>
    </row>
    <row r="738" spans="2:4" x14ac:dyDescent="0.25">
      <c r="B738" s="1">
        <v>43164</v>
      </c>
      <c r="C738" s="19">
        <v>1.6599995604395734</v>
      </c>
      <c r="D738">
        <v>99.580388999999997</v>
      </c>
    </row>
    <row r="739" spans="2:4" x14ac:dyDescent="0.25">
      <c r="B739" s="1">
        <v>43171</v>
      </c>
      <c r="C739" s="19">
        <v>1.6700004395604453</v>
      </c>
      <c r="D739">
        <v>99.577860999999999</v>
      </c>
    </row>
    <row r="740" spans="2:4" x14ac:dyDescent="0.25">
      <c r="B740" s="1">
        <v>43178</v>
      </c>
      <c r="C740" s="19">
        <v>1.7799982417582503</v>
      </c>
      <c r="D740">
        <v>99.550055999999998</v>
      </c>
    </row>
    <row r="741" spans="2:4" x14ac:dyDescent="0.25">
      <c r="B741" s="1">
        <v>43185</v>
      </c>
      <c r="C741" s="19">
        <v>1.7600004395604532</v>
      </c>
      <c r="D741">
        <v>99.555110999999997</v>
      </c>
    </row>
    <row r="742" spans="2:4" x14ac:dyDescent="0.25">
      <c r="B742" s="1">
        <v>43192</v>
      </c>
      <c r="C742" s="19">
        <v>1.7399986813186539</v>
      </c>
      <c r="D742">
        <v>99.560167000000007</v>
      </c>
    </row>
    <row r="743" spans="2:4" x14ac:dyDescent="0.25">
      <c r="B743" s="1">
        <v>43199</v>
      </c>
      <c r="C743" s="19">
        <v>1.715000439560449</v>
      </c>
      <c r="D743">
        <v>99.566485999999998</v>
      </c>
    </row>
    <row r="744" spans="2:4" x14ac:dyDescent="0.25">
      <c r="B744" s="1">
        <v>43206</v>
      </c>
      <c r="C744" s="19">
        <v>1.7600004395604532</v>
      </c>
      <c r="D744">
        <v>99.555110999999997</v>
      </c>
    </row>
    <row r="745" spans="2:4" x14ac:dyDescent="0.25">
      <c r="B745" s="1">
        <v>43213</v>
      </c>
      <c r="C745" s="19">
        <v>1.8299986813186615</v>
      </c>
      <c r="D745">
        <v>99.537417000000005</v>
      </c>
    </row>
    <row r="746" spans="2:4" x14ac:dyDescent="0.25">
      <c r="B746" s="1">
        <v>43220</v>
      </c>
      <c r="C746" s="19">
        <v>1.8349991208791259</v>
      </c>
      <c r="D746">
        <v>99.536152999999999</v>
      </c>
    </row>
    <row r="747" spans="2:4" x14ac:dyDescent="0.25">
      <c r="B747" s="1">
        <v>43227</v>
      </c>
      <c r="C747" s="19">
        <v>1.8399995604395332</v>
      </c>
      <c r="D747">
        <v>99.534889000000007</v>
      </c>
    </row>
    <row r="748" spans="2:4" x14ac:dyDescent="0.25">
      <c r="B748" s="1">
        <v>43234</v>
      </c>
      <c r="C748" s="19">
        <v>1.890000000000001</v>
      </c>
      <c r="D748">
        <v>99.52225</v>
      </c>
    </row>
    <row r="749" spans="2:4" x14ac:dyDescent="0.25">
      <c r="B749" s="1">
        <v>43241</v>
      </c>
      <c r="C749" s="19">
        <v>1.8950004395604654</v>
      </c>
      <c r="D749">
        <v>99.520985999999994</v>
      </c>
    </row>
    <row r="750" spans="2:4" x14ac:dyDescent="0.25">
      <c r="B750" s="1">
        <v>43249</v>
      </c>
      <c r="C750" s="19">
        <v>1.8950004395604654</v>
      </c>
      <c r="D750">
        <v>99.520985999999994</v>
      </c>
    </row>
    <row r="751" spans="2:4" x14ac:dyDescent="0.25">
      <c r="B751" s="1">
        <v>43255</v>
      </c>
      <c r="C751" s="19">
        <v>1.9100017582417443</v>
      </c>
      <c r="D751">
        <v>99.517194000000003</v>
      </c>
    </row>
    <row r="752" spans="2:4" x14ac:dyDescent="0.25">
      <c r="B752" s="1">
        <v>43262</v>
      </c>
      <c r="C752" s="19">
        <v>1.9100017582417443</v>
      </c>
      <c r="D752">
        <v>99.517194000000003</v>
      </c>
    </row>
    <row r="753" spans="2:4" x14ac:dyDescent="0.25">
      <c r="B753" s="1">
        <v>43269</v>
      </c>
      <c r="C753" s="19">
        <v>1.9000008791208727</v>
      </c>
      <c r="D753">
        <v>99.519722000000002</v>
      </c>
    </row>
    <row r="754" spans="2:4" x14ac:dyDescent="0.25">
      <c r="B754" s="1">
        <v>43276</v>
      </c>
      <c r="C754" s="19">
        <v>1.9000008791208727</v>
      </c>
      <c r="D754">
        <v>99.519722000000002</v>
      </c>
    </row>
    <row r="755" spans="2:4" x14ac:dyDescent="0.25">
      <c r="B755" s="1">
        <v>43283</v>
      </c>
      <c r="C755" s="19">
        <v>1.9400004395604136</v>
      </c>
      <c r="D755">
        <v>99.509611000000007</v>
      </c>
    </row>
    <row r="756" spans="2:4" x14ac:dyDescent="0.25">
      <c r="B756" s="1">
        <v>43290</v>
      </c>
      <c r="C756" s="19">
        <v>1.945000879120877</v>
      </c>
      <c r="D756">
        <v>99.508347000000001</v>
      </c>
    </row>
    <row r="757" spans="2:4" x14ac:dyDescent="0.25">
      <c r="B757" s="1">
        <v>43297</v>
      </c>
      <c r="C757" s="19">
        <v>1.9800000000000095</v>
      </c>
      <c r="D757">
        <v>99.499499999999998</v>
      </c>
    </row>
    <row r="758" spans="2:4" x14ac:dyDescent="0.25">
      <c r="B758" s="1">
        <v>43304</v>
      </c>
      <c r="C758" s="19">
        <v>1.9699991208791381</v>
      </c>
      <c r="D758">
        <v>99.502027999999996</v>
      </c>
    </row>
    <row r="759" spans="2:4" x14ac:dyDescent="0.25">
      <c r="B759" s="1">
        <v>43311</v>
      </c>
      <c r="C759" s="19">
        <v>2.0000017582417526</v>
      </c>
      <c r="D759">
        <v>99.494444000000001</v>
      </c>
    </row>
    <row r="760" spans="2:4" x14ac:dyDescent="0.25">
      <c r="B760" s="1">
        <v>43318</v>
      </c>
      <c r="C760" s="19">
        <v>2.0099986813186783</v>
      </c>
      <c r="D760">
        <v>99.491917000000001</v>
      </c>
    </row>
    <row r="761" spans="2:4" x14ac:dyDescent="0.25">
      <c r="B761" s="1">
        <v>43325</v>
      </c>
      <c r="C761" s="19">
        <v>2.0300004395604212</v>
      </c>
      <c r="D761">
        <v>99.486861000000005</v>
      </c>
    </row>
    <row r="762" spans="2:4" x14ac:dyDescent="0.25">
      <c r="B762" s="1">
        <v>43332</v>
      </c>
      <c r="C762" s="19">
        <v>2.0573643956043828</v>
      </c>
      <c r="D762">
        <v>99.479944000000003</v>
      </c>
    </row>
    <row r="763" spans="2:4" x14ac:dyDescent="0.25">
      <c r="B763" s="1">
        <v>43339</v>
      </c>
      <c r="C763" s="19">
        <v>2.080000879120889</v>
      </c>
      <c r="D763">
        <v>99.474221999999997</v>
      </c>
    </row>
    <row r="764" spans="2:4" x14ac:dyDescent="0.25">
      <c r="B764" s="1">
        <v>43347</v>
      </c>
      <c r="C764" s="19">
        <v>2.0949982417582227</v>
      </c>
      <c r="D764">
        <v>99.470431000000005</v>
      </c>
    </row>
    <row r="765" spans="2:4" x14ac:dyDescent="0.25">
      <c r="B765" s="1">
        <v>43353</v>
      </c>
      <c r="C765" s="19">
        <v>2.1099995604395576</v>
      </c>
      <c r="D765">
        <v>99.466639000000001</v>
      </c>
    </row>
    <row r="766" spans="2:4" x14ac:dyDescent="0.25">
      <c r="B766" s="1">
        <v>43360</v>
      </c>
      <c r="C766" s="19">
        <v>2.1250008791208934</v>
      </c>
      <c r="D766">
        <v>99.462846999999996</v>
      </c>
    </row>
    <row r="767" spans="2:4" x14ac:dyDescent="0.25">
      <c r="B767" s="1">
        <v>43367</v>
      </c>
      <c r="C767" s="19">
        <v>2.1800017582417683</v>
      </c>
      <c r="D767">
        <v>99.448943999999997</v>
      </c>
    </row>
    <row r="768" spans="2:4" x14ac:dyDescent="0.25">
      <c r="B768" s="1">
        <v>43374</v>
      </c>
      <c r="C768" s="19">
        <v>2.1750013186813049</v>
      </c>
      <c r="D768">
        <v>99.450208000000003</v>
      </c>
    </row>
    <row r="769" spans="2:4" x14ac:dyDescent="0.25">
      <c r="B769" s="1">
        <v>43377</v>
      </c>
      <c r="C769" s="19">
        <v>2.1750013186813049</v>
      </c>
      <c r="D769">
        <v>99.438833000000002</v>
      </c>
    </row>
    <row r="770" spans="2:4" x14ac:dyDescent="0.25">
      <c r="B770" s="1">
        <v>43384</v>
      </c>
      <c r="C770" s="19">
        <v>2.2200013186813088</v>
      </c>
      <c r="D770">
        <v>99.438833000000002</v>
      </c>
    </row>
    <row r="771" spans="2:4" x14ac:dyDescent="0.25">
      <c r="B771" s="1">
        <v>43391</v>
      </c>
      <c r="C771" s="19">
        <v>2.2700017582417771</v>
      </c>
      <c r="D771">
        <v>99.426193999999995</v>
      </c>
    </row>
    <row r="772" spans="2:4" x14ac:dyDescent="0.25">
      <c r="B772" s="1">
        <v>43398</v>
      </c>
      <c r="C772" s="19">
        <v>2.3000004395604456</v>
      </c>
      <c r="D772">
        <v>99.418610999999999</v>
      </c>
    </row>
    <row r="773" spans="2:4" x14ac:dyDescent="0.25">
      <c r="B773" s="1">
        <v>43405</v>
      </c>
      <c r="C773" s="19">
        <v>2.3050008791208532</v>
      </c>
      <c r="D773">
        <v>99.417347000000007</v>
      </c>
    </row>
    <row r="774" spans="2:4" x14ac:dyDescent="0.25">
      <c r="B774" s="1">
        <v>43412</v>
      </c>
      <c r="C774" s="19">
        <v>2.3199982417582423</v>
      </c>
      <c r="D774">
        <v>99.413556</v>
      </c>
    </row>
    <row r="775" spans="2:4" x14ac:dyDescent="0.25">
      <c r="B775" s="1">
        <v>43419</v>
      </c>
      <c r="C775" s="19">
        <v>2.3399999999999856</v>
      </c>
      <c r="D775">
        <v>99.408500000000004</v>
      </c>
    </row>
    <row r="776" spans="2:4" x14ac:dyDescent="0.25">
      <c r="B776" s="1">
        <v>43427</v>
      </c>
      <c r="C776" s="19">
        <v>2.3192307692307961</v>
      </c>
      <c r="D776">
        <v>99.413749999999993</v>
      </c>
    </row>
    <row r="777" spans="2:4" x14ac:dyDescent="0.25">
      <c r="B777" s="1">
        <v>43433</v>
      </c>
      <c r="C777" s="19">
        <v>2.3699986813186542</v>
      </c>
      <c r="D777">
        <v>99.400917000000007</v>
      </c>
    </row>
    <row r="778" spans="2:4" x14ac:dyDescent="0.25">
      <c r="B778" s="1">
        <v>43440</v>
      </c>
      <c r="C778" s="19">
        <v>2.3649982417582467</v>
      </c>
      <c r="D778">
        <v>99.402180999999999</v>
      </c>
    </row>
    <row r="779" spans="2:4" x14ac:dyDescent="0.25">
      <c r="B779" s="1">
        <v>43447</v>
      </c>
      <c r="C779" s="19">
        <v>2.3749991208791186</v>
      </c>
      <c r="D779">
        <v>99.399653000000001</v>
      </c>
    </row>
    <row r="780" spans="2:4" x14ac:dyDescent="0.25">
      <c r="B780" s="1">
        <v>43454</v>
      </c>
      <c r="C780" s="19">
        <v>2.3749991208791186</v>
      </c>
      <c r="D780">
        <v>99.399653000000001</v>
      </c>
    </row>
    <row r="781" spans="2:4" x14ac:dyDescent="0.25">
      <c r="B781" s="1">
        <v>43461</v>
      </c>
      <c r="C781" s="19">
        <v>2.4149986813186586</v>
      </c>
      <c r="D781">
        <v>99.389542000000006</v>
      </c>
    </row>
    <row r="782" spans="2:4" x14ac:dyDescent="0.25">
      <c r="B782" s="1">
        <v>43468</v>
      </c>
      <c r="C782" s="19">
        <v>2.464999120879126</v>
      </c>
      <c r="D782">
        <v>99.376902999999999</v>
      </c>
    </row>
    <row r="783" spans="2:4" x14ac:dyDescent="0.25">
      <c r="B783" s="1">
        <v>43475</v>
      </c>
      <c r="C783" s="19">
        <v>2.4099982417582511</v>
      </c>
      <c r="D783">
        <v>99.390805999999998</v>
      </c>
    </row>
    <row r="784" spans="2:4" x14ac:dyDescent="0.25">
      <c r="B784" s="1">
        <v>43482</v>
      </c>
      <c r="C784" s="19">
        <v>2.4050017582417325</v>
      </c>
      <c r="D784">
        <v>99.392069000000006</v>
      </c>
    </row>
    <row r="785" spans="2:4" x14ac:dyDescent="0.25">
      <c r="B785" s="1">
        <v>43489</v>
      </c>
      <c r="C785" s="19">
        <v>2.3900004395604535</v>
      </c>
      <c r="D785">
        <v>99.395860999999996</v>
      </c>
    </row>
    <row r="786" spans="2:4" x14ac:dyDescent="0.25">
      <c r="B786" s="1">
        <v>43496</v>
      </c>
      <c r="C786" s="19">
        <v>2.3749991208791186</v>
      </c>
      <c r="D786">
        <v>99.399653000000001</v>
      </c>
    </row>
    <row r="787" spans="2:4" x14ac:dyDescent="0.25">
      <c r="B787" s="1">
        <v>43503</v>
      </c>
      <c r="C787" s="19">
        <v>2.38499999999999</v>
      </c>
      <c r="D787">
        <v>99.397125000000003</v>
      </c>
    </row>
    <row r="788" spans="2:4" x14ac:dyDescent="0.25">
      <c r="B788" s="1">
        <v>43510</v>
      </c>
      <c r="C788" s="19">
        <v>2.4000013186813249</v>
      </c>
      <c r="D788">
        <v>99.393332999999998</v>
      </c>
    </row>
    <row r="789" spans="2:4" x14ac:dyDescent="0.25">
      <c r="B789" s="1">
        <v>43517</v>
      </c>
      <c r="C789" s="19">
        <v>2.395000879120861</v>
      </c>
      <c r="D789">
        <v>99.394597000000005</v>
      </c>
    </row>
    <row r="790" spans="2:4" x14ac:dyDescent="0.25">
      <c r="B790" s="1">
        <v>43524</v>
      </c>
      <c r="C790" s="19">
        <v>2.4050017582417325</v>
      </c>
      <c r="D790">
        <v>99.392069000000006</v>
      </c>
    </row>
    <row r="791" spans="2:4" x14ac:dyDescent="0.25">
      <c r="B791" s="1">
        <v>43531</v>
      </c>
      <c r="C791" s="19">
        <v>2.4099982417582511</v>
      </c>
      <c r="D791">
        <v>99.390805999999998</v>
      </c>
    </row>
    <row r="792" spans="2:4" x14ac:dyDescent="0.25">
      <c r="B792" s="1">
        <v>43538</v>
      </c>
      <c r="C792" s="19">
        <v>2.4050017582417325</v>
      </c>
      <c r="D792">
        <v>99.392069000000006</v>
      </c>
    </row>
    <row r="793" spans="2:4" x14ac:dyDescent="0.25">
      <c r="B793" s="1">
        <v>43545</v>
      </c>
      <c r="C793" s="19">
        <v>2.4099982417582511</v>
      </c>
      <c r="D793">
        <v>99.390805999999998</v>
      </c>
    </row>
    <row r="794" spans="2:4" x14ac:dyDescent="0.25">
      <c r="B794" s="1">
        <v>43552</v>
      </c>
      <c r="C794" s="19">
        <v>2.4099982417582511</v>
      </c>
      <c r="D794">
        <v>99.390805999999998</v>
      </c>
    </row>
    <row r="795" spans="2:4" x14ac:dyDescent="0.25">
      <c r="B795" s="1">
        <v>43559</v>
      </c>
      <c r="C795" s="19">
        <v>2.4061529670329587</v>
      </c>
      <c r="D795">
        <v>99.391778000000002</v>
      </c>
    </row>
    <row r="796" spans="2:4" x14ac:dyDescent="0.25">
      <c r="B796" s="1">
        <v>43566</v>
      </c>
      <c r="C796" s="19">
        <v>2.3749991208791186</v>
      </c>
      <c r="D796">
        <v>99.399653000000001</v>
      </c>
    </row>
    <row r="797" spans="2:4" x14ac:dyDescent="0.25">
      <c r="B797" s="1">
        <v>43573</v>
      </c>
      <c r="C797" s="19">
        <v>2.3799995604395821</v>
      </c>
      <c r="D797">
        <v>99.398388999999995</v>
      </c>
    </row>
    <row r="798" spans="2:4" x14ac:dyDescent="0.25">
      <c r="B798" s="1">
        <v>43580</v>
      </c>
      <c r="C798" s="19">
        <v>2.4000013186813249</v>
      </c>
      <c r="D798">
        <v>99.393332999999998</v>
      </c>
    </row>
    <row r="799" spans="2:4" x14ac:dyDescent="0.25">
      <c r="B799" s="1">
        <v>43587</v>
      </c>
      <c r="C799" s="19">
        <v>2.38499999999999</v>
      </c>
      <c r="D799">
        <v>99.398388999999995</v>
      </c>
    </row>
    <row r="800" spans="2:4" x14ac:dyDescent="0.25">
      <c r="B800" s="1">
        <v>43587</v>
      </c>
      <c r="C800" s="19">
        <v>2.3799995604395821</v>
      </c>
      <c r="D800">
        <v>99.403443999999993</v>
      </c>
    </row>
    <row r="801" spans="2:4" x14ac:dyDescent="0.25">
      <c r="B801" s="1">
        <v>43594</v>
      </c>
      <c r="C801" s="19">
        <v>2.3600017582417849</v>
      </c>
      <c r="D801">
        <v>99.409763999999996</v>
      </c>
    </row>
    <row r="802" spans="2:4" x14ac:dyDescent="0.25">
      <c r="B802" s="1">
        <v>43601</v>
      </c>
      <c r="C802" s="19">
        <v>2.3349995604395777</v>
      </c>
      <c r="D802">
        <v>99.416083</v>
      </c>
    </row>
    <row r="803" spans="2:4" x14ac:dyDescent="0.25">
      <c r="B803" s="1">
        <v>43608</v>
      </c>
      <c r="C803" s="19">
        <v>2.3100013186813171</v>
      </c>
      <c r="D803">
        <v>99.418610999999999</v>
      </c>
    </row>
    <row r="804" spans="2:4" x14ac:dyDescent="0.25">
      <c r="B804" s="1">
        <v>43615</v>
      </c>
      <c r="C804" s="19">
        <v>2.3000004395604456</v>
      </c>
      <c r="D804">
        <v>99.433778000000004</v>
      </c>
    </row>
    <row r="805" spans="2:4" x14ac:dyDescent="0.25">
      <c r="B805" s="1">
        <v>43622</v>
      </c>
      <c r="C805" s="19">
        <v>2.2399991208791059</v>
      </c>
      <c r="D805">
        <v>99.451471999999995</v>
      </c>
    </row>
    <row r="806" spans="2:4" x14ac:dyDescent="0.25">
      <c r="B806" s="1">
        <v>43629</v>
      </c>
      <c r="C806" s="19">
        <v>2.1700008791208969</v>
      </c>
      <c r="D806">
        <v>99.472958000000006</v>
      </c>
    </row>
    <row r="807" spans="2:4" x14ac:dyDescent="0.25">
      <c r="B807" s="1">
        <v>43636</v>
      </c>
      <c r="C807" s="19">
        <v>2.085001318681297</v>
      </c>
      <c r="D807">
        <v>99.463750000000005</v>
      </c>
    </row>
    <row r="808" spans="2:4" x14ac:dyDescent="0.25">
      <c r="B808" s="1">
        <v>43643</v>
      </c>
      <c r="C808" s="19">
        <v>2.1214285714285532</v>
      </c>
      <c r="D808">
        <v>99.441361000000001</v>
      </c>
    </row>
    <row r="809" spans="2:4" x14ac:dyDescent="0.25">
      <c r="B809" s="1">
        <v>43651</v>
      </c>
      <c r="C809" s="19">
        <v>2.1214285714285532</v>
      </c>
      <c r="D809">
        <v>99.465374999999995</v>
      </c>
    </row>
    <row r="810" spans="2:4" x14ac:dyDescent="0.25">
      <c r="B810" s="1">
        <v>43657</v>
      </c>
      <c r="C810" s="19">
        <v>2.2100004395604373</v>
      </c>
      <c r="D810">
        <v>99.441361000000001</v>
      </c>
    </row>
    <row r="811" spans="2:4" x14ac:dyDescent="0.25">
      <c r="B811" s="1">
        <v>43664</v>
      </c>
      <c r="C811" s="19">
        <v>2.1150000000000215</v>
      </c>
      <c r="D811">
        <v>99.465374999999995</v>
      </c>
    </row>
    <row r="812" spans="2:4" x14ac:dyDescent="0.25">
      <c r="B812" s="1">
        <v>43671</v>
      </c>
      <c r="C812" s="19">
        <v>2.0400013186812926</v>
      </c>
      <c r="D812">
        <v>99.484333000000007</v>
      </c>
    </row>
    <row r="813" spans="2:4" x14ac:dyDescent="0.25">
      <c r="B813" s="1">
        <v>43678</v>
      </c>
      <c r="C813" s="19">
        <v>2.0700000000000176</v>
      </c>
      <c r="D813">
        <v>99.476749999999996</v>
      </c>
    </row>
    <row r="814" spans="2:4" x14ac:dyDescent="0.25">
      <c r="B814" s="1">
        <v>43685</v>
      </c>
      <c r="C814" s="19">
        <v>1.990000879120881</v>
      </c>
      <c r="D814">
        <v>99.496972</v>
      </c>
    </row>
    <row r="815" spans="2:4" x14ac:dyDescent="0.25">
      <c r="B815" s="1">
        <v>43692</v>
      </c>
      <c r="C815" s="19">
        <v>1.9599982417582664</v>
      </c>
      <c r="D815">
        <v>99.504555999999994</v>
      </c>
    </row>
    <row r="816" spans="2:4" x14ac:dyDescent="0.25">
      <c r="B816" s="1">
        <v>43699</v>
      </c>
      <c r="C816" s="19">
        <v>1.9000008791208727</v>
      </c>
      <c r="D816">
        <v>99.519722000000002</v>
      </c>
    </row>
    <row r="817" spans="2:4" x14ac:dyDescent="0.25">
      <c r="B817" s="1">
        <v>43706</v>
      </c>
      <c r="C817" s="19">
        <v>1.9714272527472618</v>
      </c>
      <c r="D817">
        <v>99.501666999999998</v>
      </c>
    </row>
    <row r="818" spans="2:4" x14ac:dyDescent="0.25">
      <c r="B818" s="1">
        <v>43713</v>
      </c>
      <c r="C818" s="19">
        <v>1.9299995604395417</v>
      </c>
      <c r="D818">
        <v>99.512139000000005</v>
      </c>
    </row>
    <row r="819" spans="2:4" x14ac:dyDescent="0.25">
      <c r="B819" s="1">
        <v>43720</v>
      </c>
      <c r="C819" s="19">
        <v>1.91999868131867</v>
      </c>
      <c r="D819">
        <v>99.514667000000003</v>
      </c>
    </row>
    <row r="820" spans="2:4" x14ac:dyDescent="0.25">
      <c r="B820" s="1">
        <v>43727</v>
      </c>
      <c r="C820" s="19">
        <v>1.945000879120877</v>
      </c>
      <c r="D820">
        <v>99.508347000000001</v>
      </c>
    </row>
    <row r="821" spans="2:4" x14ac:dyDescent="0.25">
      <c r="B821" s="1">
        <v>43734</v>
      </c>
      <c r="C821" s="19">
        <v>1.9050013186813368</v>
      </c>
      <c r="D821">
        <v>99.518457999999995</v>
      </c>
    </row>
    <row r="822" spans="2:4" x14ac:dyDescent="0.25">
      <c r="B822" s="1">
        <v>43741</v>
      </c>
      <c r="C822" s="19">
        <v>1.8399995604395332</v>
      </c>
      <c r="D822">
        <v>99.534889000000007</v>
      </c>
    </row>
    <row r="823" spans="2:4" x14ac:dyDescent="0.25">
      <c r="B823" s="1">
        <v>43748</v>
      </c>
      <c r="C823" s="19">
        <v>1.6800013186813167</v>
      </c>
      <c r="D823">
        <v>99.575333000000001</v>
      </c>
    </row>
    <row r="824" spans="2:4" x14ac:dyDescent="0.25">
      <c r="B824" s="1">
        <v>43755</v>
      </c>
      <c r="C824" s="19">
        <v>1.6400017582417763</v>
      </c>
      <c r="D824">
        <v>99.585443999999995</v>
      </c>
    </row>
    <row r="825" spans="2:4" x14ac:dyDescent="0.25">
      <c r="B825" s="1">
        <v>43762</v>
      </c>
      <c r="C825" s="19">
        <v>1.6300008791209049</v>
      </c>
      <c r="D825" s="14">
        <v>99.587971999999993</v>
      </c>
    </row>
    <row r="826" spans="2:4" x14ac:dyDescent="0.25">
      <c r="B826" s="1">
        <v>43769</v>
      </c>
      <c r="C826" s="19">
        <v>1.6199999999999775</v>
      </c>
      <c r="D826" s="14">
        <v>99.590500000000006</v>
      </c>
    </row>
    <row r="827" spans="2:4" x14ac:dyDescent="0.25">
      <c r="B827" s="1">
        <v>43776</v>
      </c>
      <c r="C827" s="19">
        <v>1.5199991208790973</v>
      </c>
      <c r="D827" s="14">
        <v>99.615778000000006</v>
      </c>
    </row>
    <row r="828" spans="2:4" x14ac:dyDescent="0.25">
      <c r="B828" s="1">
        <v>43783</v>
      </c>
      <c r="C828" s="19">
        <v>1.5649991208791019</v>
      </c>
      <c r="D828" s="14">
        <v>99.604403000000005</v>
      </c>
    </row>
    <row r="829" spans="2:4" x14ac:dyDescent="0.25">
      <c r="B829" s="1">
        <v>43790</v>
      </c>
      <c r="C829" s="19">
        <v>1.5400008791208966</v>
      </c>
      <c r="D829" s="14">
        <v>99.610721999999996</v>
      </c>
    </row>
    <row r="830" spans="2:4" x14ac:dyDescent="0.25">
      <c r="B830" s="1">
        <v>43798</v>
      </c>
      <c r="C830" s="19">
        <v>1.5428571428571451</v>
      </c>
      <c r="D830" s="14">
        <v>99.61</v>
      </c>
    </row>
    <row r="831" spans="2:4" x14ac:dyDescent="0.25">
      <c r="B831" s="1">
        <v>43804</v>
      </c>
      <c r="C831" s="19">
        <v>1.5599986813186937</v>
      </c>
      <c r="D831" s="14">
        <v>99.605666999999997</v>
      </c>
    </row>
    <row r="832" spans="2:4" x14ac:dyDescent="0.25">
      <c r="B832" s="1">
        <v>43811</v>
      </c>
      <c r="C832" s="19">
        <v>1.5199991208790973</v>
      </c>
      <c r="D832" s="14">
        <v>99.615778000000006</v>
      </c>
    </row>
    <row r="833" spans="2:4" x14ac:dyDescent="0.25">
      <c r="B833" s="1">
        <v>43818</v>
      </c>
      <c r="C833" s="19">
        <v>1.5400008791208966</v>
      </c>
      <c r="D833" s="14">
        <v>99.610721999999996</v>
      </c>
    </row>
    <row r="834" spans="2:4" x14ac:dyDescent="0.25">
      <c r="B834" s="1">
        <v>43825</v>
      </c>
      <c r="C834" s="19">
        <v>1.55499824175823</v>
      </c>
      <c r="D834" s="14">
        <v>99.606931000000003</v>
      </c>
    </row>
    <row r="835" spans="2:4" x14ac:dyDescent="0.25">
      <c r="B835" s="1">
        <v>43836</v>
      </c>
      <c r="C835" s="19">
        <v>1.5199991208790973</v>
      </c>
      <c r="D835" s="14">
        <v>99.615778000000006</v>
      </c>
    </row>
    <row r="836" spans="2:4" x14ac:dyDescent="0.25">
      <c r="B836" s="1">
        <v>43843</v>
      </c>
      <c r="C836" s="19">
        <v>1.5300000000000253</v>
      </c>
      <c r="D836" s="14">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1" t="s">
        <v>6</v>
      </c>
      <c r="B3" t="s">
        <v>49</v>
      </c>
    </row>
    <row r="4" spans="1:2" x14ac:dyDescent="0.25">
      <c r="A4" s="20">
        <v>38076</v>
      </c>
      <c r="B4" s="22"/>
    </row>
    <row r="5" spans="1:2" x14ac:dyDescent="0.25">
      <c r="A5" s="20">
        <v>38077</v>
      </c>
      <c r="B5" s="22"/>
    </row>
    <row r="6" spans="1:2" x14ac:dyDescent="0.25">
      <c r="A6" s="20">
        <v>38078</v>
      </c>
      <c r="B6" s="22"/>
    </row>
    <row r="7" spans="1:2" x14ac:dyDescent="0.25">
      <c r="A7" s="20">
        <v>38079</v>
      </c>
      <c r="B7" s="22"/>
    </row>
    <row r="8" spans="1:2" x14ac:dyDescent="0.25">
      <c r="A8" s="20">
        <v>38082</v>
      </c>
      <c r="B8" s="22"/>
    </row>
    <row r="9" spans="1:2" x14ac:dyDescent="0.25">
      <c r="A9" s="20">
        <v>38083</v>
      </c>
      <c r="B9" s="22"/>
    </row>
    <row r="10" spans="1:2" x14ac:dyDescent="0.25">
      <c r="A10" s="20">
        <v>38084</v>
      </c>
      <c r="B10" s="22"/>
    </row>
    <row r="11" spans="1:2" x14ac:dyDescent="0.25">
      <c r="A11" s="20">
        <v>38085</v>
      </c>
      <c r="B11" s="22"/>
    </row>
    <row r="12" spans="1:2" x14ac:dyDescent="0.25">
      <c r="A12" s="20">
        <v>38089</v>
      </c>
      <c r="B12" s="22"/>
    </row>
    <row r="13" spans="1:2" x14ac:dyDescent="0.25">
      <c r="A13" s="20">
        <v>38090</v>
      </c>
      <c r="B13" s="22"/>
    </row>
    <row r="14" spans="1:2" x14ac:dyDescent="0.25">
      <c r="A14" s="20">
        <v>38091</v>
      </c>
      <c r="B14" s="22"/>
    </row>
    <row r="15" spans="1:2" x14ac:dyDescent="0.25">
      <c r="A15" s="20">
        <v>38092</v>
      </c>
      <c r="B15" s="22"/>
    </row>
    <row r="16" spans="1:2" x14ac:dyDescent="0.25">
      <c r="A16" s="20">
        <v>38093</v>
      </c>
      <c r="B16" s="22"/>
    </row>
    <row r="17" spans="1:2" x14ac:dyDescent="0.25">
      <c r="A17" s="20">
        <v>38096</v>
      </c>
      <c r="B17" s="22"/>
    </row>
    <row r="18" spans="1:2" x14ac:dyDescent="0.25">
      <c r="A18" s="20">
        <v>38097</v>
      </c>
      <c r="B18" s="22"/>
    </row>
    <row r="19" spans="1:2" x14ac:dyDescent="0.25">
      <c r="A19" s="20">
        <v>38098</v>
      </c>
      <c r="B19" s="22"/>
    </row>
    <row r="20" spans="1:2" x14ac:dyDescent="0.25">
      <c r="A20" s="20">
        <v>38099</v>
      </c>
      <c r="B20" s="22"/>
    </row>
    <row r="21" spans="1:2" x14ac:dyDescent="0.25">
      <c r="A21" s="20">
        <v>38100</v>
      </c>
      <c r="B21" s="22"/>
    </row>
    <row r="22" spans="1:2" x14ac:dyDescent="0.25">
      <c r="A22" s="20">
        <v>38103</v>
      </c>
      <c r="B22" s="22"/>
    </row>
    <row r="23" spans="1:2" x14ac:dyDescent="0.25">
      <c r="A23" s="20">
        <v>38104</v>
      </c>
      <c r="B23" s="22"/>
    </row>
    <row r="24" spans="1:2" x14ac:dyDescent="0.25">
      <c r="A24" s="20">
        <v>38105</v>
      </c>
      <c r="B24" s="22"/>
    </row>
    <row r="25" spans="1:2" x14ac:dyDescent="0.25">
      <c r="A25" s="20">
        <v>38106</v>
      </c>
      <c r="B25" s="22"/>
    </row>
    <row r="26" spans="1:2" x14ac:dyDescent="0.25">
      <c r="A26" s="20">
        <v>38107</v>
      </c>
      <c r="B26" s="22"/>
    </row>
    <row r="27" spans="1:2" x14ac:dyDescent="0.25">
      <c r="A27" s="20">
        <v>38110</v>
      </c>
      <c r="B27" s="22"/>
    </row>
    <row r="28" spans="1:2" x14ac:dyDescent="0.25">
      <c r="A28" s="20">
        <v>38111</v>
      </c>
      <c r="B28" s="22"/>
    </row>
    <row r="29" spans="1:2" x14ac:dyDescent="0.25">
      <c r="A29" s="20">
        <v>38112</v>
      </c>
      <c r="B29" s="22"/>
    </row>
    <row r="30" spans="1:2" x14ac:dyDescent="0.25">
      <c r="A30" s="20">
        <v>38113</v>
      </c>
      <c r="B30" s="22"/>
    </row>
    <row r="31" spans="1:2" x14ac:dyDescent="0.25">
      <c r="A31" s="20">
        <v>38114</v>
      </c>
      <c r="B31" s="22"/>
    </row>
    <row r="32" spans="1:2" x14ac:dyDescent="0.25">
      <c r="A32" s="20">
        <v>38117</v>
      </c>
      <c r="B32" s="22"/>
    </row>
    <row r="33" spans="1:2" x14ac:dyDescent="0.25">
      <c r="A33" s="20">
        <v>38118</v>
      </c>
      <c r="B33" s="22"/>
    </row>
    <row r="34" spans="1:2" x14ac:dyDescent="0.25">
      <c r="A34" s="20">
        <v>38119</v>
      </c>
      <c r="B34" s="22"/>
    </row>
    <row r="35" spans="1:2" x14ac:dyDescent="0.25">
      <c r="A35" s="20">
        <v>38120</v>
      </c>
      <c r="B35" s="22"/>
    </row>
    <row r="36" spans="1:2" x14ac:dyDescent="0.25">
      <c r="A36" s="20">
        <v>38121</v>
      </c>
      <c r="B36" s="22"/>
    </row>
    <row r="37" spans="1:2" x14ac:dyDescent="0.25">
      <c r="A37" s="20">
        <v>38124</v>
      </c>
      <c r="B37" s="22"/>
    </row>
    <row r="38" spans="1:2" x14ac:dyDescent="0.25">
      <c r="A38" s="20">
        <v>38125</v>
      </c>
      <c r="B38" s="22"/>
    </row>
    <row r="39" spans="1:2" x14ac:dyDescent="0.25">
      <c r="A39" s="20">
        <v>38126</v>
      </c>
      <c r="B39" s="22"/>
    </row>
    <row r="40" spans="1:2" x14ac:dyDescent="0.25">
      <c r="A40" s="20">
        <v>38127</v>
      </c>
      <c r="B40" s="22"/>
    </row>
    <row r="41" spans="1:2" x14ac:dyDescent="0.25">
      <c r="A41" s="20">
        <v>38128</v>
      </c>
      <c r="B41" s="22"/>
    </row>
    <row r="42" spans="1:2" x14ac:dyDescent="0.25">
      <c r="A42" s="20">
        <v>38131</v>
      </c>
      <c r="B42" s="22"/>
    </row>
    <row r="43" spans="1:2" x14ac:dyDescent="0.25">
      <c r="A43" s="20">
        <v>38132</v>
      </c>
      <c r="B43" s="22"/>
    </row>
    <row r="44" spans="1:2" x14ac:dyDescent="0.25">
      <c r="A44" s="20">
        <v>38133</v>
      </c>
      <c r="B44" s="22"/>
    </row>
    <row r="45" spans="1:2" x14ac:dyDescent="0.25">
      <c r="A45" s="20">
        <v>38134</v>
      </c>
      <c r="B45" s="22"/>
    </row>
    <row r="46" spans="1:2" x14ac:dyDescent="0.25">
      <c r="A46" s="20">
        <v>38135</v>
      </c>
      <c r="B46" s="22"/>
    </row>
    <row r="47" spans="1:2" x14ac:dyDescent="0.25">
      <c r="A47" s="20">
        <v>38139</v>
      </c>
      <c r="B47" s="22"/>
    </row>
    <row r="48" spans="1:2" x14ac:dyDescent="0.25">
      <c r="A48" s="20">
        <v>38140</v>
      </c>
      <c r="B48" s="22"/>
    </row>
    <row r="49" spans="1:2" x14ac:dyDescent="0.25">
      <c r="A49" s="20">
        <v>38141</v>
      </c>
      <c r="B49" s="22"/>
    </row>
    <row r="50" spans="1:2" x14ac:dyDescent="0.25">
      <c r="A50" s="20">
        <v>38142</v>
      </c>
      <c r="B50" s="22"/>
    </row>
    <row r="51" spans="1:2" x14ac:dyDescent="0.25">
      <c r="A51" s="20">
        <v>38145</v>
      </c>
      <c r="B51" s="22"/>
    </row>
    <row r="52" spans="1:2" x14ac:dyDescent="0.25">
      <c r="A52" s="20">
        <v>38146</v>
      </c>
      <c r="B52" s="22"/>
    </row>
    <row r="53" spans="1:2" x14ac:dyDescent="0.25">
      <c r="A53" s="20">
        <v>38147</v>
      </c>
      <c r="B53" s="22"/>
    </row>
    <row r="54" spans="1:2" x14ac:dyDescent="0.25">
      <c r="A54" s="20">
        <v>38148</v>
      </c>
      <c r="B54" s="22"/>
    </row>
    <row r="55" spans="1:2" x14ac:dyDescent="0.25">
      <c r="A55" s="20">
        <v>38152</v>
      </c>
      <c r="B55" s="22"/>
    </row>
    <row r="56" spans="1:2" x14ac:dyDescent="0.25">
      <c r="A56" s="20">
        <v>38153</v>
      </c>
      <c r="B56" s="22"/>
    </row>
    <row r="57" spans="1:2" x14ac:dyDescent="0.25">
      <c r="A57" s="20">
        <v>38154</v>
      </c>
      <c r="B57" s="22"/>
    </row>
    <row r="58" spans="1:2" x14ac:dyDescent="0.25">
      <c r="A58" s="20">
        <v>38155</v>
      </c>
      <c r="B58" s="22"/>
    </row>
    <row r="59" spans="1:2" x14ac:dyDescent="0.25">
      <c r="A59" s="20">
        <v>38156</v>
      </c>
      <c r="B59" s="22"/>
    </row>
    <row r="60" spans="1:2" x14ac:dyDescent="0.25">
      <c r="A60" s="20">
        <v>38159</v>
      </c>
      <c r="B60" s="22"/>
    </row>
    <row r="61" spans="1:2" x14ac:dyDescent="0.25">
      <c r="A61" s="20">
        <v>38160</v>
      </c>
      <c r="B61" s="22"/>
    </row>
    <row r="62" spans="1:2" x14ac:dyDescent="0.25">
      <c r="A62" s="20">
        <v>38161</v>
      </c>
      <c r="B62" s="22"/>
    </row>
    <row r="63" spans="1:2" x14ac:dyDescent="0.25">
      <c r="A63" s="20">
        <v>38162</v>
      </c>
      <c r="B63" s="22"/>
    </row>
    <row r="64" spans="1:2" x14ac:dyDescent="0.25">
      <c r="A64" s="20">
        <v>38163</v>
      </c>
      <c r="B64" s="22"/>
    </row>
    <row r="65" spans="1:2" x14ac:dyDescent="0.25">
      <c r="A65" s="20">
        <v>38166</v>
      </c>
      <c r="B65" s="22"/>
    </row>
    <row r="66" spans="1:2" x14ac:dyDescent="0.25">
      <c r="A66" s="20">
        <v>38167</v>
      </c>
      <c r="B66" s="22"/>
    </row>
    <row r="67" spans="1:2" x14ac:dyDescent="0.25">
      <c r="A67" s="20">
        <v>38168</v>
      </c>
      <c r="B67" s="22"/>
    </row>
    <row r="68" spans="1:2" x14ac:dyDescent="0.25">
      <c r="A68" s="20">
        <v>38169</v>
      </c>
      <c r="B68" s="22"/>
    </row>
    <row r="69" spans="1:2" x14ac:dyDescent="0.25">
      <c r="A69" s="20">
        <v>38170</v>
      </c>
      <c r="B69" s="22"/>
    </row>
    <row r="70" spans="1:2" x14ac:dyDescent="0.25">
      <c r="A70" s="20">
        <v>38174</v>
      </c>
      <c r="B70" s="22"/>
    </row>
    <row r="71" spans="1:2" x14ac:dyDescent="0.25">
      <c r="A71" s="20">
        <v>38175</v>
      </c>
      <c r="B71" s="22"/>
    </row>
    <row r="72" spans="1:2" x14ac:dyDescent="0.25">
      <c r="A72" s="20">
        <v>38176</v>
      </c>
      <c r="B72" s="22"/>
    </row>
    <row r="73" spans="1:2" x14ac:dyDescent="0.25">
      <c r="A73" s="20">
        <v>38177</v>
      </c>
      <c r="B73" s="22"/>
    </row>
    <row r="74" spans="1:2" x14ac:dyDescent="0.25">
      <c r="A74" s="20">
        <v>38180</v>
      </c>
      <c r="B74" s="22"/>
    </row>
    <row r="75" spans="1:2" x14ac:dyDescent="0.25">
      <c r="A75" s="20">
        <v>38181</v>
      </c>
      <c r="B75" s="22"/>
    </row>
    <row r="76" spans="1:2" x14ac:dyDescent="0.25">
      <c r="A76" s="20">
        <v>38182</v>
      </c>
      <c r="B76" s="22"/>
    </row>
    <row r="77" spans="1:2" x14ac:dyDescent="0.25">
      <c r="A77" s="20">
        <v>38183</v>
      </c>
      <c r="B77" s="22"/>
    </row>
    <row r="78" spans="1:2" x14ac:dyDescent="0.25">
      <c r="A78" s="20">
        <v>38184</v>
      </c>
      <c r="B78" s="22"/>
    </row>
    <row r="79" spans="1:2" x14ac:dyDescent="0.25">
      <c r="A79" s="20">
        <v>38187</v>
      </c>
      <c r="B79" s="22"/>
    </row>
    <row r="80" spans="1:2" x14ac:dyDescent="0.25">
      <c r="A80" s="20">
        <v>38188</v>
      </c>
      <c r="B80" s="22"/>
    </row>
    <row r="81" spans="1:2" x14ac:dyDescent="0.25">
      <c r="A81" s="20">
        <v>38189</v>
      </c>
      <c r="B81" s="22"/>
    </row>
    <row r="82" spans="1:2" x14ac:dyDescent="0.25">
      <c r="A82" s="20">
        <v>38190</v>
      </c>
      <c r="B82" s="22"/>
    </row>
    <row r="83" spans="1:2" x14ac:dyDescent="0.25">
      <c r="A83" s="20">
        <v>38191</v>
      </c>
      <c r="B83" s="22"/>
    </row>
    <row r="84" spans="1:2" x14ac:dyDescent="0.25">
      <c r="A84" s="20">
        <v>38194</v>
      </c>
      <c r="B84" s="22"/>
    </row>
    <row r="85" spans="1:2" x14ac:dyDescent="0.25">
      <c r="A85" s="20">
        <v>38195</v>
      </c>
      <c r="B85" s="22"/>
    </row>
    <row r="86" spans="1:2" x14ac:dyDescent="0.25">
      <c r="A86" s="20">
        <v>38196</v>
      </c>
      <c r="B86" s="22"/>
    </row>
    <row r="87" spans="1:2" x14ac:dyDescent="0.25">
      <c r="A87" s="20">
        <v>38197</v>
      </c>
      <c r="B87" s="22"/>
    </row>
    <row r="88" spans="1:2" x14ac:dyDescent="0.25">
      <c r="A88" s="20">
        <v>38198</v>
      </c>
      <c r="B88" s="22"/>
    </row>
    <row r="89" spans="1:2" x14ac:dyDescent="0.25">
      <c r="A89" s="20">
        <v>38201</v>
      </c>
      <c r="B89" s="22"/>
    </row>
    <row r="90" spans="1:2" x14ac:dyDescent="0.25">
      <c r="A90" s="20">
        <v>38202</v>
      </c>
      <c r="B90" s="22"/>
    </row>
    <row r="91" spans="1:2" x14ac:dyDescent="0.25">
      <c r="A91" s="20">
        <v>38203</v>
      </c>
      <c r="B91" s="22"/>
    </row>
    <row r="92" spans="1:2" x14ac:dyDescent="0.25">
      <c r="A92" s="20">
        <v>38204</v>
      </c>
      <c r="B92" s="22"/>
    </row>
    <row r="93" spans="1:2" x14ac:dyDescent="0.25">
      <c r="A93" s="20">
        <v>38205</v>
      </c>
      <c r="B93" s="22"/>
    </row>
    <row r="94" spans="1:2" x14ac:dyDescent="0.25">
      <c r="A94" s="20">
        <v>38208</v>
      </c>
      <c r="B94" s="22"/>
    </row>
    <row r="95" spans="1:2" x14ac:dyDescent="0.25">
      <c r="A95" s="20">
        <v>38209</v>
      </c>
      <c r="B95" s="22"/>
    </row>
    <row r="96" spans="1:2" x14ac:dyDescent="0.25">
      <c r="A96" s="20">
        <v>38210</v>
      </c>
      <c r="B96" s="22"/>
    </row>
    <row r="97" spans="1:2" x14ac:dyDescent="0.25">
      <c r="A97" s="20">
        <v>38211</v>
      </c>
      <c r="B97" s="22"/>
    </row>
    <row r="98" spans="1:2" x14ac:dyDescent="0.25">
      <c r="A98" s="20">
        <v>38212</v>
      </c>
      <c r="B98" s="22"/>
    </row>
    <row r="99" spans="1:2" x14ac:dyDescent="0.25">
      <c r="A99" s="20">
        <v>38215</v>
      </c>
      <c r="B99" s="22"/>
    </row>
    <row r="100" spans="1:2" x14ac:dyDescent="0.25">
      <c r="A100" s="20">
        <v>38216</v>
      </c>
      <c r="B100" s="22"/>
    </row>
    <row r="101" spans="1:2" x14ac:dyDescent="0.25">
      <c r="A101" s="20">
        <v>38217</v>
      </c>
      <c r="B101" s="22"/>
    </row>
    <row r="102" spans="1:2" x14ac:dyDescent="0.25">
      <c r="A102" s="20">
        <v>38218</v>
      </c>
      <c r="B102" s="22"/>
    </row>
    <row r="103" spans="1:2" x14ac:dyDescent="0.25">
      <c r="A103" s="20">
        <v>38219</v>
      </c>
      <c r="B103" s="22"/>
    </row>
    <row r="104" spans="1:2" x14ac:dyDescent="0.25">
      <c r="A104" s="20">
        <v>38222</v>
      </c>
      <c r="B104" s="22"/>
    </row>
    <row r="105" spans="1:2" x14ac:dyDescent="0.25">
      <c r="A105" s="20">
        <v>38223</v>
      </c>
      <c r="B105" s="22"/>
    </row>
    <row r="106" spans="1:2" x14ac:dyDescent="0.25">
      <c r="A106" s="20">
        <v>38224</v>
      </c>
      <c r="B106" s="22"/>
    </row>
    <row r="107" spans="1:2" x14ac:dyDescent="0.25">
      <c r="A107" s="20">
        <v>38225</v>
      </c>
      <c r="B107" s="22"/>
    </row>
    <row r="108" spans="1:2" x14ac:dyDescent="0.25">
      <c r="A108" s="20">
        <v>38226</v>
      </c>
      <c r="B108" s="22"/>
    </row>
    <row r="109" spans="1:2" x14ac:dyDescent="0.25">
      <c r="A109" s="20">
        <v>38229</v>
      </c>
      <c r="B109" s="22"/>
    </row>
    <row r="110" spans="1:2" x14ac:dyDescent="0.25">
      <c r="A110" s="20">
        <v>38230</v>
      </c>
      <c r="B110" s="22"/>
    </row>
    <row r="111" spans="1:2" x14ac:dyDescent="0.25">
      <c r="A111" s="20">
        <v>38231</v>
      </c>
      <c r="B111" s="22"/>
    </row>
    <row r="112" spans="1:2" x14ac:dyDescent="0.25">
      <c r="A112" s="20">
        <v>38232</v>
      </c>
      <c r="B112" s="22"/>
    </row>
    <row r="113" spans="1:2" x14ac:dyDescent="0.25">
      <c r="A113" s="20">
        <v>38233</v>
      </c>
      <c r="B113" s="22"/>
    </row>
    <row r="114" spans="1:2" x14ac:dyDescent="0.25">
      <c r="A114" s="20">
        <v>38237</v>
      </c>
      <c r="B114" s="22"/>
    </row>
    <row r="115" spans="1:2" x14ac:dyDescent="0.25">
      <c r="A115" s="20">
        <v>38238</v>
      </c>
      <c r="B115" s="22"/>
    </row>
    <row r="116" spans="1:2" x14ac:dyDescent="0.25">
      <c r="A116" s="20">
        <v>38239</v>
      </c>
      <c r="B116" s="22"/>
    </row>
    <row r="117" spans="1:2" x14ac:dyDescent="0.25">
      <c r="A117" s="20">
        <v>38240</v>
      </c>
      <c r="B117" s="22"/>
    </row>
    <row r="118" spans="1:2" x14ac:dyDescent="0.25">
      <c r="A118" s="20">
        <v>38243</v>
      </c>
      <c r="B118" s="22"/>
    </row>
    <row r="119" spans="1:2" x14ac:dyDescent="0.25">
      <c r="A119" s="20">
        <v>38244</v>
      </c>
      <c r="B119" s="22"/>
    </row>
    <row r="120" spans="1:2" x14ac:dyDescent="0.25">
      <c r="A120" s="20">
        <v>38245</v>
      </c>
      <c r="B120" s="22"/>
    </row>
    <row r="121" spans="1:2" x14ac:dyDescent="0.25">
      <c r="A121" s="20">
        <v>38246</v>
      </c>
      <c r="B121" s="22"/>
    </row>
    <row r="122" spans="1:2" x14ac:dyDescent="0.25">
      <c r="A122" s="20">
        <v>38247</v>
      </c>
      <c r="B122" s="22"/>
    </row>
    <row r="123" spans="1:2" x14ac:dyDescent="0.25">
      <c r="A123" s="20">
        <v>38250</v>
      </c>
      <c r="B123" s="22"/>
    </row>
    <row r="124" spans="1:2" x14ac:dyDescent="0.25">
      <c r="A124" s="20">
        <v>38251</v>
      </c>
      <c r="B124" s="22"/>
    </row>
    <row r="125" spans="1:2" x14ac:dyDescent="0.25">
      <c r="A125" s="20">
        <v>38252</v>
      </c>
      <c r="B125" s="22"/>
    </row>
    <row r="126" spans="1:2" x14ac:dyDescent="0.25">
      <c r="A126" s="20">
        <v>38253</v>
      </c>
      <c r="B126" s="22"/>
    </row>
    <row r="127" spans="1:2" x14ac:dyDescent="0.25">
      <c r="A127" s="20">
        <v>38254</v>
      </c>
      <c r="B127" s="22"/>
    </row>
    <row r="128" spans="1:2" x14ac:dyDescent="0.25">
      <c r="A128" s="20">
        <v>38257</v>
      </c>
      <c r="B128" s="22"/>
    </row>
    <row r="129" spans="1:2" x14ac:dyDescent="0.25">
      <c r="A129" s="20">
        <v>38258</v>
      </c>
      <c r="B129" s="22"/>
    </row>
    <row r="130" spans="1:2" x14ac:dyDescent="0.25">
      <c r="A130" s="20">
        <v>38259</v>
      </c>
      <c r="B130" s="22"/>
    </row>
    <row r="131" spans="1:2" x14ac:dyDescent="0.25">
      <c r="A131" s="20">
        <v>38260</v>
      </c>
      <c r="B131" s="22"/>
    </row>
    <row r="132" spans="1:2" x14ac:dyDescent="0.25">
      <c r="A132" s="20">
        <v>38261</v>
      </c>
      <c r="B132" s="22"/>
    </row>
    <row r="133" spans="1:2" x14ac:dyDescent="0.25">
      <c r="A133" s="20">
        <v>38264</v>
      </c>
      <c r="B133" s="22"/>
    </row>
    <row r="134" spans="1:2" x14ac:dyDescent="0.25">
      <c r="A134" s="20">
        <v>38265</v>
      </c>
      <c r="B134" s="22"/>
    </row>
    <row r="135" spans="1:2" x14ac:dyDescent="0.25">
      <c r="A135" s="20">
        <v>38266</v>
      </c>
      <c r="B135" s="22"/>
    </row>
    <row r="136" spans="1:2" x14ac:dyDescent="0.25">
      <c r="A136" s="20">
        <v>38267</v>
      </c>
      <c r="B136" s="22"/>
    </row>
    <row r="137" spans="1:2" x14ac:dyDescent="0.25">
      <c r="A137" s="20">
        <v>38268</v>
      </c>
      <c r="B137" s="22"/>
    </row>
    <row r="138" spans="1:2" x14ac:dyDescent="0.25">
      <c r="A138" s="20">
        <v>38271</v>
      </c>
      <c r="B138" s="22"/>
    </row>
    <row r="139" spans="1:2" x14ac:dyDescent="0.25">
      <c r="A139" s="20">
        <v>38272</v>
      </c>
      <c r="B139" s="22"/>
    </row>
    <row r="140" spans="1:2" x14ac:dyDescent="0.25">
      <c r="A140" s="20">
        <v>38273</v>
      </c>
      <c r="B140" s="22"/>
    </row>
    <row r="141" spans="1:2" x14ac:dyDescent="0.25">
      <c r="A141" s="20">
        <v>38274</v>
      </c>
      <c r="B141" s="22"/>
    </row>
    <row r="142" spans="1:2" x14ac:dyDescent="0.25">
      <c r="A142" s="20">
        <v>38275</v>
      </c>
      <c r="B142" s="22"/>
    </row>
    <row r="143" spans="1:2" x14ac:dyDescent="0.25">
      <c r="A143" s="20">
        <v>38278</v>
      </c>
      <c r="B143" s="22"/>
    </row>
    <row r="144" spans="1:2" x14ac:dyDescent="0.25">
      <c r="A144" s="20">
        <v>38279</v>
      </c>
      <c r="B144" s="22"/>
    </row>
    <row r="145" spans="1:2" x14ac:dyDescent="0.25">
      <c r="A145" s="20">
        <v>38280</v>
      </c>
      <c r="B145" s="22"/>
    </row>
    <row r="146" spans="1:2" x14ac:dyDescent="0.25">
      <c r="A146" s="20">
        <v>38281</v>
      </c>
      <c r="B146" s="22"/>
    </row>
    <row r="147" spans="1:2" x14ac:dyDescent="0.25">
      <c r="A147" s="20">
        <v>38282</v>
      </c>
      <c r="B147" s="22"/>
    </row>
    <row r="148" spans="1:2" x14ac:dyDescent="0.25">
      <c r="A148" s="20">
        <v>38285</v>
      </c>
      <c r="B148" s="22"/>
    </row>
    <row r="149" spans="1:2" x14ac:dyDescent="0.25">
      <c r="A149" s="20">
        <v>38286</v>
      </c>
      <c r="B149" s="22"/>
    </row>
    <row r="150" spans="1:2" x14ac:dyDescent="0.25">
      <c r="A150" s="20">
        <v>38287</v>
      </c>
      <c r="B150" s="22"/>
    </row>
    <row r="151" spans="1:2" x14ac:dyDescent="0.25">
      <c r="A151" s="20">
        <v>38288</v>
      </c>
      <c r="B151" s="22"/>
    </row>
    <row r="152" spans="1:2" x14ac:dyDescent="0.25">
      <c r="A152" s="20">
        <v>38289</v>
      </c>
      <c r="B152" s="22"/>
    </row>
    <row r="153" spans="1:2" x14ac:dyDescent="0.25">
      <c r="A153" s="20">
        <v>38292</v>
      </c>
      <c r="B153" s="22"/>
    </row>
    <row r="154" spans="1:2" x14ac:dyDescent="0.25">
      <c r="A154" s="20">
        <v>38293</v>
      </c>
      <c r="B154" s="22"/>
    </row>
    <row r="155" spans="1:2" x14ac:dyDescent="0.25">
      <c r="A155" s="20">
        <v>38294</v>
      </c>
      <c r="B155" s="22"/>
    </row>
    <row r="156" spans="1:2" x14ac:dyDescent="0.25">
      <c r="A156" s="20">
        <v>38295</v>
      </c>
      <c r="B156" s="22"/>
    </row>
    <row r="157" spans="1:2" x14ac:dyDescent="0.25">
      <c r="A157" s="20">
        <v>38296</v>
      </c>
      <c r="B157" s="22"/>
    </row>
    <row r="158" spans="1:2" x14ac:dyDescent="0.25">
      <c r="A158" s="20">
        <v>38299</v>
      </c>
      <c r="B158" s="22"/>
    </row>
    <row r="159" spans="1:2" x14ac:dyDescent="0.25">
      <c r="A159" s="20">
        <v>38300</v>
      </c>
      <c r="B159" s="22"/>
    </row>
    <row r="160" spans="1:2" x14ac:dyDescent="0.25">
      <c r="A160" s="20">
        <v>38301</v>
      </c>
      <c r="B160" s="22"/>
    </row>
    <row r="161" spans="1:2" x14ac:dyDescent="0.25">
      <c r="A161" s="20">
        <v>38302</v>
      </c>
      <c r="B161" s="22"/>
    </row>
    <row r="162" spans="1:2" x14ac:dyDescent="0.25">
      <c r="A162" s="20">
        <v>38303</v>
      </c>
      <c r="B162" s="22"/>
    </row>
    <row r="163" spans="1:2" x14ac:dyDescent="0.25">
      <c r="A163" s="20">
        <v>38306</v>
      </c>
      <c r="B163" s="22"/>
    </row>
    <row r="164" spans="1:2" x14ac:dyDescent="0.25">
      <c r="A164" s="20">
        <v>38307</v>
      </c>
      <c r="B164" s="22"/>
    </row>
    <row r="165" spans="1:2" x14ac:dyDescent="0.25">
      <c r="A165" s="20">
        <v>38308</v>
      </c>
      <c r="B165" s="22"/>
    </row>
    <row r="166" spans="1:2" x14ac:dyDescent="0.25">
      <c r="A166" s="20">
        <v>38309</v>
      </c>
      <c r="B166" s="22"/>
    </row>
    <row r="167" spans="1:2" x14ac:dyDescent="0.25">
      <c r="A167" s="20">
        <v>38310</v>
      </c>
      <c r="B167" s="22"/>
    </row>
    <row r="168" spans="1:2" x14ac:dyDescent="0.25">
      <c r="A168" s="20">
        <v>38313</v>
      </c>
      <c r="B168" s="22"/>
    </row>
    <row r="169" spans="1:2" x14ac:dyDescent="0.25">
      <c r="A169" s="20">
        <v>38314</v>
      </c>
      <c r="B169" s="22"/>
    </row>
    <row r="170" spans="1:2" x14ac:dyDescent="0.25">
      <c r="A170" s="20">
        <v>38315</v>
      </c>
      <c r="B170" s="22"/>
    </row>
    <row r="171" spans="1:2" x14ac:dyDescent="0.25">
      <c r="A171" s="20">
        <v>38317</v>
      </c>
      <c r="B171" s="22"/>
    </row>
    <row r="172" spans="1:2" x14ac:dyDescent="0.25">
      <c r="A172" s="20">
        <v>38320</v>
      </c>
      <c r="B172" s="22"/>
    </row>
    <row r="173" spans="1:2" x14ac:dyDescent="0.25">
      <c r="A173" s="20">
        <v>38321</v>
      </c>
      <c r="B173" s="22"/>
    </row>
    <row r="174" spans="1:2" x14ac:dyDescent="0.25">
      <c r="A174" s="20">
        <v>38322</v>
      </c>
      <c r="B174" s="22"/>
    </row>
    <row r="175" spans="1:2" x14ac:dyDescent="0.25">
      <c r="A175" s="20">
        <v>38323</v>
      </c>
      <c r="B175" s="22"/>
    </row>
    <row r="176" spans="1:2" x14ac:dyDescent="0.25">
      <c r="A176" s="20">
        <v>38324</v>
      </c>
      <c r="B176" s="22"/>
    </row>
    <row r="177" spans="1:2" x14ac:dyDescent="0.25">
      <c r="A177" s="20">
        <v>38327</v>
      </c>
      <c r="B177" s="22"/>
    </row>
    <row r="178" spans="1:2" x14ac:dyDescent="0.25">
      <c r="A178" s="20">
        <v>38328</v>
      </c>
      <c r="B178" s="22"/>
    </row>
    <row r="179" spans="1:2" x14ac:dyDescent="0.25">
      <c r="A179" s="20">
        <v>38329</v>
      </c>
      <c r="B179" s="22"/>
    </row>
    <row r="180" spans="1:2" x14ac:dyDescent="0.25">
      <c r="A180" s="20">
        <v>38330</v>
      </c>
      <c r="B180" s="22"/>
    </row>
    <row r="181" spans="1:2" x14ac:dyDescent="0.25">
      <c r="A181" s="20">
        <v>38331</v>
      </c>
      <c r="B181" s="22"/>
    </row>
    <row r="182" spans="1:2" x14ac:dyDescent="0.25">
      <c r="A182" s="20">
        <v>38334</v>
      </c>
      <c r="B182" s="22"/>
    </row>
    <row r="183" spans="1:2" x14ac:dyDescent="0.25">
      <c r="A183" s="20">
        <v>38335</v>
      </c>
      <c r="B183" s="22"/>
    </row>
    <row r="184" spans="1:2" x14ac:dyDescent="0.25">
      <c r="A184" s="20">
        <v>38336</v>
      </c>
      <c r="B184" s="22"/>
    </row>
    <row r="185" spans="1:2" x14ac:dyDescent="0.25">
      <c r="A185" s="20">
        <v>38337</v>
      </c>
      <c r="B185" s="22"/>
    </row>
    <row r="186" spans="1:2" x14ac:dyDescent="0.25">
      <c r="A186" s="20">
        <v>38338</v>
      </c>
      <c r="B186" s="22"/>
    </row>
    <row r="187" spans="1:2" x14ac:dyDescent="0.25">
      <c r="A187" s="20">
        <v>38341</v>
      </c>
      <c r="B187" s="22"/>
    </row>
    <row r="188" spans="1:2" x14ac:dyDescent="0.25">
      <c r="A188" s="20">
        <v>38342</v>
      </c>
      <c r="B188" s="22"/>
    </row>
    <row r="189" spans="1:2" x14ac:dyDescent="0.25">
      <c r="A189" s="20">
        <v>38343</v>
      </c>
      <c r="B189" s="22"/>
    </row>
    <row r="190" spans="1:2" x14ac:dyDescent="0.25">
      <c r="A190" s="20">
        <v>38344</v>
      </c>
      <c r="B190" s="22"/>
    </row>
    <row r="191" spans="1:2" x14ac:dyDescent="0.25">
      <c r="A191" s="20">
        <v>38348</v>
      </c>
      <c r="B191" s="22"/>
    </row>
    <row r="192" spans="1:2" x14ac:dyDescent="0.25">
      <c r="A192" s="20">
        <v>38349</v>
      </c>
      <c r="B192" s="22"/>
    </row>
    <row r="193" spans="1:2" x14ac:dyDescent="0.25">
      <c r="A193" s="20">
        <v>38350</v>
      </c>
      <c r="B193" s="22"/>
    </row>
    <row r="194" spans="1:2" x14ac:dyDescent="0.25">
      <c r="A194" s="20">
        <v>38351</v>
      </c>
      <c r="B194" s="22"/>
    </row>
    <row r="195" spans="1:2" x14ac:dyDescent="0.25">
      <c r="A195" s="20">
        <v>38352</v>
      </c>
      <c r="B195" s="22"/>
    </row>
    <row r="196" spans="1:2" x14ac:dyDescent="0.25">
      <c r="A196" s="20">
        <v>38355</v>
      </c>
      <c r="B196" s="22"/>
    </row>
    <row r="197" spans="1:2" x14ac:dyDescent="0.25">
      <c r="A197" s="20">
        <v>38356</v>
      </c>
      <c r="B197" s="22"/>
    </row>
    <row r="198" spans="1:2" x14ac:dyDescent="0.25">
      <c r="A198" s="20">
        <v>38357</v>
      </c>
      <c r="B198" s="22"/>
    </row>
    <row r="199" spans="1:2" x14ac:dyDescent="0.25">
      <c r="A199" s="20">
        <v>38358</v>
      </c>
      <c r="B199" s="22"/>
    </row>
    <row r="200" spans="1:2" x14ac:dyDescent="0.25">
      <c r="A200" s="20">
        <v>38359</v>
      </c>
      <c r="B200" s="22"/>
    </row>
    <row r="201" spans="1:2" x14ac:dyDescent="0.25">
      <c r="A201" s="20">
        <v>38362</v>
      </c>
      <c r="B201" s="22"/>
    </row>
    <row r="202" spans="1:2" x14ac:dyDescent="0.25">
      <c r="A202" s="20">
        <v>38363</v>
      </c>
      <c r="B202" s="22"/>
    </row>
    <row r="203" spans="1:2" x14ac:dyDescent="0.25">
      <c r="A203" s="20">
        <v>38364</v>
      </c>
      <c r="B203" s="22"/>
    </row>
    <row r="204" spans="1:2" x14ac:dyDescent="0.25">
      <c r="A204" s="20">
        <v>38365</v>
      </c>
      <c r="B204" s="22"/>
    </row>
    <row r="205" spans="1:2" x14ac:dyDescent="0.25">
      <c r="A205" s="20">
        <v>38366</v>
      </c>
      <c r="B205" s="22"/>
    </row>
    <row r="206" spans="1:2" x14ac:dyDescent="0.25">
      <c r="A206" s="20">
        <v>38370</v>
      </c>
      <c r="B206" s="22"/>
    </row>
    <row r="207" spans="1:2" x14ac:dyDescent="0.25">
      <c r="A207" s="20">
        <v>38371</v>
      </c>
      <c r="B207" s="22"/>
    </row>
    <row r="208" spans="1:2" x14ac:dyDescent="0.25">
      <c r="A208" s="20">
        <v>38372</v>
      </c>
      <c r="B208" s="22"/>
    </row>
    <row r="209" spans="1:2" x14ac:dyDescent="0.25">
      <c r="A209" s="20">
        <v>38373</v>
      </c>
      <c r="B209" s="22"/>
    </row>
    <row r="210" spans="1:2" x14ac:dyDescent="0.25">
      <c r="A210" s="20">
        <v>38376</v>
      </c>
      <c r="B210" s="22"/>
    </row>
    <row r="211" spans="1:2" x14ac:dyDescent="0.25">
      <c r="A211" s="20">
        <v>38377</v>
      </c>
      <c r="B211" s="22"/>
    </row>
    <row r="212" spans="1:2" x14ac:dyDescent="0.25">
      <c r="A212" s="20">
        <v>38378</v>
      </c>
      <c r="B212" s="22"/>
    </row>
    <row r="213" spans="1:2" x14ac:dyDescent="0.25">
      <c r="A213" s="20">
        <v>38379</v>
      </c>
      <c r="B213" s="22"/>
    </row>
    <row r="214" spans="1:2" x14ac:dyDescent="0.25">
      <c r="A214" s="20">
        <v>38380</v>
      </c>
      <c r="B214" s="22"/>
    </row>
    <row r="215" spans="1:2" x14ac:dyDescent="0.25">
      <c r="A215" s="20">
        <v>38383</v>
      </c>
      <c r="B215" s="22"/>
    </row>
    <row r="216" spans="1:2" x14ac:dyDescent="0.25">
      <c r="A216" s="20">
        <v>38384</v>
      </c>
      <c r="B216" s="22"/>
    </row>
    <row r="217" spans="1:2" x14ac:dyDescent="0.25">
      <c r="A217" s="20">
        <v>38385</v>
      </c>
      <c r="B217" s="22"/>
    </row>
    <row r="218" spans="1:2" x14ac:dyDescent="0.25">
      <c r="A218" s="20">
        <v>38386</v>
      </c>
      <c r="B218" s="22"/>
    </row>
    <row r="219" spans="1:2" x14ac:dyDescent="0.25">
      <c r="A219" s="20">
        <v>38387</v>
      </c>
      <c r="B219" s="22"/>
    </row>
    <row r="220" spans="1:2" x14ac:dyDescent="0.25">
      <c r="A220" s="20">
        <v>38390</v>
      </c>
      <c r="B220" s="22"/>
    </row>
    <row r="221" spans="1:2" x14ac:dyDescent="0.25">
      <c r="A221" s="20">
        <v>38391</v>
      </c>
      <c r="B221" s="22"/>
    </row>
    <row r="222" spans="1:2" x14ac:dyDescent="0.25">
      <c r="A222" s="20">
        <v>38392</v>
      </c>
      <c r="B222" s="22"/>
    </row>
    <row r="223" spans="1:2" x14ac:dyDescent="0.25">
      <c r="A223" s="20">
        <v>38393</v>
      </c>
      <c r="B223" s="22"/>
    </row>
    <row r="224" spans="1:2" x14ac:dyDescent="0.25">
      <c r="A224" s="20">
        <v>38394</v>
      </c>
      <c r="B224" s="22"/>
    </row>
    <row r="225" spans="1:2" x14ac:dyDescent="0.25">
      <c r="A225" s="20">
        <v>38397</v>
      </c>
      <c r="B225" s="22"/>
    </row>
    <row r="226" spans="1:2" x14ac:dyDescent="0.25">
      <c r="A226" s="20">
        <v>38398</v>
      </c>
      <c r="B226" s="22"/>
    </row>
    <row r="227" spans="1:2" x14ac:dyDescent="0.25">
      <c r="A227" s="20">
        <v>38399</v>
      </c>
      <c r="B227" s="22"/>
    </row>
    <row r="228" spans="1:2" x14ac:dyDescent="0.25">
      <c r="A228" s="20">
        <v>38400</v>
      </c>
      <c r="B228" s="22"/>
    </row>
    <row r="229" spans="1:2" x14ac:dyDescent="0.25">
      <c r="A229" s="20">
        <v>38401</v>
      </c>
      <c r="B229" s="22"/>
    </row>
    <row r="230" spans="1:2" x14ac:dyDescent="0.25">
      <c r="A230" s="20">
        <v>38405</v>
      </c>
      <c r="B230" s="22"/>
    </row>
    <row r="231" spans="1:2" x14ac:dyDescent="0.25">
      <c r="A231" s="20">
        <v>38406</v>
      </c>
      <c r="B231" s="22"/>
    </row>
    <row r="232" spans="1:2" x14ac:dyDescent="0.25">
      <c r="A232" s="20">
        <v>38407</v>
      </c>
      <c r="B232" s="22"/>
    </row>
    <row r="233" spans="1:2" x14ac:dyDescent="0.25">
      <c r="A233" s="20">
        <v>38408</v>
      </c>
      <c r="B233" s="22"/>
    </row>
    <row r="234" spans="1:2" x14ac:dyDescent="0.25">
      <c r="A234" s="20">
        <v>38411</v>
      </c>
      <c r="B234" s="22"/>
    </row>
    <row r="235" spans="1:2" x14ac:dyDescent="0.25">
      <c r="A235" s="20">
        <v>38412</v>
      </c>
      <c r="B235" s="22"/>
    </row>
    <row r="236" spans="1:2" x14ac:dyDescent="0.25">
      <c r="A236" s="20">
        <v>38413</v>
      </c>
      <c r="B236" s="22"/>
    </row>
    <row r="237" spans="1:2" x14ac:dyDescent="0.25">
      <c r="A237" s="20">
        <v>38414</v>
      </c>
      <c r="B237" s="22"/>
    </row>
    <row r="238" spans="1:2" x14ac:dyDescent="0.25">
      <c r="A238" s="20">
        <v>38415</v>
      </c>
      <c r="B238" s="22"/>
    </row>
    <row r="239" spans="1:2" x14ac:dyDescent="0.25">
      <c r="A239" s="20">
        <v>38418</v>
      </c>
      <c r="B239" s="22"/>
    </row>
    <row r="240" spans="1:2" x14ac:dyDescent="0.25">
      <c r="A240" s="20">
        <v>38419</v>
      </c>
      <c r="B240" s="22"/>
    </row>
    <row r="241" spans="1:2" x14ac:dyDescent="0.25">
      <c r="A241" s="20">
        <v>38420</v>
      </c>
      <c r="B241" s="22"/>
    </row>
    <row r="242" spans="1:2" x14ac:dyDescent="0.25">
      <c r="A242" s="20">
        <v>38421</v>
      </c>
      <c r="B242" s="22"/>
    </row>
    <row r="243" spans="1:2" x14ac:dyDescent="0.25">
      <c r="A243" s="20">
        <v>38422</v>
      </c>
      <c r="B243" s="22"/>
    </row>
    <row r="244" spans="1:2" x14ac:dyDescent="0.25">
      <c r="A244" s="20">
        <v>38425</v>
      </c>
      <c r="B244" s="22"/>
    </row>
    <row r="245" spans="1:2" x14ac:dyDescent="0.25">
      <c r="A245" s="20">
        <v>38426</v>
      </c>
      <c r="B245" s="22"/>
    </row>
    <row r="246" spans="1:2" x14ac:dyDescent="0.25">
      <c r="A246" s="20">
        <v>38427</v>
      </c>
      <c r="B246" s="22"/>
    </row>
    <row r="247" spans="1:2" x14ac:dyDescent="0.25">
      <c r="A247" s="20">
        <v>38428</v>
      </c>
      <c r="B247" s="22"/>
    </row>
    <row r="248" spans="1:2" x14ac:dyDescent="0.25">
      <c r="A248" s="20">
        <v>38429</v>
      </c>
      <c r="B248" s="22"/>
    </row>
    <row r="249" spans="1:2" x14ac:dyDescent="0.25">
      <c r="A249" s="20">
        <v>38432</v>
      </c>
      <c r="B249" s="22"/>
    </row>
    <row r="250" spans="1:2" x14ac:dyDescent="0.25">
      <c r="A250" s="20">
        <v>38433</v>
      </c>
      <c r="B250" s="22"/>
    </row>
    <row r="251" spans="1:2" x14ac:dyDescent="0.25">
      <c r="A251" s="20">
        <v>38434</v>
      </c>
      <c r="B251" s="22"/>
    </row>
    <row r="252" spans="1:2" x14ac:dyDescent="0.25">
      <c r="A252" s="20">
        <v>38435</v>
      </c>
      <c r="B252" s="22"/>
    </row>
    <row r="253" spans="1:2" x14ac:dyDescent="0.25">
      <c r="A253" s="20">
        <v>38439</v>
      </c>
      <c r="B253" s="22"/>
    </row>
    <row r="254" spans="1:2" x14ac:dyDescent="0.25">
      <c r="A254" s="20">
        <v>38440</v>
      </c>
      <c r="B254" s="22"/>
    </row>
    <row r="255" spans="1:2" x14ac:dyDescent="0.25">
      <c r="A255" s="20">
        <v>38441</v>
      </c>
      <c r="B255" s="22"/>
    </row>
    <row r="256" spans="1:2" x14ac:dyDescent="0.25">
      <c r="A256" s="20">
        <v>38442</v>
      </c>
      <c r="B256" s="22"/>
    </row>
    <row r="257" spans="1:2" x14ac:dyDescent="0.25">
      <c r="A257" s="20">
        <v>38443</v>
      </c>
      <c r="B257" s="22"/>
    </row>
    <row r="258" spans="1:2" x14ac:dyDescent="0.25">
      <c r="A258" s="20">
        <v>38446</v>
      </c>
      <c r="B258" s="22"/>
    </row>
    <row r="259" spans="1:2" x14ac:dyDescent="0.25">
      <c r="A259" s="20">
        <v>38447</v>
      </c>
      <c r="B259" s="22"/>
    </row>
    <row r="260" spans="1:2" x14ac:dyDescent="0.25">
      <c r="A260" s="20">
        <v>38448</v>
      </c>
      <c r="B260" s="22"/>
    </row>
    <row r="261" spans="1:2" x14ac:dyDescent="0.25">
      <c r="A261" s="20">
        <v>38449</v>
      </c>
      <c r="B261" s="22"/>
    </row>
    <row r="262" spans="1:2" x14ac:dyDescent="0.25">
      <c r="A262" s="20">
        <v>38450</v>
      </c>
      <c r="B262" s="22"/>
    </row>
    <row r="263" spans="1:2" x14ac:dyDescent="0.25">
      <c r="A263" s="20">
        <v>38453</v>
      </c>
      <c r="B263" s="22"/>
    </row>
    <row r="264" spans="1:2" x14ac:dyDescent="0.25">
      <c r="A264" s="20">
        <v>38454</v>
      </c>
      <c r="B264" s="22"/>
    </row>
    <row r="265" spans="1:2" x14ac:dyDescent="0.25">
      <c r="A265" s="20">
        <v>38455</v>
      </c>
      <c r="B265" s="22"/>
    </row>
    <row r="266" spans="1:2" x14ac:dyDescent="0.25">
      <c r="A266" s="20">
        <v>38456</v>
      </c>
      <c r="B266" s="22"/>
    </row>
    <row r="267" spans="1:2" x14ac:dyDescent="0.25">
      <c r="A267" s="20">
        <v>38457</v>
      </c>
      <c r="B267" s="22"/>
    </row>
    <row r="268" spans="1:2" x14ac:dyDescent="0.25">
      <c r="A268" s="20">
        <v>38460</v>
      </c>
      <c r="B268" s="22"/>
    </row>
    <row r="269" spans="1:2" x14ac:dyDescent="0.25">
      <c r="A269" s="20">
        <v>38461</v>
      </c>
      <c r="B269" s="22"/>
    </row>
    <row r="270" spans="1:2" x14ac:dyDescent="0.25">
      <c r="A270" s="20">
        <v>38462</v>
      </c>
      <c r="B270" s="22"/>
    </row>
    <row r="271" spans="1:2" x14ac:dyDescent="0.25">
      <c r="A271" s="20">
        <v>38463</v>
      </c>
      <c r="B271" s="22"/>
    </row>
    <row r="272" spans="1:2" x14ac:dyDescent="0.25">
      <c r="A272" s="20">
        <v>38464</v>
      </c>
      <c r="B272" s="22"/>
    </row>
    <row r="273" spans="1:2" x14ac:dyDescent="0.25">
      <c r="A273" s="20">
        <v>38467</v>
      </c>
      <c r="B273" s="22"/>
    </row>
    <row r="274" spans="1:2" x14ac:dyDescent="0.25">
      <c r="A274" s="20">
        <v>38468</v>
      </c>
      <c r="B274" s="22"/>
    </row>
    <row r="275" spans="1:2" x14ac:dyDescent="0.25">
      <c r="A275" s="20">
        <v>38469</v>
      </c>
      <c r="B275" s="22"/>
    </row>
    <row r="276" spans="1:2" x14ac:dyDescent="0.25">
      <c r="A276" s="20">
        <v>38470</v>
      </c>
      <c r="B276" s="22"/>
    </row>
    <row r="277" spans="1:2" x14ac:dyDescent="0.25">
      <c r="A277" s="20">
        <v>38471</v>
      </c>
      <c r="B277" s="22"/>
    </row>
    <row r="278" spans="1:2" x14ac:dyDescent="0.25">
      <c r="A278" s="20">
        <v>38474</v>
      </c>
      <c r="B278" s="22"/>
    </row>
    <row r="279" spans="1:2" x14ac:dyDescent="0.25">
      <c r="A279" s="20">
        <v>38475</v>
      </c>
      <c r="B279" s="22"/>
    </row>
    <row r="280" spans="1:2" x14ac:dyDescent="0.25">
      <c r="A280" s="20">
        <v>38476</v>
      </c>
      <c r="B280" s="22"/>
    </row>
    <row r="281" spans="1:2" x14ac:dyDescent="0.25">
      <c r="A281" s="20">
        <v>38477</v>
      </c>
      <c r="B281" s="22"/>
    </row>
    <row r="282" spans="1:2" x14ac:dyDescent="0.25">
      <c r="A282" s="20">
        <v>38478</v>
      </c>
      <c r="B282" s="22"/>
    </row>
    <row r="283" spans="1:2" x14ac:dyDescent="0.25">
      <c r="A283" s="20">
        <v>38481</v>
      </c>
      <c r="B283" s="22"/>
    </row>
    <row r="284" spans="1:2" x14ac:dyDescent="0.25">
      <c r="A284" s="20">
        <v>38482</v>
      </c>
      <c r="B284" s="22"/>
    </row>
    <row r="285" spans="1:2" x14ac:dyDescent="0.25">
      <c r="A285" s="20">
        <v>38483</v>
      </c>
      <c r="B285" s="22"/>
    </row>
    <row r="286" spans="1:2" x14ac:dyDescent="0.25">
      <c r="A286" s="20">
        <v>38484</v>
      </c>
      <c r="B286" s="22"/>
    </row>
    <row r="287" spans="1:2" x14ac:dyDescent="0.25">
      <c r="A287" s="20">
        <v>38485</v>
      </c>
      <c r="B287" s="22"/>
    </row>
    <row r="288" spans="1:2" x14ac:dyDescent="0.25">
      <c r="A288" s="20">
        <v>38488</v>
      </c>
      <c r="B288" s="22"/>
    </row>
    <row r="289" spans="1:2" x14ac:dyDescent="0.25">
      <c r="A289" s="20">
        <v>38489</v>
      </c>
      <c r="B289" s="22"/>
    </row>
    <row r="290" spans="1:2" x14ac:dyDescent="0.25">
      <c r="A290" s="20">
        <v>38490</v>
      </c>
      <c r="B290" s="22"/>
    </row>
    <row r="291" spans="1:2" x14ac:dyDescent="0.25">
      <c r="A291" s="20">
        <v>38491</v>
      </c>
      <c r="B291" s="22"/>
    </row>
    <row r="292" spans="1:2" x14ac:dyDescent="0.25">
      <c r="A292" s="20">
        <v>38492</v>
      </c>
      <c r="B292" s="22"/>
    </row>
    <row r="293" spans="1:2" x14ac:dyDescent="0.25">
      <c r="A293" s="20">
        <v>38495</v>
      </c>
      <c r="B293" s="22"/>
    </row>
    <row r="294" spans="1:2" x14ac:dyDescent="0.25">
      <c r="A294" s="20">
        <v>38496</v>
      </c>
      <c r="B294" s="22"/>
    </row>
    <row r="295" spans="1:2" x14ac:dyDescent="0.25">
      <c r="A295" s="20">
        <v>38497</v>
      </c>
      <c r="B295" s="22"/>
    </row>
    <row r="296" spans="1:2" x14ac:dyDescent="0.25">
      <c r="A296" s="20">
        <v>38498</v>
      </c>
      <c r="B296" s="22"/>
    </row>
    <row r="297" spans="1:2" x14ac:dyDescent="0.25">
      <c r="A297" s="20">
        <v>38499</v>
      </c>
      <c r="B297" s="22"/>
    </row>
    <row r="298" spans="1:2" x14ac:dyDescent="0.25">
      <c r="A298" s="20">
        <v>38503</v>
      </c>
      <c r="B298" s="22"/>
    </row>
    <row r="299" spans="1:2" x14ac:dyDescent="0.25">
      <c r="A299" s="20">
        <v>38504</v>
      </c>
      <c r="B299" s="22"/>
    </row>
    <row r="300" spans="1:2" x14ac:dyDescent="0.25">
      <c r="A300" s="20">
        <v>38505</v>
      </c>
      <c r="B300" s="22"/>
    </row>
    <row r="301" spans="1:2" x14ac:dyDescent="0.25">
      <c r="A301" s="20">
        <v>38506</v>
      </c>
      <c r="B301" s="22"/>
    </row>
    <row r="302" spans="1:2" x14ac:dyDescent="0.25">
      <c r="A302" s="20">
        <v>38509</v>
      </c>
      <c r="B302" s="22"/>
    </row>
    <row r="303" spans="1:2" x14ac:dyDescent="0.25">
      <c r="A303" s="20">
        <v>38510</v>
      </c>
      <c r="B303" s="22"/>
    </row>
    <row r="304" spans="1:2" x14ac:dyDescent="0.25">
      <c r="A304" s="20">
        <v>38511</v>
      </c>
      <c r="B304" s="22"/>
    </row>
    <row r="305" spans="1:2" x14ac:dyDescent="0.25">
      <c r="A305" s="20">
        <v>38512</v>
      </c>
      <c r="B305" s="22"/>
    </row>
    <row r="306" spans="1:2" x14ac:dyDescent="0.25">
      <c r="A306" s="20">
        <v>38513</v>
      </c>
      <c r="B306" s="22"/>
    </row>
    <row r="307" spans="1:2" x14ac:dyDescent="0.25">
      <c r="A307" s="20">
        <v>38516</v>
      </c>
      <c r="B307" s="22"/>
    </row>
    <row r="308" spans="1:2" x14ac:dyDescent="0.25">
      <c r="A308" s="20">
        <v>38517</v>
      </c>
      <c r="B308" s="22"/>
    </row>
    <row r="309" spans="1:2" x14ac:dyDescent="0.25">
      <c r="A309" s="20">
        <v>38518</v>
      </c>
      <c r="B309" s="22"/>
    </row>
    <row r="310" spans="1:2" x14ac:dyDescent="0.25">
      <c r="A310" s="20">
        <v>38519</v>
      </c>
      <c r="B310" s="22"/>
    </row>
    <row r="311" spans="1:2" x14ac:dyDescent="0.25">
      <c r="A311" s="20">
        <v>38520</v>
      </c>
      <c r="B311" s="22"/>
    </row>
    <row r="312" spans="1:2" x14ac:dyDescent="0.25">
      <c r="A312" s="20">
        <v>38523</v>
      </c>
      <c r="B312" s="22"/>
    </row>
    <row r="313" spans="1:2" x14ac:dyDescent="0.25">
      <c r="A313" s="20">
        <v>38524</v>
      </c>
      <c r="B313" s="22"/>
    </row>
    <row r="314" spans="1:2" x14ac:dyDescent="0.25">
      <c r="A314" s="20">
        <v>38525</v>
      </c>
      <c r="B314" s="22"/>
    </row>
    <row r="315" spans="1:2" x14ac:dyDescent="0.25">
      <c r="A315" s="20">
        <v>38526</v>
      </c>
      <c r="B315" s="22"/>
    </row>
    <row r="316" spans="1:2" x14ac:dyDescent="0.25">
      <c r="A316" s="20">
        <v>38527</v>
      </c>
      <c r="B316" s="22"/>
    </row>
    <row r="317" spans="1:2" x14ac:dyDescent="0.25">
      <c r="A317" s="20">
        <v>38530</v>
      </c>
      <c r="B317" s="22"/>
    </row>
    <row r="318" spans="1:2" x14ac:dyDescent="0.25">
      <c r="A318" s="20">
        <v>38531</v>
      </c>
      <c r="B318" s="22"/>
    </row>
    <row r="319" spans="1:2" x14ac:dyDescent="0.25">
      <c r="A319" s="20">
        <v>38532</v>
      </c>
      <c r="B319" s="22"/>
    </row>
    <row r="320" spans="1:2" x14ac:dyDescent="0.25">
      <c r="A320" s="20">
        <v>38533</v>
      </c>
      <c r="B320" s="22"/>
    </row>
    <row r="321" spans="1:2" x14ac:dyDescent="0.25">
      <c r="A321" s="20">
        <v>38534</v>
      </c>
      <c r="B321" s="22"/>
    </row>
    <row r="322" spans="1:2" x14ac:dyDescent="0.25">
      <c r="A322" s="20">
        <v>38538</v>
      </c>
      <c r="B322" s="22"/>
    </row>
    <row r="323" spans="1:2" x14ac:dyDescent="0.25">
      <c r="A323" s="20">
        <v>38539</v>
      </c>
      <c r="B323" s="22"/>
    </row>
    <row r="324" spans="1:2" x14ac:dyDescent="0.25">
      <c r="A324" s="20">
        <v>38540</v>
      </c>
      <c r="B324" s="22"/>
    </row>
    <row r="325" spans="1:2" x14ac:dyDescent="0.25">
      <c r="A325" s="20">
        <v>38541</v>
      </c>
      <c r="B325" s="22"/>
    </row>
    <row r="326" spans="1:2" x14ac:dyDescent="0.25">
      <c r="A326" s="20">
        <v>38544</v>
      </c>
      <c r="B326" s="22"/>
    </row>
    <row r="327" spans="1:2" x14ac:dyDescent="0.25">
      <c r="A327" s="20">
        <v>38545</v>
      </c>
      <c r="B327" s="22"/>
    </row>
    <row r="328" spans="1:2" x14ac:dyDescent="0.25">
      <c r="A328" s="20">
        <v>38546</v>
      </c>
      <c r="B328" s="22"/>
    </row>
    <row r="329" spans="1:2" x14ac:dyDescent="0.25">
      <c r="A329" s="20">
        <v>38547</v>
      </c>
      <c r="B329" s="22"/>
    </row>
    <row r="330" spans="1:2" x14ac:dyDescent="0.25">
      <c r="A330" s="20">
        <v>38548</v>
      </c>
      <c r="B330" s="22"/>
    </row>
    <row r="331" spans="1:2" x14ac:dyDescent="0.25">
      <c r="A331" s="20">
        <v>38551</v>
      </c>
      <c r="B331" s="22"/>
    </row>
    <row r="332" spans="1:2" x14ac:dyDescent="0.25">
      <c r="A332" s="20">
        <v>38552</v>
      </c>
      <c r="B332" s="22"/>
    </row>
    <row r="333" spans="1:2" x14ac:dyDescent="0.25">
      <c r="A333" s="20">
        <v>38553</v>
      </c>
      <c r="B333" s="22"/>
    </row>
    <row r="334" spans="1:2" x14ac:dyDescent="0.25">
      <c r="A334" s="20">
        <v>38554</v>
      </c>
      <c r="B334" s="22"/>
    </row>
    <row r="335" spans="1:2" x14ac:dyDescent="0.25">
      <c r="A335" s="20">
        <v>38555</v>
      </c>
      <c r="B335" s="22"/>
    </row>
    <row r="336" spans="1:2" x14ac:dyDescent="0.25">
      <c r="A336" s="20">
        <v>38558</v>
      </c>
      <c r="B336" s="22"/>
    </row>
    <row r="337" spans="1:2" x14ac:dyDescent="0.25">
      <c r="A337" s="20">
        <v>38559</v>
      </c>
      <c r="B337" s="22"/>
    </row>
    <row r="338" spans="1:2" x14ac:dyDescent="0.25">
      <c r="A338" s="20">
        <v>38560</v>
      </c>
      <c r="B338" s="22"/>
    </row>
    <row r="339" spans="1:2" x14ac:dyDescent="0.25">
      <c r="A339" s="20">
        <v>38561</v>
      </c>
      <c r="B339" s="22"/>
    </row>
    <row r="340" spans="1:2" x14ac:dyDescent="0.25">
      <c r="A340" s="20">
        <v>38562</v>
      </c>
      <c r="B340" s="22"/>
    </row>
    <row r="341" spans="1:2" x14ac:dyDescent="0.25">
      <c r="A341" s="20">
        <v>38565</v>
      </c>
      <c r="B341" s="22"/>
    </row>
    <row r="342" spans="1:2" x14ac:dyDescent="0.25">
      <c r="A342" s="20">
        <v>38566</v>
      </c>
      <c r="B342" s="22"/>
    </row>
    <row r="343" spans="1:2" x14ac:dyDescent="0.25">
      <c r="A343" s="20">
        <v>38567</v>
      </c>
      <c r="B343" s="22"/>
    </row>
    <row r="344" spans="1:2" x14ac:dyDescent="0.25">
      <c r="A344" s="20">
        <v>38568</v>
      </c>
      <c r="B344" s="22"/>
    </row>
    <row r="345" spans="1:2" x14ac:dyDescent="0.25">
      <c r="A345" s="20">
        <v>38569</v>
      </c>
      <c r="B345" s="22"/>
    </row>
    <row r="346" spans="1:2" x14ac:dyDescent="0.25">
      <c r="A346" s="20">
        <v>38572</v>
      </c>
      <c r="B346" s="22"/>
    </row>
    <row r="347" spans="1:2" x14ac:dyDescent="0.25">
      <c r="A347" s="20">
        <v>38573</v>
      </c>
      <c r="B347" s="22"/>
    </row>
    <row r="348" spans="1:2" x14ac:dyDescent="0.25">
      <c r="A348" s="20">
        <v>38574</v>
      </c>
      <c r="B348" s="22"/>
    </row>
    <row r="349" spans="1:2" x14ac:dyDescent="0.25">
      <c r="A349" s="20">
        <v>38575</v>
      </c>
      <c r="B349" s="22"/>
    </row>
    <row r="350" spans="1:2" x14ac:dyDescent="0.25">
      <c r="A350" s="20">
        <v>38576</v>
      </c>
      <c r="B350" s="22"/>
    </row>
    <row r="351" spans="1:2" x14ac:dyDescent="0.25">
      <c r="A351" s="20">
        <v>38579</v>
      </c>
      <c r="B351" s="22"/>
    </row>
    <row r="352" spans="1:2" x14ac:dyDescent="0.25">
      <c r="A352" s="20">
        <v>38580</v>
      </c>
      <c r="B352" s="22"/>
    </row>
    <row r="353" spans="1:2" x14ac:dyDescent="0.25">
      <c r="A353" s="20">
        <v>38581</v>
      </c>
      <c r="B353" s="22"/>
    </row>
    <row r="354" spans="1:2" x14ac:dyDescent="0.25">
      <c r="A354" s="20">
        <v>38582</v>
      </c>
      <c r="B354" s="22"/>
    </row>
    <row r="355" spans="1:2" x14ac:dyDescent="0.25">
      <c r="A355" s="20">
        <v>38583</v>
      </c>
      <c r="B355" s="22"/>
    </row>
    <row r="356" spans="1:2" x14ac:dyDescent="0.25">
      <c r="A356" s="20">
        <v>38586</v>
      </c>
      <c r="B356" s="22"/>
    </row>
    <row r="357" spans="1:2" x14ac:dyDescent="0.25">
      <c r="A357" s="20">
        <v>38587</v>
      </c>
      <c r="B357" s="22"/>
    </row>
    <row r="358" spans="1:2" x14ac:dyDescent="0.25">
      <c r="A358" s="20">
        <v>38588</v>
      </c>
      <c r="B358" s="22"/>
    </row>
    <row r="359" spans="1:2" x14ac:dyDescent="0.25">
      <c r="A359" s="20">
        <v>38589</v>
      </c>
      <c r="B359" s="22"/>
    </row>
    <row r="360" spans="1:2" x14ac:dyDescent="0.25">
      <c r="A360" s="20">
        <v>38590</v>
      </c>
      <c r="B360" s="22"/>
    </row>
    <row r="361" spans="1:2" x14ac:dyDescent="0.25">
      <c r="A361" s="20">
        <v>38593</v>
      </c>
      <c r="B361" s="22"/>
    </row>
    <row r="362" spans="1:2" x14ac:dyDescent="0.25">
      <c r="A362" s="20">
        <v>38594</v>
      </c>
      <c r="B362" s="22"/>
    </row>
    <row r="363" spans="1:2" x14ac:dyDescent="0.25">
      <c r="A363" s="20">
        <v>38595</v>
      </c>
      <c r="B363" s="22"/>
    </row>
    <row r="364" spans="1:2" x14ac:dyDescent="0.25">
      <c r="A364" s="20">
        <v>38596</v>
      </c>
      <c r="B364" s="22"/>
    </row>
    <row r="365" spans="1:2" x14ac:dyDescent="0.25">
      <c r="A365" s="20">
        <v>38597</v>
      </c>
      <c r="B365" s="22"/>
    </row>
    <row r="366" spans="1:2" x14ac:dyDescent="0.25">
      <c r="A366" s="20">
        <v>38601</v>
      </c>
      <c r="B366" s="22"/>
    </row>
    <row r="367" spans="1:2" x14ac:dyDescent="0.25">
      <c r="A367" s="20">
        <v>38602</v>
      </c>
      <c r="B367" s="22"/>
    </row>
    <row r="368" spans="1:2" x14ac:dyDescent="0.25">
      <c r="A368" s="20">
        <v>38603</v>
      </c>
      <c r="B368" s="22"/>
    </row>
    <row r="369" spans="1:2" x14ac:dyDescent="0.25">
      <c r="A369" s="20">
        <v>38604</v>
      </c>
      <c r="B369" s="22"/>
    </row>
    <row r="370" spans="1:2" x14ac:dyDescent="0.25">
      <c r="A370" s="20">
        <v>38607</v>
      </c>
      <c r="B370" s="22"/>
    </row>
    <row r="371" spans="1:2" x14ac:dyDescent="0.25">
      <c r="A371" s="20">
        <v>38608</v>
      </c>
      <c r="B371" s="22"/>
    </row>
    <row r="372" spans="1:2" x14ac:dyDescent="0.25">
      <c r="A372" s="20">
        <v>38609</v>
      </c>
      <c r="B372" s="22"/>
    </row>
    <row r="373" spans="1:2" x14ac:dyDescent="0.25">
      <c r="A373" s="20">
        <v>38610</v>
      </c>
      <c r="B373" s="22"/>
    </row>
    <row r="374" spans="1:2" x14ac:dyDescent="0.25">
      <c r="A374" s="20">
        <v>38611</v>
      </c>
      <c r="B374" s="22"/>
    </row>
    <row r="375" spans="1:2" x14ac:dyDescent="0.25">
      <c r="A375" s="20">
        <v>38614</v>
      </c>
      <c r="B375" s="22"/>
    </row>
    <row r="376" spans="1:2" x14ac:dyDescent="0.25">
      <c r="A376" s="20">
        <v>38615</v>
      </c>
      <c r="B376" s="22"/>
    </row>
    <row r="377" spans="1:2" x14ac:dyDescent="0.25">
      <c r="A377" s="20">
        <v>38616</v>
      </c>
      <c r="B377" s="22"/>
    </row>
    <row r="378" spans="1:2" x14ac:dyDescent="0.25">
      <c r="A378" s="20">
        <v>38617</v>
      </c>
      <c r="B378" s="22"/>
    </row>
    <row r="379" spans="1:2" x14ac:dyDescent="0.25">
      <c r="A379" s="20">
        <v>38618</v>
      </c>
      <c r="B379" s="22"/>
    </row>
    <row r="380" spans="1:2" x14ac:dyDescent="0.25">
      <c r="A380" s="20">
        <v>38621</v>
      </c>
      <c r="B380" s="22"/>
    </row>
    <row r="381" spans="1:2" x14ac:dyDescent="0.25">
      <c r="A381" s="20">
        <v>38622</v>
      </c>
      <c r="B381" s="22"/>
    </row>
    <row r="382" spans="1:2" x14ac:dyDescent="0.25">
      <c r="A382" s="20">
        <v>38623</v>
      </c>
      <c r="B382" s="22"/>
    </row>
    <row r="383" spans="1:2" x14ac:dyDescent="0.25">
      <c r="A383" s="20">
        <v>38624</v>
      </c>
      <c r="B383" s="22"/>
    </row>
    <row r="384" spans="1:2" x14ac:dyDescent="0.25">
      <c r="A384" s="20">
        <v>38625</v>
      </c>
      <c r="B384" s="22"/>
    </row>
    <row r="385" spans="1:2" x14ac:dyDescent="0.25">
      <c r="A385" s="20">
        <v>38628</v>
      </c>
      <c r="B385" s="22"/>
    </row>
    <row r="386" spans="1:2" x14ac:dyDescent="0.25">
      <c r="A386" s="20">
        <v>38629</v>
      </c>
      <c r="B386" s="22"/>
    </row>
    <row r="387" spans="1:2" x14ac:dyDescent="0.25">
      <c r="A387" s="20">
        <v>38630</v>
      </c>
      <c r="B387" s="22"/>
    </row>
    <row r="388" spans="1:2" x14ac:dyDescent="0.25">
      <c r="A388" s="20">
        <v>38631</v>
      </c>
      <c r="B388" s="22"/>
    </row>
    <row r="389" spans="1:2" x14ac:dyDescent="0.25">
      <c r="A389" s="20">
        <v>38632</v>
      </c>
      <c r="B389" s="22"/>
    </row>
    <row r="390" spans="1:2" x14ac:dyDescent="0.25">
      <c r="A390" s="20">
        <v>38635</v>
      </c>
      <c r="B390" s="22"/>
    </row>
    <row r="391" spans="1:2" x14ac:dyDescent="0.25">
      <c r="A391" s="20">
        <v>38636</v>
      </c>
      <c r="B391" s="22"/>
    </row>
    <row r="392" spans="1:2" x14ac:dyDescent="0.25">
      <c r="A392" s="20">
        <v>38637</v>
      </c>
      <c r="B392" s="22"/>
    </row>
    <row r="393" spans="1:2" x14ac:dyDescent="0.25">
      <c r="A393" s="20">
        <v>38638</v>
      </c>
      <c r="B393" s="22"/>
    </row>
    <row r="394" spans="1:2" x14ac:dyDescent="0.25">
      <c r="A394" s="20">
        <v>38639</v>
      </c>
      <c r="B394" s="22"/>
    </row>
    <row r="395" spans="1:2" x14ac:dyDescent="0.25">
      <c r="A395" s="20">
        <v>38642</v>
      </c>
      <c r="B395" s="22"/>
    </row>
    <row r="396" spans="1:2" x14ac:dyDescent="0.25">
      <c r="A396" s="20">
        <v>38643</v>
      </c>
      <c r="B396" s="22"/>
    </row>
    <row r="397" spans="1:2" x14ac:dyDescent="0.25">
      <c r="A397" s="20">
        <v>38644</v>
      </c>
      <c r="B397" s="22"/>
    </row>
    <row r="398" spans="1:2" x14ac:dyDescent="0.25">
      <c r="A398" s="20">
        <v>38645</v>
      </c>
      <c r="B398" s="22"/>
    </row>
    <row r="399" spans="1:2" x14ac:dyDescent="0.25">
      <c r="A399" s="20">
        <v>38646</v>
      </c>
      <c r="B399" s="22"/>
    </row>
    <row r="400" spans="1:2" x14ac:dyDescent="0.25">
      <c r="A400" s="20">
        <v>38649</v>
      </c>
      <c r="B400" s="22"/>
    </row>
    <row r="401" spans="1:2" x14ac:dyDescent="0.25">
      <c r="A401" s="20">
        <v>38650</v>
      </c>
      <c r="B401" s="22"/>
    </row>
    <row r="402" spans="1:2" x14ac:dyDescent="0.25">
      <c r="A402" s="20">
        <v>38651</v>
      </c>
      <c r="B402" s="22"/>
    </row>
    <row r="403" spans="1:2" x14ac:dyDescent="0.25">
      <c r="A403" s="20">
        <v>38652</v>
      </c>
      <c r="B403" s="22"/>
    </row>
    <row r="404" spans="1:2" x14ac:dyDescent="0.25">
      <c r="A404" s="20">
        <v>38653</v>
      </c>
      <c r="B404" s="22"/>
    </row>
    <row r="405" spans="1:2" x14ac:dyDescent="0.25">
      <c r="A405" s="20">
        <v>38656</v>
      </c>
      <c r="B405" s="22"/>
    </row>
    <row r="406" spans="1:2" x14ac:dyDescent="0.25">
      <c r="A406" s="20">
        <v>38657</v>
      </c>
      <c r="B406" s="22"/>
    </row>
    <row r="407" spans="1:2" x14ac:dyDescent="0.25">
      <c r="A407" s="20">
        <v>38658</v>
      </c>
      <c r="B407" s="22"/>
    </row>
    <row r="408" spans="1:2" x14ac:dyDescent="0.25">
      <c r="A408" s="20">
        <v>38659</v>
      </c>
      <c r="B408" s="22"/>
    </row>
    <row r="409" spans="1:2" x14ac:dyDescent="0.25">
      <c r="A409" s="20">
        <v>38660</v>
      </c>
      <c r="B409" s="22"/>
    </row>
    <row r="410" spans="1:2" x14ac:dyDescent="0.25">
      <c r="A410" s="20">
        <v>38663</v>
      </c>
      <c r="B410" s="22"/>
    </row>
    <row r="411" spans="1:2" x14ac:dyDescent="0.25">
      <c r="A411" s="20">
        <v>38664</v>
      </c>
      <c r="B411" s="22"/>
    </row>
    <row r="412" spans="1:2" x14ac:dyDescent="0.25">
      <c r="A412" s="20">
        <v>38665</v>
      </c>
      <c r="B412" s="22"/>
    </row>
    <row r="413" spans="1:2" x14ac:dyDescent="0.25">
      <c r="A413" s="20">
        <v>38666</v>
      </c>
      <c r="B413" s="22"/>
    </row>
    <row r="414" spans="1:2" x14ac:dyDescent="0.25">
      <c r="A414" s="20">
        <v>38667</v>
      </c>
      <c r="B414" s="22"/>
    </row>
    <row r="415" spans="1:2" x14ac:dyDescent="0.25">
      <c r="A415" s="20">
        <v>38670</v>
      </c>
      <c r="B415" s="22"/>
    </row>
    <row r="416" spans="1:2" x14ac:dyDescent="0.25">
      <c r="A416" s="20">
        <v>38671</v>
      </c>
      <c r="B416" s="22"/>
    </row>
    <row r="417" spans="1:2" x14ac:dyDescent="0.25">
      <c r="A417" s="20">
        <v>38672</v>
      </c>
      <c r="B417" s="22"/>
    </row>
    <row r="418" spans="1:2" x14ac:dyDescent="0.25">
      <c r="A418" s="20">
        <v>38673</v>
      </c>
      <c r="B418" s="22"/>
    </row>
    <row r="419" spans="1:2" x14ac:dyDescent="0.25">
      <c r="A419" s="20">
        <v>38674</v>
      </c>
      <c r="B419" s="22"/>
    </row>
    <row r="420" spans="1:2" x14ac:dyDescent="0.25">
      <c r="A420" s="20">
        <v>38677</v>
      </c>
      <c r="B420" s="22"/>
    </row>
    <row r="421" spans="1:2" x14ac:dyDescent="0.25">
      <c r="A421" s="20">
        <v>38678</v>
      </c>
      <c r="B421" s="22"/>
    </row>
    <row r="422" spans="1:2" x14ac:dyDescent="0.25">
      <c r="A422" s="20">
        <v>38679</v>
      </c>
      <c r="B422" s="22"/>
    </row>
    <row r="423" spans="1:2" x14ac:dyDescent="0.25">
      <c r="A423" s="20">
        <v>38681</v>
      </c>
      <c r="B423" s="22"/>
    </row>
    <row r="424" spans="1:2" x14ac:dyDescent="0.25">
      <c r="A424" s="20">
        <v>38684</v>
      </c>
      <c r="B424" s="22"/>
    </row>
    <row r="425" spans="1:2" x14ac:dyDescent="0.25">
      <c r="A425" s="20">
        <v>38685</v>
      </c>
      <c r="B425" s="22"/>
    </row>
    <row r="426" spans="1:2" x14ac:dyDescent="0.25">
      <c r="A426" s="20">
        <v>38686</v>
      </c>
      <c r="B426" s="22"/>
    </row>
    <row r="427" spans="1:2" x14ac:dyDescent="0.25">
      <c r="A427" s="20">
        <v>38687</v>
      </c>
      <c r="B427" s="22"/>
    </row>
    <row r="428" spans="1:2" x14ac:dyDescent="0.25">
      <c r="A428" s="20">
        <v>38688</v>
      </c>
      <c r="B428" s="22"/>
    </row>
    <row r="429" spans="1:2" x14ac:dyDescent="0.25">
      <c r="A429" s="20">
        <v>38691</v>
      </c>
      <c r="B429" s="22"/>
    </row>
    <row r="430" spans="1:2" x14ac:dyDescent="0.25">
      <c r="A430" s="20">
        <v>38692</v>
      </c>
      <c r="B430" s="22"/>
    </row>
    <row r="431" spans="1:2" x14ac:dyDescent="0.25">
      <c r="A431" s="20">
        <v>38693</v>
      </c>
      <c r="B431" s="22"/>
    </row>
    <row r="432" spans="1:2" x14ac:dyDescent="0.25">
      <c r="A432" s="20">
        <v>38694</v>
      </c>
      <c r="B432" s="22"/>
    </row>
    <row r="433" spans="1:2" x14ac:dyDescent="0.25">
      <c r="A433" s="20">
        <v>38695</v>
      </c>
      <c r="B433" s="22"/>
    </row>
    <row r="434" spans="1:2" x14ac:dyDescent="0.25">
      <c r="A434" s="20">
        <v>38698</v>
      </c>
      <c r="B434" s="22"/>
    </row>
    <row r="435" spans="1:2" x14ac:dyDescent="0.25">
      <c r="A435" s="20">
        <v>38699</v>
      </c>
      <c r="B435" s="22"/>
    </row>
    <row r="436" spans="1:2" x14ac:dyDescent="0.25">
      <c r="A436" s="20">
        <v>38700</v>
      </c>
      <c r="B436" s="22"/>
    </row>
    <row r="437" spans="1:2" x14ac:dyDescent="0.25">
      <c r="A437" s="20">
        <v>38701</v>
      </c>
      <c r="B437" s="22"/>
    </row>
    <row r="438" spans="1:2" x14ac:dyDescent="0.25">
      <c r="A438" s="20">
        <v>38702</v>
      </c>
      <c r="B438" s="22"/>
    </row>
    <row r="439" spans="1:2" x14ac:dyDescent="0.25">
      <c r="A439" s="20">
        <v>38705</v>
      </c>
      <c r="B439" s="22"/>
    </row>
    <row r="440" spans="1:2" x14ac:dyDescent="0.25">
      <c r="A440" s="20">
        <v>38706</v>
      </c>
      <c r="B440" s="22"/>
    </row>
    <row r="441" spans="1:2" x14ac:dyDescent="0.25">
      <c r="A441" s="20">
        <v>38707</v>
      </c>
      <c r="B441" s="22"/>
    </row>
    <row r="442" spans="1:2" x14ac:dyDescent="0.25">
      <c r="A442" s="20">
        <v>38708</v>
      </c>
      <c r="B442" s="22"/>
    </row>
    <row r="443" spans="1:2" x14ac:dyDescent="0.25">
      <c r="A443" s="20">
        <v>38709</v>
      </c>
      <c r="B443" s="22"/>
    </row>
    <row r="444" spans="1:2" x14ac:dyDescent="0.25">
      <c r="A444" s="20">
        <v>38713</v>
      </c>
      <c r="B444" s="22"/>
    </row>
    <row r="445" spans="1:2" x14ac:dyDescent="0.25">
      <c r="A445" s="20">
        <v>38714</v>
      </c>
      <c r="B445" s="22"/>
    </row>
    <row r="446" spans="1:2" x14ac:dyDescent="0.25">
      <c r="A446" s="20">
        <v>38715</v>
      </c>
      <c r="B446" s="22"/>
    </row>
    <row r="447" spans="1:2" x14ac:dyDescent="0.25">
      <c r="A447" s="20">
        <v>38716</v>
      </c>
      <c r="B447" s="22"/>
    </row>
    <row r="448" spans="1:2" x14ac:dyDescent="0.25">
      <c r="A448" s="20">
        <v>38720</v>
      </c>
      <c r="B448" s="22"/>
    </row>
    <row r="449" spans="1:2" x14ac:dyDescent="0.25">
      <c r="A449" s="20">
        <v>38721</v>
      </c>
      <c r="B449" s="22"/>
    </row>
    <row r="450" spans="1:2" x14ac:dyDescent="0.25">
      <c r="A450" s="20">
        <v>38722</v>
      </c>
      <c r="B450" s="22"/>
    </row>
    <row r="451" spans="1:2" x14ac:dyDescent="0.25">
      <c r="A451" s="20">
        <v>38723</v>
      </c>
      <c r="B451" s="22"/>
    </row>
    <row r="452" spans="1:2" x14ac:dyDescent="0.25">
      <c r="A452" s="20">
        <v>38726</v>
      </c>
      <c r="B452" s="22"/>
    </row>
    <row r="453" spans="1:2" x14ac:dyDescent="0.25">
      <c r="A453" s="20">
        <v>38727</v>
      </c>
      <c r="B453" s="22"/>
    </row>
    <row r="454" spans="1:2" x14ac:dyDescent="0.25">
      <c r="A454" s="20">
        <v>38728</v>
      </c>
      <c r="B454" s="22"/>
    </row>
    <row r="455" spans="1:2" x14ac:dyDescent="0.25">
      <c r="A455" s="20">
        <v>38729</v>
      </c>
      <c r="B455" s="22"/>
    </row>
    <row r="456" spans="1:2" x14ac:dyDescent="0.25">
      <c r="A456" s="20">
        <v>38730</v>
      </c>
      <c r="B456" s="22"/>
    </row>
    <row r="457" spans="1:2" x14ac:dyDescent="0.25">
      <c r="A457" s="20">
        <v>38734</v>
      </c>
      <c r="B457" s="22"/>
    </row>
    <row r="458" spans="1:2" x14ac:dyDescent="0.25">
      <c r="A458" s="20">
        <v>38735</v>
      </c>
      <c r="B458" s="22"/>
    </row>
    <row r="459" spans="1:2" x14ac:dyDescent="0.25">
      <c r="A459" s="20">
        <v>38736</v>
      </c>
      <c r="B459" s="22"/>
    </row>
    <row r="460" spans="1:2" x14ac:dyDescent="0.25">
      <c r="A460" s="20">
        <v>38737</v>
      </c>
      <c r="B460" s="22"/>
    </row>
    <row r="461" spans="1:2" x14ac:dyDescent="0.25">
      <c r="A461" s="20">
        <v>38740</v>
      </c>
      <c r="B461" s="22"/>
    </row>
    <row r="462" spans="1:2" x14ac:dyDescent="0.25">
      <c r="A462" s="20">
        <v>38741</v>
      </c>
      <c r="B462" s="22"/>
    </row>
    <row r="463" spans="1:2" x14ac:dyDescent="0.25">
      <c r="A463" s="20">
        <v>38742</v>
      </c>
      <c r="B463" s="22"/>
    </row>
    <row r="464" spans="1:2" x14ac:dyDescent="0.25">
      <c r="A464" s="20">
        <v>38743</v>
      </c>
      <c r="B464" s="22"/>
    </row>
    <row r="465" spans="1:2" x14ac:dyDescent="0.25">
      <c r="A465" s="20">
        <v>38744</v>
      </c>
      <c r="B465" s="22"/>
    </row>
    <row r="466" spans="1:2" x14ac:dyDescent="0.25">
      <c r="A466" s="20">
        <v>38747</v>
      </c>
      <c r="B466" s="22"/>
    </row>
    <row r="467" spans="1:2" x14ac:dyDescent="0.25">
      <c r="A467" s="20">
        <v>38748</v>
      </c>
      <c r="B467" s="22"/>
    </row>
    <row r="468" spans="1:2" x14ac:dyDescent="0.25">
      <c r="A468" s="20">
        <v>38749</v>
      </c>
      <c r="B468" s="22"/>
    </row>
    <row r="469" spans="1:2" x14ac:dyDescent="0.25">
      <c r="A469" s="20">
        <v>38750</v>
      </c>
      <c r="B469" s="22"/>
    </row>
    <row r="470" spans="1:2" x14ac:dyDescent="0.25">
      <c r="A470" s="20">
        <v>38751</v>
      </c>
      <c r="B470" s="22"/>
    </row>
    <row r="471" spans="1:2" x14ac:dyDescent="0.25">
      <c r="A471" s="20">
        <v>38754</v>
      </c>
      <c r="B471" s="22"/>
    </row>
    <row r="472" spans="1:2" x14ac:dyDescent="0.25">
      <c r="A472" s="20">
        <v>38755</v>
      </c>
      <c r="B472" s="22"/>
    </row>
    <row r="473" spans="1:2" x14ac:dyDescent="0.25">
      <c r="A473" s="20">
        <v>38756</v>
      </c>
      <c r="B473" s="22"/>
    </row>
    <row r="474" spans="1:2" x14ac:dyDescent="0.25">
      <c r="A474" s="20">
        <v>38757</v>
      </c>
      <c r="B474" s="22"/>
    </row>
    <row r="475" spans="1:2" x14ac:dyDescent="0.25">
      <c r="A475" s="20">
        <v>38758</v>
      </c>
      <c r="B475" s="22"/>
    </row>
    <row r="476" spans="1:2" x14ac:dyDescent="0.25">
      <c r="A476" s="20">
        <v>38761</v>
      </c>
      <c r="B476" s="22"/>
    </row>
    <row r="477" spans="1:2" x14ac:dyDescent="0.25">
      <c r="A477" s="20">
        <v>38762</v>
      </c>
      <c r="B477" s="22"/>
    </row>
    <row r="478" spans="1:2" x14ac:dyDescent="0.25">
      <c r="A478" s="20">
        <v>38763</v>
      </c>
      <c r="B478" s="22"/>
    </row>
    <row r="479" spans="1:2" x14ac:dyDescent="0.25">
      <c r="A479" s="20">
        <v>38764</v>
      </c>
      <c r="B479" s="22"/>
    </row>
    <row r="480" spans="1:2" x14ac:dyDescent="0.25">
      <c r="A480" s="20">
        <v>38765</v>
      </c>
      <c r="B480" s="22"/>
    </row>
    <row r="481" spans="1:2" x14ac:dyDescent="0.25">
      <c r="A481" s="20">
        <v>38769</v>
      </c>
      <c r="B481" s="22"/>
    </row>
    <row r="482" spans="1:2" x14ac:dyDescent="0.25">
      <c r="A482" s="20">
        <v>38770</v>
      </c>
      <c r="B482" s="22"/>
    </row>
    <row r="483" spans="1:2" x14ac:dyDescent="0.25">
      <c r="A483" s="20">
        <v>38771</v>
      </c>
      <c r="B483" s="22"/>
    </row>
    <row r="484" spans="1:2" x14ac:dyDescent="0.25">
      <c r="A484" s="20">
        <v>38772</v>
      </c>
      <c r="B484" s="22"/>
    </row>
    <row r="485" spans="1:2" x14ac:dyDescent="0.25">
      <c r="A485" s="20">
        <v>38775</v>
      </c>
      <c r="B485" s="22"/>
    </row>
    <row r="486" spans="1:2" x14ac:dyDescent="0.25">
      <c r="A486" s="20">
        <v>38776</v>
      </c>
      <c r="B486" s="22"/>
    </row>
    <row r="487" spans="1:2" x14ac:dyDescent="0.25">
      <c r="A487" s="20">
        <v>38777</v>
      </c>
      <c r="B487" s="22"/>
    </row>
    <row r="488" spans="1:2" x14ac:dyDescent="0.25">
      <c r="A488" s="20">
        <v>38778</v>
      </c>
      <c r="B488" s="22"/>
    </row>
    <row r="489" spans="1:2" x14ac:dyDescent="0.25">
      <c r="A489" s="20">
        <v>38779</v>
      </c>
      <c r="B489" s="22"/>
    </row>
    <row r="490" spans="1:2" x14ac:dyDescent="0.25">
      <c r="A490" s="20">
        <v>38782</v>
      </c>
      <c r="B490" s="22"/>
    </row>
    <row r="491" spans="1:2" x14ac:dyDescent="0.25">
      <c r="A491" s="20">
        <v>38783</v>
      </c>
      <c r="B491" s="22"/>
    </row>
    <row r="492" spans="1:2" x14ac:dyDescent="0.25">
      <c r="A492" s="20">
        <v>38784</v>
      </c>
      <c r="B492" s="22"/>
    </row>
    <row r="493" spans="1:2" x14ac:dyDescent="0.25">
      <c r="A493" s="20">
        <v>38785</v>
      </c>
      <c r="B493" s="22"/>
    </row>
    <row r="494" spans="1:2" x14ac:dyDescent="0.25">
      <c r="A494" s="20">
        <v>38786</v>
      </c>
      <c r="B494" s="22"/>
    </row>
    <row r="495" spans="1:2" x14ac:dyDescent="0.25">
      <c r="A495" s="20">
        <v>38789</v>
      </c>
      <c r="B495" s="22"/>
    </row>
    <row r="496" spans="1:2" x14ac:dyDescent="0.25">
      <c r="A496" s="20">
        <v>38790</v>
      </c>
      <c r="B496" s="22"/>
    </row>
    <row r="497" spans="1:2" x14ac:dyDescent="0.25">
      <c r="A497" s="20">
        <v>38791</v>
      </c>
      <c r="B497" s="22"/>
    </row>
    <row r="498" spans="1:2" x14ac:dyDescent="0.25">
      <c r="A498" s="20">
        <v>38792</v>
      </c>
      <c r="B498" s="22"/>
    </row>
    <row r="499" spans="1:2" x14ac:dyDescent="0.25">
      <c r="A499" s="20">
        <v>38793</v>
      </c>
      <c r="B499" s="22"/>
    </row>
    <row r="500" spans="1:2" x14ac:dyDescent="0.25">
      <c r="A500" s="20">
        <v>38796</v>
      </c>
      <c r="B500" s="22"/>
    </row>
    <row r="501" spans="1:2" x14ac:dyDescent="0.25">
      <c r="A501" s="20">
        <v>38797</v>
      </c>
      <c r="B501" s="22"/>
    </row>
    <row r="502" spans="1:2" x14ac:dyDescent="0.25">
      <c r="A502" s="20">
        <v>38798</v>
      </c>
      <c r="B502" s="22"/>
    </row>
    <row r="503" spans="1:2" x14ac:dyDescent="0.25">
      <c r="A503" s="20">
        <v>38799</v>
      </c>
      <c r="B503" s="22"/>
    </row>
    <row r="504" spans="1:2" x14ac:dyDescent="0.25">
      <c r="A504" s="20">
        <v>38800</v>
      </c>
      <c r="B504" s="22"/>
    </row>
    <row r="505" spans="1:2" x14ac:dyDescent="0.25">
      <c r="A505" s="20">
        <v>38803</v>
      </c>
      <c r="B505" s="22"/>
    </row>
    <row r="506" spans="1:2" x14ac:dyDescent="0.25">
      <c r="A506" s="20">
        <v>38804</v>
      </c>
      <c r="B506" s="22"/>
    </row>
    <row r="507" spans="1:2" x14ac:dyDescent="0.25">
      <c r="A507" s="20">
        <v>38805</v>
      </c>
      <c r="B507" s="22"/>
    </row>
    <row r="508" spans="1:2" x14ac:dyDescent="0.25">
      <c r="A508" s="20">
        <v>38806</v>
      </c>
      <c r="B508" s="22"/>
    </row>
    <row r="509" spans="1:2" x14ac:dyDescent="0.25">
      <c r="A509" s="20">
        <v>38807</v>
      </c>
      <c r="B509" s="22"/>
    </row>
    <row r="510" spans="1:2" x14ac:dyDescent="0.25">
      <c r="A510" s="20">
        <v>38810</v>
      </c>
      <c r="B510" s="22"/>
    </row>
    <row r="511" spans="1:2" x14ac:dyDescent="0.25">
      <c r="A511" s="20">
        <v>38811</v>
      </c>
      <c r="B511" s="22"/>
    </row>
    <row r="512" spans="1:2" x14ac:dyDescent="0.25">
      <c r="A512" s="20">
        <v>38812</v>
      </c>
      <c r="B512" s="22"/>
    </row>
    <row r="513" spans="1:2" x14ac:dyDescent="0.25">
      <c r="A513" s="20">
        <v>38813</v>
      </c>
      <c r="B513" s="22"/>
    </row>
    <row r="514" spans="1:2" x14ac:dyDescent="0.25">
      <c r="A514" s="20">
        <v>38814</v>
      </c>
      <c r="B514" s="22"/>
    </row>
    <row r="515" spans="1:2" x14ac:dyDescent="0.25">
      <c r="A515" s="20">
        <v>38817</v>
      </c>
      <c r="B515" s="22"/>
    </row>
    <row r="516" spans="1:2" x14ac:dyDescent="0.25">
      <c r="A516" s="20">
        <v>38818</v>
      </c>
      <c r="B516" s="22"/>
    </row>
    <row r="517" spans="1:2" x14ac:dyDescent="0.25">
      <c r="A517" s="20">
        <v>38819</v>
      </c>
      <c r="B517" s="22"/>
    </row>
    <row r="518" spans="1:2" x14ac:dyDescent="0.25">
      <c r="A518" s="20">
        <v>38820</v>
      </c>
      <c r="B518" s="22"/>
    </row>
    <row r="519" spans="1:2" x14ac:dyDescent="0.25">
      <c r="A519" s="20">
        <v>38824</v>
      </c>
      <c r="B519" s="22"/>
    </row>
    <row r="520" spans="1:2" x14ac:dyDescent="0.25">
      <c r="A520" s="20">
        <v>38825</v>
      </c>
      <c r="B520" s="22"/>
    </row>
    <row r="521" spans="1:2" x14ac:dyDescent="0.25">
      <c r="A521" s="20">
        <v>38826</v>
      </c>
      <c r="B521" s="22"/>
    </row>
    <row r="522" spans="1:2" x14ac:dyDescent="0.25">
      <c r="A522" s="20">
        <v>38827</v>
      </c>
      <c r="B522" s="22"/>
    </row>
    <row r="523" spans="1:2" x14ac:dyDescent="0.25">
      <c r="A523" s="20">
        <v>38828</v>
      </c>
      <c r="B523" s="22"/>
    </row>
    <row r="524" spans="1:2" x14ac:dyDescent="0.25">
      <c r="A524" s="20">
        <v>38831</v>
      </c>
      <c r="B524" s="22"/>
    </row>
    <row r="525" spans="1:2" x14ac:dyDescent="0.25">
      <c r="A525" s="20">
        <v>38832</v>
      </c>
      <c r="B525" s="22"/>
    </row>
    <row r="526" spans="1:2" x14ac:dyDescent="0.25">
      <c r="A526" s="20">
        <v>38833</v>
      </c>
      <c r="B526" s="22"/>
    </row>
    <row r="527" spans="1:2" x14ac:dyDescent="0.25">
      <c r="A527" s="20">
        <v>38834</v>
      </c>
      <c r="B527" s="22"/>
    </row>
    <row r="528" spans="1:2" x14ac:dyDescent="0.25">
      <c r="A528" s="20">
        <v>38835</v>
      </c>
      <c r="B528" s="22"/>
    </row>
    <row r="529" spans="1:2" x14ac:dyDescent="0.25">
      <c r="A529" s="20">
        <v>38838</v>
      </c>
      <c r="B529" s="22"/>
    </row>
    <row r="530" spans="1:2" x14ac:dyDescent="0.25">
      <c r="A530" s="20">
        <v>38839</v>
      </c>
      <c r="B530" s="22"/>
    </row>
    <row r="531" spans="1:2" x14ac:dyDescent="0.25">
      <c r="A531" s="20">
        <v>38840</v>
      </c>
      <c r="B531" s="22"/>
    </row>
    <row r="532" spans="1:2" x14ac:dyDescent="0.25">
      <c r="A532" s="20">
        <v>38841</v>
      </c>
      <c r="B532" s="22"/>
    </row>
    <row r="533" spans="1:2" x14ac:dyDescent="0.25">
      <c r="A533" s="20">
        <v>38842</v>
      </c>
      <c r="B533" s="22"/>
    </row>
    <row r="534" spans="1:2" x14ac:dyDescent="0.25">
      <c r="A534" s="20">
        <v>38845</v>
      </c>
      <c r="B534" s="22"/>
    </row>
    <row r="535" spans="1:2" x14ac:dyDescent="0.25">
      <c r="A535" s="20">
        <v>38846</v>
      </c>
      <c r="B535" s="22"/>
    </row>
    <row r="536" spans="1:2" x14ac:dyDescent="0.25">
      <c r="A536" s="20">
        <v>38847</v>
      </c>
      <c r="B536" s="22"/>
    </row>
    <row r="537" spans="1:2" x14ac:dyDescent="0.25">
      <c r="A537" s="20">
        <v>38848</v>
      </c>
      <c r="B537" s="22"/>
    </row>
    <row r="538" spans="1:2" x14ac:dyDescent="0.25">
      <c r="A538" s="20">
        <v>38849</v>
      </c>
      <c r="B538" s="22"/>
    </row>
    <row r="539" spans="1:2" x14ac:dyDescent="0.25">
      <c r="A539" s="20">
        <v>38852</v>
      </c>
      <c r="B539" s="22"/>
    </row>
    <row r="540" spans="1:2" x14ac:dyDescent="0.25">
      <c r="A540" s="20">
        <v>38853</v>
      </c>
      <c r="B540" s="22"/>
    </row>
    <row r="541" spans="1:2" x14ac:dyDescent="0.25">
      <c r="A541" s="20">
        <v>38854</v>
      </c>
      <c r="B541" s="22"/>
    </row>
    <row r="542" spans="1:2" x14ac:dyDescent="0.25">
      <c r="A542" s="20">
        <v>38855</v>
      </c>
      <c r="B542" s="22"/>
    </row>
    <row r="543" spans="1:2" x14ac:dyDescent="0.25">
      <c r="A543" s="20">
        <v>38856</v>
      </c>
      <c r="B543" s="22"/>
    </row>
    <row r="544" spans="1:2" x14ac:dyDescent="0.25">
      <c r="A544" s="20">
        <v>38859</v>
      </c>
      <c r="B544" s="22"/>
    </row>
    <row r="545" spans="1:2" x14ac:dyDescent="0.25">
      <c r="A545" s="20">
        <v>38860</v>
      </c>
      <c r="B545" s="22"/>
    </row>
    <row r="546" spans="1:2" x14ac:dyDescent="0.25">
      <c r="A546" s="20">
        <v>38861</v>
      </c>
      <c r="B546" s="22"/>
    </row>
    <row r="547" spans="1:2" x14ac:dyDescent="0.25">
      <c r="A547" s="20">
        <v>38862</v>
      </c>
      <c r="B547" s="22"/>
    </row>
    <row r="548" spans="1:2" x14ac:dyDescent="0.25">
      <c r="A548" s="20">
        <v>38863</v>
      </c>
      <c r="B548" s="22"/>
    </row>
    <row r="549" spans="1:2" x14ac:dyDescent="0.25">
      <c r="A549" s="20">
        <v>38867</v>
      </c>
      <c r="B549" s="22"/>
    </row>
    <row r="550" spans="1:2" x14ac:dyDescent="0.25">
      <c r="A550" s="20">
        <v>38868</v>
      </c>
      <c r="B550" s="22"/>
    </row>
    <row r="551" spans="1:2" x14ac:dyDescent="0.25">
      <c r="A551" s="20">
        <v>38869</v>
      </c>
      <c r="B551" s="22"/>
    </row>
    <row r="552" spans="1:2" x14ac:dyDescent="0.25">
      <c r="A552" s="20">
        <v>38870</v>
      </c>
      <c r="B552" s="22"/>
    </row>
    <row r="553" spans="1:2" x14ac:dyDescent="0.25">
      <c r="A553" s="20">
        <v>38873</v>
      </c>
      <c r="B553" s="22"/>
    </row>
    <row r="554" spans="1:2" x14ac:dyDescent="0.25">
      <c r="A554" s="20">
        <v>38874</v>
      </c>
      <c r="B554" s="22"/>
    </row>
    <row r="555" spans="1:2" x14ac:dyDescent="0.25">
      <c r="A555" s="20">
        <v>38875</v>
      </c>
      <c r="B555" s="22"/>
    </row>
    <row r="556" spans="1:2" x14ac:dyDescent="0.25">
      <c r="A556" s="20">
        <v>38876</v>
      </c>
      <c r="B556" s="22"/>
    </row>
    <row r="557" spans="1:2" x14ac:dyDescent="0.25">
      <c r="A557" s="20">
        <v>38877</v>
      </c>
      <c r="B557" s="22"/>
    </row>
    <row r="558" spans="1:2" x14ac:dyDescent="0.25">
      <c r="A558" s="20">
        <v>38880</v>
      </c>
      <c r="B558" s="22"/>
    </row>
    <row r="559" spans="1:2" x14ac:dyDescent="0.25">
      <c r="A559" s="20">
        <v>38881</v>
      </c>
      <c r="B559" s="22"/>
    </row>
    <row r="560" spans="1:2" x14ac:dyDescent="0.25">
      <c r="A560" s="20">
        <v>38882</v>
      </c>
      <c r="B560" s="22"/>
    </row>
    <row r="561" spans="1:2" x14ac:dyDescent="0.25">
      <c r="A561" s="20">
        <v>38883</v>
      </c>
      <c r="B561" s="22"/>
    </row>
    <row r="562" spans="1:2" x14ac:dyDescent="0.25">
      <c r="A562" s="20">
        <v>38884</v>
      </c>
      <c r="B562" s="22"/>
    </row>
    <row r="563" spans="1:2" x14ac:dyDescent="0.25">
      <c r="A563" s="20">
        <v>38887</v>
      </c>
      <c r="B563" s="22"/>
    </row>
    <row r="564" spans="1:2" x14ac:dyDescent="0.25">
      <c r="A564" s="20">
        <v>38888</v>
      </c>
      <c r="B564" s="22"/>
    </row>
    <row r="565" spans="1:2" x14ac:dyDescent="0.25">
      <c r="A565" s="20">
        <v>38889</v>
      </c>
      <c r="B565" s="22"/>
    </row>
    <row r="566" spans="1:2" x14ac:dyDescent="0.25">
      <c r="A566" s="20">
        <v>38890</v>
      </c>
      <c r="B566" s="22"/>
    </row>
    <row r="567" spans="1:2" x14ac:dyDescent="0.25">
      <c r="A567" s="20">
        <v>38891</v>
      </c>
      <c r="B567" s="22"/>
    </row>
    <row r="568" spans="1:2" x14ac:dyDescent="0.25">
      <c r="A568" s="20">
        <v>38894</v>
      </c>
      <c r="B568" s="22"/>
    </row>
    <row r="569" spans="1:2" x14ac:dyDescent="0.25">
      <c r="A569" s="20">
        <v>38895</v>
      </c>
      <c r="B569" s="22"/>
    </row>
    <row r="570" spans="1:2" x14ac:dyDescent="0.25">
      <c r="A570" s="20">
        <v>38896</v>
      </c>
      <c r="B570" s="22"/>
    </row>
    <row r="571" spans="1:2" x14ac:dyDescent="0.25">
      <c r="A571" s="20">
        <v>38897</v>
      </c>
      <c r="B571" s="22"/>
    </row>
    <row r="572" spans="1:2" x14ac:dyDescent="0.25">
      <c r="A572" s="20">
        <v>38898</v>
      </c>
      <c r="B572" s="22"/>
    </row>
    <row r="573" spans="1:2" x14ac:dyDescent="0.25">
      <c r="A573" s="20">
        <v>38901</v>
      </c>
      <c r="B573" s="22"/>
    </row>
    <row r="574" spans="1:2" x14ac:dyDescent="0.25">
      <c r="A574" s="20">
        <v>38903</v>
      </c>
      <c r="B574" s="22"/>
    </row>
    <row r="575" spans="1:2" x14ac:dyDescent="0.25">
      <c r="A575" s="20">
        <v>38904</v>
      </c>
      <c r="B575" s="22"/>
    </row>
    <row r="576" spans="1:2" x14ac:dyDescent="0.25">
      <c r="A576" s="20">
        <v>38905</v>
      </c>
      <c r="B576" s="22"/>
    </row>
    <row r="577" spans="1:2" x14ac:dyDescent="0.25">
      <c r="A577" s="20">
        <v>38908</v>
      </c>
      <c r="B577" s="22"/>
    </row>
    <row r="578" spans="1:2" x14ac:dyDescent="0.25">
      <c r="A578" s="20">
        <v>38909</v>
      </c>
      <c r="B578" s="22"/>
    </row>
    <row r="579" spans="1:2" x14ac:dyDescent="0.25">
      <c r="A579" s="20">
        <v>38910</v>
      </c>
      <c r="B579" s="22"/>
    </row>
    <row r="580" spans="1:2" x14ac:dyDescent="0.25">
      <c r="A580" s="20">
        <v>38911</v>
      </c>
      <c r="B580" s="22"/>
    </row>
    <row r="581" spans="1:2" x14ac:dyDescent="0.25">
      <c r="A581" s="20">
        <v>38912</v>
      </c>
      <c r="B581" s="22"/>
    </row>
    <row r="582" spans="1:2" x14ac:dyDescent="0.25">
      <c r="A582" s="20">
        <v>38915</v>
      </c>
      <c r="B582" s="22"/>
    </row>
    <row r="583" spans="1:2" x14ac:dyDescent="0.25">
      <c r="A583" s="20">
        <v>38916</v>
      </c>
      <c r="B583" s="22"/>
    </row>
    <row r="584" spans="1:2" x14ac:dyDescent="0.25">
      <c r="A584" s="20">
        <v>38917</v>
      </c>
      <c r="B584" s="22"/>
    </row>
    <row r="585" spans="1:2" x14ac:dyDescent="0.25">
      <c r="A585" s="20">
        <v>38918</v>
      </c>
      <c r="B585" s="22"/>
    </row>
    <row r="586" spans="1:2" x14ac:dyDescent="0.25">
      <c r="A586" s="20">
        <v>38919</v>
      </c>
      <c r="B586" s="22"/>
    </row>
    <row r="587" spans="1:2" x14ac:dyDescent="0.25">
      <c r="A587" s="20">
        <v>38922</v>
      </c>
      <c r="B587" s="22"/>
    </row>
    <row r="588" spans="1:2" x14ac:dyDescent="0.25">
      <c r="A588" s="20">
        <v>38923</v>
      </c>
      <c r="B588" s="22"/>
    </row>
    <row r="589" spans="1:2" x14ac:dyDescent="0.25">
      <c r="A589" s="20">
        <v>38924</v>
      </c>
      <c r="B589" s="22"/>
    </row>
    <row r="590" spans="1:2" x14ac:dyDescent="0.25">
      <c r="A590" s="20">
        <v>38925</v>
      </c>
      <c r="B590" s="22"/>
    </row>
    <row r="591" spans="1:2" x14ac:dyDescent="0.25">
      <c r="A591" s="20">
        <v>38926</v>
      </c>
      <c r="B591" s="22"/>
    </row>
    <row r="592" spans="1:2" x14ac:dyDescent="0.25">
      <c r="A592" s="20">
        <v>38929</v>
      </c>
      <c r="B592" s="22"/>
    </row>
    <row r="593" spans="1:2" x14ac:dyDescent="0.25">
      <c r="A593" s="20">
        <v>38930</v>
      </c>
      <c r="B593" s="22"/>
    </row>
    <row r="594" spans="1:2" x14ac:dyDescent="0.25">
      <c r="A594" s="20">
        <v>38931</v>
      </c>
      <c r="B594" s="22"/>
    </row>
    <row r="595" spans="1:2" x14ac:dyDescent="0.25">
      <c r="A595" s="20">
        <v>38932</v>
      </c>
      <c r="B595" s="22"/>
    </row>
    <row r="596" spans="1:2" x14ac:dyDescent="0.25">
      <c r="A596" s="20">
        <v>38933</v>
      </c>
      <c r="B596" s="22"/>
    </row>
    <row r="597" spans="1:2" x14ac:dyDescent="0.25">
      <c r="A597" s="20">
        <v>38936</v>
      </c>
      <c r="B597" s="22"/>
    </row>
    <row r="598" spans="1:2" x14ac:dyDescent="0.25">
      <c r="A598" s="20">
        <v>38937</v>
      </c>
      <c r="B598" s="22"/>
    </row>
    <row r="599" spans="1:2" x14ac:dyDescent="0.25">
      <c r="A599" s="20">
        <v>38938</v>
      </c>
      <c r="B599" s="22"/>
    </row>
    <row r="600" spans="1:2" x14ac:dyDescent="0.25">
      <c r="A600" s="20">
        <v>38939</v>
      </c>
      <c r="B600" s="22"/>
    </row>
    <row r="601" spans="1:2" x14ac:dyDescent="0.25">
      <c r="A601" s="20">
        <v>38940</v>
      </c>
      <c r="B601" s="22"/>
    </row>
    <row r="602" spans="1:2" x14ac:dyDescent="0.25">
      <c r="A602" s="20">
        <v>38943</v>
      </c>
      <c r="B602" s="22"/>
    </row>
    <row r="603" spans="1:2" x14ac:dyDescent="0.25">
      <c r="A603" s="20">
        <v>38944</v>
      </c>
      <c r="B603" s="22"/>
    </row>
    <row r="604" spans="1:2" x14ac:dyDescent="0.25">
      <c r="A604" s="20">
        <v>38945</v>
      </c>
      <c r="B604" s="22"/>
    </row>
    <row r="605" spans="1:2" x14ac:dyDescent="0.25">
      <c r="A605" s="20">
        <v>38946</v>
      </c>
      <c r="B605" s="22"/>
    </row>
    <row r="606" spans="1:2" x14ac:dyDescent="0.25">
      <c r="A606" s="20">
        <v>38947</v>
      </c>
      <c r="B606" s="22"/>
    </row>
    <row r="607" spans="1:2" x14ac:dyDescent="0.25">
      <c r="A607" s="20">
        <v>38950</v>
      </c>
      <c r="B607" s="22"/>
    </row>
    <row r="608" spans="1:2" x14ac:dyDescent="0.25">
      <c r="A608" s="20">
        <v>38951</v>
      </c>
      <c r="B608" s="22"/>
    </row>
    <row r="609" spans="1:2" x14ac:dyDescent="0.25">
      <c r="A609" s="20">
        <v>38952</v>
      </c>
      <c r="B609" s="22"/>
    </row>
    <row r="610" spans="1:2" x14ac:dyDescent="0.25">
      <c r="A610" s="20">
        <v>38953</v>
      </c>
      <c r="B610" s="22"/>
    </row>
    <row r="611" spans="1:2" x14ac:dyDescent="0.25">
      <c r="A611" s="20">
        <v>38954</v>
      </c>
      <c r="B611" s="22"/>
    </row>
    <row r="612" spans="1:2" x14ac:dyDescent="0.25">
      <c r="A612" s="20">
        <v>38957</v>
      </c>
      <c r="B612" s="22"/>
    </row>
    <row r="613" spans="1:2" x14ac:dyDescent="0.25">
      <c r="A613" s="20">
        <v>38958</v>
      </c>
      <c r="B613" s="22"/>
    </row>
    <row r="614" spans="1:2" x14ac:dyDescent="0.25">
      <c r="A614" s="20">
        <v>38959</v>
      </c>
      <c r="B614" s="22"/>
    </row>
    <row r="615" spans="1:2" x14ac:dyDescent="0.25">
      <c r="A615" s="20">
        <v>38960</v>
      </c>
      <c r="B615" s="22"/>
    </row>
    <row r="616" spans="1:2" x14ac:dyDescent="0.25">
      <c r="A616" s="20">
        <v>38961</v>
      </c>
      <c r="B616" s="22"/>
    </row>
    <row r="617" spans="1:2" x14ac:dyDescent="0.25">
      <c r="A617" s="20">
        <v>38965</v>
      </c>
      <c r="B617" s="22"/>
    </row>
    <row r="618" spans="1:2" x14ac:dyDescent="0.25">
      <c r="A618" s="20">
        <v>38966</v>
      </c>
      <c r="B618" s="22"/>
    </row>
    <row r="619" spans="1:2" x14ac:dyDescent="0.25">
      <c r="A619" s="20">
        <v>38967</v>
      </c>
      <c r="B619" s="22"/>
    </row>
    <row r="620" spans="1:2" x14ac:dyDescent="0.25">
      <c r="A620" s="20">
        <v>38968</v>
      </c>
      <c r="B620" s="22"/>
    </row>
    <row r="621" spans="1:2" x14ac:dyDescent="0.25">
      <c r="A621" s="20">
        <v>38971</v>
      </c>
      <c r="B621" s="22"/>
    </row>
    <row r="622" spans="1:2" x14ac:dyDescent="0.25">
      <c r="A622" s="20">
        <v>38972</v>
      </c>
      <c r="B622" s="22"/>
    </row>
    <row r="623" spans="1:2" x14ac:dyDescent="0.25">
      <c r="A623" s="20">
        <v>38973</v>
      </c>
      <c r="B623" s="22"/>
    </row>
    <row r="624" spans="1:2" x14ac:dyDescent="0.25">
      <c r="A624" s="20">
        <v>38974</v>
      </c>
      <c r="B624" s="22"/>
    </row>
    <row r="625" spans="1:2" x14ac:dyDescent="0.25">
      <c r="A625" s="20">
        <v>38975</v>
      </c>
      <c r="B625" s="22"/>
    </row>
    <row r="626" spans="1:2" x14ac:dyDescent="0.25">
      <c r="A626" s="20">
        <v>38978</v>
      </c>
      <c r="B626" s="22"/>
    </row>
    <row r="627" spans="1:2" x14ac:dyDescent="0.25">
      <c r="A627" s="20">
        <v>38979</v>
      </c>
      <c r="B627" s="22"/>
    </row>
    <row r="628" spans="1:2" x14ac:dyDescent="0.25">
      <c r="A628" s="20">
        <v>38980</v>
      </c>
      <c r="B628" s="22"/>
    </row>
    <row r="629" spans="1:2" x14ac:dyDescent="0.25">
      <c r="A629" s="20">
        <v>38981</v>
      </c>
      <c r="B629" s="22"/>
    </row>
    <row r="630" spans="1:2" x14ac:dyDescent="0.25">
      <c r="A630" s="20">
        <v>38982</v>
      </c>
      <c r="B630" s="22"/>
    </row>
    <row r="631" spans="1:2" x14ac:dyDescent="0.25">
      <c r="A631" s="20">
        <v>38985</v>
      </c>
      <c r="B631" s="22"/>
    </row>
    <row r="632" spans="1:2" x14ac:dyDescent="0.25">
      <c r="A632" s="20">
        <v>38986</v>
      </c>
      <c r="B632" s="22"/>
    </row>
    <row r="633" spans="1:2" x14ac:dyDescent="0.25">
      <c r="A633" s="20">
        <v>38987</v>
      </c>
      <c r="B633" s="22"/>
    </row>
    <row r="634" spans="1:2" x14ac:dyDescent="0.25">
      <c r="A634" s="20">
        <v>38988</v>
      </c>
      <c r="B634" s="22"/>
    </row>
    <row r="635" spans="1:2" x14ac:dyDescent="0.25">
      <c r="A635" s="20">
        <v>38989</v>
      </c>
      <c r="B635" s="22"/>
    </row>
    <row r="636" spans="1:2" x14ac:dyDescent="0.25">
      <c r="A636" s="20">
        <v>38992</v>
      </c>
      <c r="B636" s="22"/>
    </row>
    <row r="637" spans="1:2" x14ac:dyDescent="0.25">
      <c r="A637" s="20">
        <v>38993</v>
      </c>
      <c r="B637" s="22"/>
    </row>
    <row r="638" spans="1:2" x14ac:dyDescent="0.25">
      <c r="A638" s="20">
        <v>38994</v>
      </c>
      <c r="B638" s="22"/>
    </row>
    <row r="639" spans="1:2" x14ac:dyDescent="0.25">
      <c r="A639" s="20">
        <v>38995</v>
      </c>
      <c r="B639" s="22"/>
    </row>
    <row r="640" spans="1:2" x14ac:dyDescent="0.25">
      <c r="A640" s="20">
        <v>38996</v>
      </c>
      <c r="B640" s="22"/>
    </row>
    <row r="641" spans="1:2" x14ac:dyDescent="0.25">
      <c r="A641" s="20">
        <v>38999</v>
      </c>
      <c r="B641" s="22"/>
    </row>
    <row r="642" spans="1:2" x14ac:dyDescent="0.25">
      <c r="A642" s="20">
        <v>39000</v>
      </c>
      <c r="B642" s="22"/>
    </row>
    <row r="643" spans="1:2" x14ac:dyDescent="0.25">
      <c r="A643" s="20">
        <v>39001</v>
      </c>
      <c r="B643" s="22"/>
    </row>
    <row r="644" spans="1:2" x14ac:dyDescent="0.25">
      <c r="A644" s="20">
        <v>39002</v>
      </c>
      <c r="B644" s="22"/>
    </row>
    <row r="645" spans="1:2" x14ac:dyDescent="0.25">
      <c r="A645" s="20">
        <v>39003</v>
      </c>
      <c r="B645" s="22"/>
    </row>
    <row r="646" spans="1:2" x14ac:dyDescent="0.25">
      <c r="A646" s="20">
        <v>39006</v>
      </c>
      <c r="B646" s="22"/>
    </row>
    <row r="647" spans="1:2" x14ac:dyDescent="0.25">
      <c r="A647" s="20">
        <v>39007</v>
      </c>
      <c r="B647" s="22"/>
    </row>
    <row r="648" spans="1:2" x14ac:dyDescent="0.25">
      <c r="A648" s="20">
        <v>39008</v>
      </c>
      <c r="B648" s="22"/>
    </row>
    <row r="649" spans="1:2" x14ac:dyDescent="0.25">
      <c r="A649" s="20">
        <v>39009</v>
      </c>
      <c r="B649" s="22"/>
    </row>
    <row r="650" spans="1:2" x14ac:dyDescent="0.25">
      <c r="A650" s="20">
        <v>39010</v>
      </c>
      <c r="B650" s="22"/>
    </row>
    <row r="651" spans="1:2" x14ac:dyDescent="0.25">
      <c r="A651" s="20">
        <v>39013</v>
      </c>
      <c r="B651" s="22"/>
    </row>
    <row r="652" spans="1:2" x14ac:dyDescent="0.25">
      <c r="A652" s="20">
        <v>39014</v>
      </c>
      <c r="B652" s="22"/>
    </row>
    <row r="653" spans="1:2" x14ac:dyDescent="0.25">
      <c r="A653" s="20">
        <v>39015</v>
      </c>
      <c r="B653" s="22"/>
    </row>
    <row r="654" spans="1:2" x14ac:dyDescent="0.25">
      <c r="A654" s="20">
        <v>39016</v>
      </c>
      <c r="B654" s="22"/>
    </row>
    <row r="655" spans="1:2" x14ac:dyDescent="0.25">
      <c r="A655" s="20">
        <v>39017</v>
      </c>
      <c r="B655" s="22"/>
    </row>
    <row r="656" spans="1:2" x14ac:dyDescent="0.25">
      <c r="A656" s="20">
        <v>39020</v>
      </c>
      <c r="B656" s="22"/>
    </row>
    <row r="657" spans="1:2" x14ac:dyDescent="0.25">
      <c r="A657" s="20">
        <v>39021</v>
      </c>
      <c r="B657" s="22"/>
    </row>
    <row r="658" spans="1:2" x14ac:dyDescent="0.25">
      <c r="A658" s="20">
        <v>39022</v>
      </c>
      <c r="B658" s="22"/>
    </row>
    <row r="659" spans="1:2" x14ac:dyDescent="0.25">
      <c r="A659" s="20">
        <v>39023</v>
      </c>
      <c r="B659" s="22"/>
    </row>
    <row r="660" spans="1:2" x14ac:dyDescent="0.25">
      <c r="A660" s="20">
        <v>39024</v>
      </c>
      <c r="B660" s="22"/>
    </row>
    <row r="661" spans="1:2" x14ac:dyDescent="0.25">
      <c r="A661" s="20">
        <v>39027</v>
      </c>
      <c r="B661" s="22"/>
    </row>
    <row r="662" spans="1:2" x14ac:dyDescent="0.25">
      <c r="A662" s="20">
        <v>39028</v>
      </c>
      <c r="B662" s="22"/>
    </row>
    <row r="663" spans="1:2" x14ac:dyDescent="0.25">
      <c r="A663" s="20">
        <v>39029</v>
      </c>
      <c r="B663" s="22"/>
    </row>
    <row r="664" spans="1:2" x14ac:dyDescent="0.25">
      <c r="A664" s="20">
        <v>39030</v>
      </c>
      <c r="B664" s="22"/>
    </row>
    <row r="665" spans="1:2" x14ac:dyDescent="0.25">
      <c r="A665" s="20">
        <v>39031</v>
      </c>
      <c r="B665" s="22"/>
    </row>
    <row r="666" spans="1:2" x14ac:dyDescent="0.25">
      <c r="A666" s="20">
        <v>39034</v>
      </c>
      <c r="B666" s="22"/>
    </row>
    <row r="667" spans="1:2" x14ac:dyDescent="0.25">
      <c r="A667" s="20">
        <v>39035</v>
      </c>
      <c r="B667" s="22"/>
    </row>
    <row r="668" spans="1:2" x14ac:dyDescent="0.25">
      <c r="A668" s="20">
        <v>39036</v>
      </c>
      <c r="B668" s="22"/>
    </row>
    <row r="669" spans="1:2" x14ac:dyDescent="0.25">
      <c r="A669" s="20">
        <v>39037</v>
      </c>
      <c r="B669" s="22"/>
    </row>
    <row r="670" spans="1:2" x14ac:dyDescent="0.25">
      <c r="A670" s="20">
        <v>39038</v>
      </c>
      <c r="B670" s="22"/>
    </row>
    <row r="671" spans="1:2" x14ac:dyDescent="0.25">
      <c r="A671" s="20">
        <v>39041</v>
      </c>
      <c r="B671" s="22"/>
    </row>
    <row r="672" spans="1:2" x14ac:dyDescent="0.25">
      <c r="A672" s="20">
        <v>39042</v>
      </c>
      <c r="B672" s="22"/>
    </row>
    <row r="673" spans="1:2" x14ac:dyDescent="0.25">
      <c r="A673" s="20">
        <v>39043</v>
      </c>
      <c r="B673" s="22"/>
    </row>
    <row r="674" spans="1:2" x14ac:dyDescent="0.25">
      <c r="A674" s="20">
        <v>39045</v>
      </c>
      <c r="B674" s="22"/>
    </row>
    <row r="675" spans="1:2" x14ac:dyDescent="0.25">
      <c r="A675" s="20">
        <v>39048</v>
      </c>
      <c r="B675" s="22"/>
    </row>
    <row r="676" spans="1:2" x14ac:dyDescent="0.25">
      <c r="A676" s="20">
        <v>39049</v>
      </c>
      <c r="B676" s="22"/>
    </row>
    <row r="677" spans="1:2" x14ac:dyDescent="0.25">
      <c r="A677" s="20">
        <v>39050</v>
      </c>
      <c r="B677" s="22"/>
    </row>
    <row r="678" spans="1:2" x14ac:dyDescent="0.25">
      <c r="A678" s="20">
        <v>39051</v>
      </c>
      <c r="B678" s="22"/>
    </row>
    <row r="679" spans="1:2" x14ac:dyDescent="0.25">
      <c r="A679" s="20">
        <v>39052</v>
      </c>
      <c r="B679" s="22"/>
    </row>
    <row r="680" spans="1:2" x14ac:dyDescent="0.25">
      <c r="A680" s="20">
        <v>39055</v>
      </c>
      <c r="B680" s="22"/>
    </row>
    <row r="681" spans="1:2" x14ac:dyDescent="0.25">
      <c r="A681" s="20">
        <v>39056</v>
      </c>
      <c r="B681" s="22"/>
    </row>
    <row r="682" spans="1:2" x14ac:dyDescent="0.25">
      <c r="A682" s="20">
        <v>39057</v>
      </c>
      <c r="B682" s="22"/>
    </row>
    <row r="683" spans="1:2" x14ac:dyDescent="0.25">
      <c r="A683" s="20">
        <v>39058</v>
      </c>
      <c r="B683" s="22"/>
    </row>
    <row r="684" spans="1:2" x14ac:dyDescent="0.25">
      <c r="A684" s="20">
        <v>39059</v>
      </c>
      <c r="B684" s="22"/>
    </row>
    <row r="685" spans="1:2" x14ac:dyDescent="0.25">
      <c r="A685" s="20">
        <v>39062</v>
      </c>
      <c r="B685" s="22"/>
    </row>
    <row r="686" spans="1:2" x14ac:dyDescent="0.25">
      <c r="A686" s="20">
        <v>39063</v>
      </c>
      <c r="B686" s="22"/>
    </row>
    <row r="687" spans="1:2" x14ac:dyDescent="0.25">
      <c r="A687" s="20">
        <v>39064</v>
      </c>
      <c r="B687" s="22"/>
    </row>
    <row r="688" spans="1:2" x14ac:dyDescent="0.25">
      <c r="A688" s="20">
        <v>39065</v>
      </c>
      <c r="B688" s="22"/>
    </row>
    <row r="689" spans="1:2" x14ac:dyDescent="0.25">
      <c r="A689" s="20">
        <v>39066</v>
      </c>
      <c r="B689" s="22"/>
    </row>
    <row r="690" spans="1:2" x14ac:dyDescent="0.25">
      <c r="A690" s="20">
        <v>39069</v>
      </c>
      <c r="B690" s="22"/>
    </row>
    <row r="691" spans="1:2" x14ac:dyDescent="0.25">
      <c r="A691" s="20">
        <v>39070</v>
      </c>
      <c r="B691" s="22"/>
    </row>
    <row r="692" spans="1:2" x14ac:dyDescent="0.25">
      <c r="A692" s="20">
        <v>39071</v>
      </c>
      <c r="B692" s="22"/>
    </row>
    <row r="693" spans="1:2" x14ac:dyDescent="0.25">
      <c r="A693" s="20">
        <v>39072</v>
      </c>
      <c r="B693" s="22"/>
    </row>
    <row r="694" spans="1:2" x14ac:dyDescent="0.25">
      <c r="A694" s="20">
        <v>39073</v>
      </c>
      <c r="B694" s="22"/>
    </row>
    <row r="695" spans="1:2" x14ac:dyDescent="0.25">
      <c r="A695" s="20">
        <v>39077</v>
      </c>
      <c r="B695" s="22"/>
    </row>
    <row r="696" spans="1:2" x14ac:dyDescent="0.25">
      <c r="A696" s="20">
        <v>39078</v>
      </c>
      <c r="B696" s="22"/>
    </row>
    <row r="697" spans="1:2" x14ac:dyDescent="0.25">
      <c r="A697" s="20">
        <v>39079</v>
      </c>
      <c r="B697" s="22"/>
    </row>
    <row r="698" spans="1:2" x14ac:dyDescent="0.25">
      <c r="A698" s="20">
        <v>39080</v>
      </c>
      <c r="B698" s="22"/>
    </row>
    <row r="699" spans="1:2" x14ac:dyDescent="0.25">
      <c r="A699" s="20">
        <v>39085</v>
      </c>
      <c r="B699" s="22"/>
    </row>
    <row r="700" spans="1:2" x14ac:dyDescent="0.25">
      <c r="A700" s="20">
        <v>39086</v>
      </c>
      <c r="B700" s="22"/>
    </row>
    <row r="701" spans="1:2" x14ac:dyDescent="0.25">
      <c r="A701" s="20">
        <v>39087</v>
      </c>
      <c r="B701" s="22"/>
    </row>
    <row r="702" spans="1:2" x14ac:dyDescent="0.25">
      <c r="A702" s="20">
        <v>39090</v>
      </c>
      <c r="B702" s="22"/>
    </row>
    <row r="703" spans="1:2" x14ac:dyDescent="0.25">
      <c r="A703" s="20">
        <v>39091</v>
      </c>
      <c r="B703" s="22"/>
    </row>
    <row r="704" spans="1:2" x14ac:dyDescent="0.25">
      <c r="A704" s="20">
        <v>39092</v>
      </c>
      <c r="B704" s="22"/>
    </row>
    <row r="705" spans="1:2" x14ac:dyDescent="0.25">
      <c r="A705" s="20">
        <v>39093</v>
      </c>
      <c r="B705" s="22"/>
    </row>
    <row r="706" spans="1:2" x14ac:dyDescent="0.25">
      <c r="A706" s="20">
        <v>39094</v>
      </c>
      <c r="B706" s="22"/>
    </row>
    <row r="707" spans="1:2" x14ac:dyDescent="0.25">
      <c r="A707" s="20">
        <v>39098</v>
      </c>
      <c r="B707" s="22"/>
    </row>
    <row r="708" spans="1:2" x14ac:dyDescent="0.25">
      <c r="A708" s="20">
        <v>39099</v>
      </c>
      <c r="B708" s="22"/>
    </row>
    <row r="709" spans="1:2" x14ac:dyDescent="0.25">
      <c r="A709" s="20">
        <v>39100</v>
      </c>
      <c r="B709" s="22"/>
    </row>
    <row r="710" spans="1:2" x14ac:dyDescent="0.25">
      <c r="A710" s="20">
        <v>39101</v>
      </c>
      <c r="B710" s="22"/>
    </row>
    <row r="711" spans="1:2" x14ac:dyDescent="0.25">
      <c r="A711" s="20">
        <v>39104</v>
      </c>
      <c r="B711" s="22"/>
    </row>
    <row r="712" spans="1:2" x14ac:dyDescent="0.25">
      <c r="A712" s="20">
        <v>39105</v>
      </c>
      <c r="B712" s="22"/>
    </row>
    <row r="713" spans="1:2" x14ac:dyDescent="0.25">
      <c r="A713" s="20">
        <v>39106</v>
      </c>
      <c r="B713" s="22"/>
    </row>
    <row r="714" spans="1:2" x14ac:dyDescent="0.25">
      <c r="A714" s="20">
        <v>39107</v>
      </c>
      <c r="B714" s="22"/>
    </row>
    <row r="715" spans="1:2" x14ac:dyDescent="0.25">
      <c r="A715" s="20">
        <v>39108</v>
      </c>
      <c r="B715" s="22"/>
    </row>
    <row r="716" spans="1:2" x14ac:dyDescent="0.25">
      <c r="A716" s="20">
        <v>39111</v>
      </c>
      <c r="B716" s="22"/>
    </row>
    <row r="717" spans="1:2" x14ac:dyDescent="0.25">
      <c r="A717" s="20">
        <v>39112</v>
      </c>
      <c r="B717" s="22"/>
    </row>
    <row r="718" spans="1:2" x14ac:dyDescent="0.25">
      <c r="A718" s="20">
        <v>39113</v>
      </c>
      <c r="B718" s="22"/>
    </row>
    <row r="719" spans="1:2" x14ac:dyDescent="0.25">
      <c r="A719" s="20">
        <v>39114</v>
      </c>
      <c r="B719" s="22"/>
    </row>
    <row r="720" spans="1:2" x14ac:dyDescent="0.25">
      <c r="A720" s="20">
        <v>39115</v>
      </c>
      <c r="B720" s="22"/>
    </row>
    <row r="721" spans="1:2" x14ac:dyDescent="0.25">
      <c r="A721" s="20">
        <v>39118</v>
      </c>
      <c r="B721" s="22"/>
    </row>
    <row r="722" spans="1:2" x14ac:dyDescent="0.25">
      <c r="A722" s="20">
        <v>39119</v>
      </c>
      <c r="B722" s="22"/>
    </row>
    <row r="723" spans="1:2" x14ac:dyDescent="0.25">
      <c r="A723" s="20">
        <v>39120</v>
      </c>
      <c r="B723" s="22"/>
    </row>
    <row r="724" spans="1:2" x14ac:dyDescent="0.25">
      <c r="A724" s="20">
        <v>39121</v>
      </c>
      <c r="B724" s="22"/>
    </row>
    <row r="725" spans="1:2" x14ac:dyDescent="0.25">
      <c r="A725" s="20">
        <v>39122</v>
      </c>
      <c r="B725" s="22"/>
    </row>
    <row r="726" spans="1:2" x14ac:dyDescent="0.25">
      <c r="A726" s="20">
        <v>39125</v>
      </c>
      <c r="B726" s="22"/>
    </row>
    <row r="727" spans="1:2" x14ac:dyDescent="0.25">
      <c r="A727" s="20">
        <v>39126</v>
      </c>
      <c r="B727" s="22"/>
    </row>
    <row r="728" spans="1:2" x14ac:dyDescent="0.25">
      <c r="A728" s="20">
        <v>39127</v>
      </c>
      <c r="B728" s="22"/>
    </row>
    <row r="729" spans="1:2" x14ac:dyDescent="0.25">
      <c r="A729" s="20">
        <v>39128</v>
      </c>
      <c r="B729" s="22"/>
    </row>
    <row r="730" spans="1:2" x14ac:dyDescent="0.25">
      <c r="A730" s="20">
        <v>39129</v>
      </c>
      <c r="B730" s="22"/>
    </row>
    <row r="731" spans="1:2" x14ac:dyDescent="0.25">
      <c r="A731" s="20">
        <v>39133</v>
      </c>
      <c r="B731" s="22"/>
    </row>
    <row r="732" spans="1:2" x14ac:dyDescent="0.25">
      <c r="A732" s="20">
        <v>39134</v>
      </c>
      <c r="B732" s="22"/>
    </row>
    <row r="733" spans="1:2" x14ac:dyDescent="0.25">
      <c r="A733" s="20">
        <v>39135</v>
      </c>
      <c r="B733" s="22"/>
    </row>
    <row r="734" spans="1:2" x14ac:dyDescent="0.25">
      <c r="A734" s="20">
        <v>39136</v>
      </c>
      <c r="B734" s="22"/>
    </row>
    <row r="735" spans="1:2" x14ac:dyDescent="0.25">
      <c r="A735" s="20">
        <v>39139</v>
      </c>
      <c r="B735" s="22"/>
    </row>
    <row r="736" spans="1:2" x14ac:dyDescent="0.25">
      <c r="A736" s="20">
        <v>39140</v>
      </c>
      <c r="B736" s="22"/>
    </row>
    <row r="737" spans="1:2" x14ac:dyDescent="0.25">
      <c r="A737" s="20">
        <v>39141</v>
      </c>
      <c r="B737" s="22"/>
    </row>
    <row r="738" spans="1:2" x14ac:dyDescent="0.25">
      <c r="A738" s="20">
        <v>39142</v>
      </c>
      <c r="B738" s="22"/>
    </row>
    <row r="739" spans="1:2" x14ac:dyDescent="0.25">
      <c r="A739" s="20">
        <v>39143</v>
      </c>
      <c r="B739" s="22"/>
    </row>
    <row r="740" spans="1:2" x14ac:dyDescent="0.25">
      <c r="A740" s="20">
        <v>39146</v>
      </c>
      <c r="B740" s="22"/>
    </row>
    <row r="741" spans="1:2" x14ac:dyDescent="0.25">
      <c r="A741" s="20">
        <v>39147</v>
      </c>
      <c r="B741" s="22"/>
    </row>
    <row r="742" spans="1:2" x14ac:dyDescent="0.25">
      <c r="A742" s="20">
        <v>39148</v>
      </c>
      <c r="B742" s="22"/>
    </row>
    <row r="743" spans="1:2" x14ac:dyDescent="0.25">
      <c r="A743" s="20">
        <v>39149</v>
      </c>
      <c r="B743" s="22"/>
    </row>
    <row r="744" spans="1:2" x14ac:dyDescent="0.25">
      <c r="A744" s="20">
        <v>39150</v>
      </c>
      <c r="B744" s="22"/>
    </row>
    <row r="745" spans="1:2" x14ac:dyDescent="0.25">
      <c r="A745" s="20">
        <v>39153</v>
      </c>
      <c r="B745" s="22"/>
    </row>
    <row r="746" spans="1:2" x14ac:dyDescent="0.25">
      <c r="A746" s="20">
        <v>39154</v>
      </c>
      <c r="B746" s="22"/>
    </row>
    <row r="747" spans="1:2" x14ac:dyDescent="0.25">
      <c r="A747" s="20">
        <v>39155</v>
      </c>
      <c r="B747" s="22"/>
    </row>
    <row r="748" spans="1:2" x14ac:dyDescent="0.25">
      <c r="A748" s="20">
        <v>39156</v>
      </c>
      <c r="B748" s="22"/>
    </row>
    <row r="749" spans="1:2" x14ac:dyDescent="0.25">
      <c r="A749" s="20">
        <v>39157</v>
      </c>
      <c r="B749" s="22"/>
    </row>
    <row r="750" spans="1:2" x14ac:dyDescent="0.25">
      <c r="A750" s="20">
        <v>39160</v>
      </c>
      <c r="B750" s="22"/>
    </row>
    <row r="751" spans="1:2" x14ac:dyDescent="0.25">
      <c r="A751" s="20">
        <v>39161</v>
      </c>
      <c r="B751" s="22"/>
    </row>
    <row r="752" spans="1:2" x14ac:dyDescent="0.25">
      <c r="A752" s="20">
        <v>39162</v>
      </c>
      <c r="B752" s="22"/>
    </row>
    <row r="753" spans="1:2" x14ac:dyDescent="0.25">
      <c r="A753" s="20">
        <v>39163</v>
      </c>
      <c r="B753" s="22"/>
    </row>
    <row r="754" spans="1:2" x14ac:dyDescent="0.25">
      <c r="A754" s="20">
        <v>39164</v>
      </c>
      <c r="B754" s="22"/>
    </row>
    <row r="755" spans="1:2" x14ac:dyDescent="0.25">
      <c r="A755" s="20">
        <v>39167</v>
      </c>
      <c r="B755" s="22"/>
    </row>
    <row r="756" spans="1:2" x14ac:dyDescent="0.25">
      <c r="A756" s="20">
        <v>39168</v>
      </c>
      <c r="B756" s="22"/>
    </row>
    <row r="757" spans="1:2" x14ac:dyDescent="0.25">
      <c r="A757" s="20">
        <v>39169</v>
      </c>
      <c r="B757" s="22"/>
    </row>
    <row r="758" spans="1:2" x14ac:dyDescent="0.25">
      <c r="A758" s="20">
        <v>39170</v>
      </c>
      <c r="B758" s="22"/>
    </row>
    <row r="759" spans="1:2" x14ac:dyDescent="0.25">
      <c r="A759" s="20">
        <v>39171</v>
      </c>
      <c r="B759" s="22"/>
    </row>
    <row r="760" spans="1:2" x14ac:dyDescent="0.25">
      <c r="A760" s="20">
        <v>39174</v>
      </c>
      <c r="B760" s="22"/>
    </row>
    <row r="761" spans="1:2" x14ac:dyDescent="0.25">
      <c r="A761" s="20">
        <v>39175</v>
      </c>
      <c r="B761" s="22"/>
    </row>
    <row r="762" spans="1:2" x14ac:dyDescent="0.25">
      <c r="A762" s="20">
        <v>39176</v>
      </c>
      <c r="B762" s="22"/>
    </row>
    <row r="763" spans="1:2" x14ac:dyDescent="0.25">
      <c r="A763" s="20">
        <v>39177</v>
      </c>
      <c r="B763" s="22"/>
    </row>
    <row r="764" spans="1:2" x14ac:dyDescent="0.25">
      <c r="A764" s="20">
        <v>39181</v>
      </c>
      <c r="B764" s="22"/>
    </row>
    <row r="765" spans="1:2" x14ac:dyDescent="0.25">
      <c r="A765" s="20">
        <v>39182</v>
      </c>
      <c r="B765" s="22"/>
    </row>
    <row r="766" spans="1:2" x14ac:dyDescent="0.25">
      <c r="A766" s="20">
        <v>39183</v>
      </c>
      <c r="B766" s="22"/>
    </row>
    <row r="767" spans="1:2" x14ac:dyDescent="0.25">
      <c r="A767" s="20">
        <v>39184</v>
      </c>
      <c r="B767" s="22"/>
    </row>
    <row r="768" spans="1:2" x14ac:dyDescent="0.25">
      <c r="A768" s="20">
        <v>39185</v>
      </c>
      <c r="B768" s="22"/>
    </row>
    <row r="769" spans="1:2" x14ac:dyDescent="0.25">
      <c r="A769" s="20">
        <v>39188</v>
      </c>
      <c r="B769" s="22"/>
    </row>
    <row r="770" spans="1:2" x14ac:dyDescent="0.25">
      <c r="A770" s="20">
        <v>39189</v>
      </c>
      <c r="B770" s="22"/>
    </row>
    <row r="771" spans="1:2" x14ac:dyDescent="0.25">
      <c r="A771" s="20">
        <v>39190</v>
      </c>
      <c r="B771" s="22"/>
    </row>
    <row r="772" spans="1:2" x14ac:dyDescent="0.25">
      <c r="A772" s="20">
        <v>39191</v>
      </c>
      <c r="B772" s="22"/>
    </row>
    <row r="773" spans="1:2" x14ac:dyDescent="0.25">
      <c r="A773" s="20">
        <v>39192</v>
      </c>
      <c r="B773" s="22"/>
    </row>
    <row r="774" spans="1:2" x14ac:dyDescent="0.25">
      <c r="A774" s="20">
        <v>39195</v>
      </c>
      <c r="B774" s="22"/>
    </row>
    <row r="775" spans="1:2" x14ac:dyDescent="0.25">
      <c r="A775" s="20">
        <v>39196</v>
      </c>
      <c r="B775" s="22"/>
    </row>
    <row r="776" spans="1:2" x14ac:dyDescent="0.25">
      <c r="A776" s="20">
        <v>39197</v>
      </c>
      <c r="B776" s="22"/>
    </row>
    <row r="777" spans="1:2" x14ac:dyDescent="0.25">
      <c r="A777" s="20">
        <v>39198</v>
      </c>
      <c r="B777" s="22"/>
    </row>
    <row r="778" spans="1:2" x14ac:dyDescent="0.25">
      <c r="A778" s="20">
        <v>39199</v>
      </c>
      <c r="B778" s="22"/>
    </row>
    <row r="779" spans="1:2" x14ac:dyDescent="0.25">
      <c r="A779" s="20">
        <v>39202</v>
      </c>
      <c r="B779" s="22"/>
    </row>
    <row r="780" spans="1:2" x14ac:dyDescent="0.25">
      <c r="A780" s="20">
        <v>39203</v>
      </c>
      <c r="B780" s="22"/>
    </row>
    <row r="781" spans="1:2" x14ac:dyDescent="0.25">
      <c r="A781" s="20">
        <v>39204</v>
      </c>
      <c r="B781" s="22"/>
    </row>
    <row r="782" spans="1:2" x14ac:dyDescent="0.25">
      <c r="A782" s="20">
        <v>39205</v>
      </c>
      <c r="B782" s="22"/>
    </row>
    <row r="783" spans="1:2" x14ac:dyDescent="0.25">
      <c r="A783" s="20">
        <v>39206</v>
      </c>
      <c r="B783" s="22"/>
    </row>
    <row r="784" spans="1:2" x14ac:dyDescent="0.25">
      <c r="A784" s="20">
        <v>39209</v>
      </c>
      <c r="B784" s="22"/>
    </row>
    <row r="785" spans="1:2" x14ac:dyDescent="0.25">
      <c r="A785" s="20">
        <v>39210</v>
      </c>
      <c r="B785" s="22"/>
    </row>
    <row r="786" spans="1:2" x14ac:dyDescent="0.25">
      <c r="A786" s="20">
        <v>39211</v>
      </c>
      <c r="B786" s="22"/>
    </row>
    <row r="787" spans="1:2" x14ac:dyDescent="0.25">
      <c r="A787" s="20">
        <v>39212</v>
      </c>
      <c r="B787" s="22"/>
    </row>
    <row r="788" spans="1:2" x14ac:dyDescent="0.25">
      <c r="A788" s="20">
        <v>39213</v>
      </c>
      <c r="B788" s="22"/>
    </row>
    <row r="789" spans="1:2" x14ac:dyDescent="0.25">
      <c r="A789" s="20">
        <v>39216</v>
      </c>
      <c r="B789" s="22"/>
    </row>
    <row r="790" spans="1:2" x14ac:dyDescent="0.25">
      <c r="A790" s="20">
        <v>39217</v>
      </c>
      <c r="B790" s="22"/>
    </row>
    <row r="791" spans="1:2" x14ac:dyDescent="0.25">
      <c r="A791" s="20">
        <v>39218</v>
      </c>
      <c r="B791" s="22"/>
    </row>
    <row r="792" spans="1:2" x14ac:dyDescent="0.25">
      <c r="A792" s="20">
        <v>39219</v>
      </c>
      <c r="B792" s="22"/>
    </row>
    <row r="793" spans="1:2" x14ac:dyDescent="0.25">
      <c r="A793" s="20">
        <v>39220</v>
      </c>
      <c r="B793" s="22"/>
    </row>
    <row r="794" spans="1:2" x14ac:dyDescent="0.25">
      <c r="A794" s="20">
        <v>39223</v>
      </c>
      <c r="B794" s="22"/>
    </row>
    <row r="795" spans="1:2" x14ac:dyDescent="0.25">
      <c r="A795" s="20">
        <v>39224</v>
      </c>
      <c r="B795" s="22"/>
    </row>
    <row r="796" spans="1:2" x14ac:dyDescent="0.25">
      <c r="A796" s="20">
        <v>39225</v>
      </c>
      <c r="B796" s="22"/>
    </row>
    <row r="797" spans="1:2" x14ac:dyDescent="0.25">
      <c r="A797" s="20">
        <v>39226</v>
      </c>
      <c r="B797" s="22"/>
    </row>
    <row r="798" spans="1:2" x14ac:dyDescent="0.25">
      <c r="A798" s="20">
        <v>39227</v>
      </c>
      <c r="B798" s="22"/>
    </row>
    <row r="799" spans="1:2" x14ac:dyDescent="0.25">
      <c r="A799" s="20">
        <v>39231</v>
      </c>
      <c r="B799" s="22"/>
    </row>
    <row r="800" spans="1:2" x14ac:dyDescent="0.25">
      <c r="A800" s="20">
        <v>39232</v>
      </c>
      <c r="B800" s="22"/>
    </row>
    <row r="801" spans="1:2" x14ac:dyDescent="0.25">
      <c r="A801" s="20">
        <v>39233</v>
      </c>
      <c r="B801" s="22"/>
    </row>
    <row r="802" spans="1:2" x14ac:dyDescent="0.25">
      <c r="A802" s="20">
        <v>39234</v>
      </c>
      <c r="B802" s="22"/>
    </row>
    <row r="803" spans="1:2" x14ac:dyDescent="0.25">
      <c r="A803" s="20">
        <v>39237</v>
      </c>
      <c r="B803" s="22"/>
    </row>
    <row r="804" spans="1:2" x14ac:dyDescent="0.25">
      <c r="A804" s="20">
        <v>39238</v>
      </c>
      <c r="B804" s="22"/>
    </row>
    <row r="805" spans="1:2" x14ac:dyDescent="0.25">
      <c r="A805" s="20">
        <v>39239</v>
      </c>
      <c r="B805" s="22"/>
    </row>
    <row r="806" spans="1:2" x14ac:dyDescent="0.25">
      <c r="A806" s="20">
        <v>39240</v>
      </c>
      <c r="B806" s="22"/>
    </row>
    <row r="807" spans="1:2" x14ac:dyDescent="0.25">
      <c r="A807" s="20">
        <v>39241</v>
      </c>
      <c r="B807" s="22"/>
    </row>
    <row r="808" spans="1:2" x14ac:dyDescent="0.25">
      <c r="A808" s="20">
        <v>39244</v>
      </c>
      <c r="B808" s="22"/>
    </row>
    <row r="809" spans="1:2" x14ac:dyDescent="0.25">
      <c r="A809" s="20">
        <v>39245</v>
      </c>
      <c r="B809" s="22"/>
    </row>
    <row r="810" spans="1:2" x14ac:dyDescent="0.25">
      <c r="A810" s="20">
        <v>39246</v>
      </c>
      <c r="B810" s="22"/>
    </row>
    <row r="811" spans="1:2" x14ac:dyDescent="0.25">
      <c r="A811" s="20">
        <v>39247</v>
      </c>
      <c r="B811" s="22"/>
    </row>
    <row r="812" spans="1:2" x14ac:dyDescent="0.25">
      <c r="A812" s="20">
        <v>39248</v>
      </c>
      <c r="B812" s="22"/>
    </row>
    <row r="813" spans="1:2" x14ac:dyDescent="0.25">
      <c r="A813" s="20">
        <v>39251</v>
      </c>
      <c r="B813" s="22"/>
    </row>
    <row r="814" spans="1:2" x14ac:dyDescent="0.25">
      <c r="A814" s="20">
        <v>39252</v>
      </c>
      <c r="B814" s="22"/>
    </row>
    <row r="815" spans="1:2" x14ac:dyDescent="0.25">
      <c r="A815" s="20">
        <v>39253</v>
      </c>
      <c r="B815" s="22"/>
    </row>
    <row r="816" spans="1:2" x14ac:dyDescent="0.25">
      <c r="A816" s="20">
        <v>39254</v>
      </c>
      <c r="B816" s="22"/>
    </row>
    <row r="817" spans="1:2" x14ac:dyDescent="0.25">
      <c r="A817" s="20">
        <v>39255</v>
      </c>
      <c r="B817" s="22"/>
    </row>
    <row r="818" spans="1:2" x14ac:dyDescent="0.25">
      <c r="A818" s="20">
        <v>39258</v>
      </c>
      <c r="B818" s="22"/>
    </row>
    <row r="819" spans="1:2" x14ac:dyDescent="0.25">
      <c r="A819" s="20">
        <v>39259</v>
      </c>
      <c r="B819" s="22"/>
    </row>
    <row r="820" spans="1:2" x14ac:dyDescent="0.25">
      <c r="A820" s="20">
        <v>39260</v>
      </c>
      <c r="B820" s="22"/>
    </row>
    <row r="821" spans="1:2" x14ac:dyDescent="0.25">
      <c r="A821" s="20">
        <v>39261</v>
      </c>
      <c r="B821" s="22"/>
    </row>
    <row r="822" spans="1:2" x14ac:dyDescent="0.25">
      <c r="A822" s="20">
        <v>39262</v>
      </c>
      <c r="B822" s="22"/>
    </row>
    <row r="823" spans="1:2" x14ac:dyDescent="0.25">
      <c r="A823" s="20">
        <v>39265</v>
      </c>
      <c r="B823" s="22"/>
    </row>
    <row r="824" spans="1:2" x14ac:dyDescent="0.25">
      <c r="A824" s="20">
        <v>39266</v>
      </c>
      <c r="B824" s="22"/>
    </row>
    <row r="825" spans="1:2" x14ac:dyDescent="0.25">
      <c r="A825" s="20">
        <v>39268</v>
      </c>
      <c r="B825" s="22"/>
    </row>
    <row r="826" spans="1:2" x14ac:dyDescent="0.25">
      <c r="A826" s="20">
        <v>39269</v>
      </c>
      <c r="B826" s="22"/>
    </row>
    <row r="827" spans="1:2" x14ac:dyDescent="0.25">
      <c r="A827" s="20">
        <v>39272</v>
      </c>
      <c r="B827" s="22"/>
    </row>
    <row r="828" spans="1:2" x14ac:dyDescent="0.25">
      <c r="A828" s="20">
        <v>39273</v>
      </c>
      <c r="B828" s="22"/>
    </row>
    <row r="829" spans="1:2" x14ac:dyDescent="0.25">
      <c r="A829" s="20">
        <v>39274</v>
      </c>
      <c r="B829" s="22"/>
    </row>
    <row r="830" spans="1:2" x14ac:dyDescent="0.25">
      <c r="A830" s="20">
        <v>39275</v>
      </c>
      <c r="B830" s="22"/>
    </row>
    <row r="831" spans="1:2" x14ac:dyDescent="0.25">
      <c r="A831" s="20">
        <v>39276</v>
      </c>
      <c r="B831" s="22"/>
    </row>
    <row r="832" spans="1:2" x14ac:dyDescent="0.25">
      <c r="A832" s="20">
        <v>39279</v>
      </c>
      <c r="B832" s="22"/>
    </row>
    <row r="833" spans="1:2" x14ac:dyDescent="0.25">
      <c r="A833" s="20">
        <v>39280</v>
      </c>
      <c r="B833" s="22"/>
    </row>
    <row r="834" spans="1:2" x14ac:dyDescent="0.25">
      <c r="A834" s="20">
        <v>39281</v>
      </c>
      <c r="B834" s="22"/>
    </row>
    <row r="835" spans="1:2" x14ac:dyDescent="0.25">
      <c r="A835" s="20">
        <v>39282</v>
      </c>
      <c r="B835" s="22"/>
    </row>
    <row r="836" spans="1:2" x14ac:dyDescent="0.25">
      <c r="A836" s="20">
        <v>39283</v>
      </c>
      <c r="B836" s="22"/>
    </row>
    <row r="837" spans="1:2" x14ac:dyDescent="0.25">
      <c r="A837" s="20">
        <v>39286</v>
      </c>
      <c r="B837" s="22"/>
    </row>
    <row r="838" spans="1:2" x14ac:dyDescent="0.25">
      <c r="A838" s="20">
        <v>39287</v>
      </c>
      <c r="B838" s="22"/>
    </row>
    <row r="839" spans="1:2" x14ac:dyDescent="0.25">
      <c r="A839" s="20">
        <v>39288</v>
      </c>
      <c r="B839" s="22"/>
    </row>
    <row r="840" spans="1:2" x14ac:dyDescent="0.25">
      <c r="A840" s="20">
        <v>39289</v>
      </c>
      <c r="B840" s="22"/>
    </row>
    <row r="841" spans="1:2" x14ac:dyDescent="0.25">
      <c r="A841" s="20">
        <v>39290</v>
      </c>
      <c r="B841" s="22"/>
    </row>
    <row r="842" spans="1:2" x14ac:dyDescent="0.25">
      <c r="A842" s="20">
        <v>39293</v>
      </c>
      <c r="B842" s="22"/>
    </row>
    <row r="843" spans="1:2" x14ac:dyDescent="0.25">
      <c r="A843" s="20">
        <v>39294</v>
      </c>
      <c r="B843" s="22"/>
    </row>
    <row r="844" spans="1:2" x14ac:dyDescent="0.25">
      <c r="A844" s="20">
        <v>39295</v>
      </c>
      <c r="B844" s="22"/>
    </row>
    <row r="845" spans="1:2" x14ac:dyDescent="0.25">
      <c r="A845" s="20">
        <v>39296</v>
      </c>
      <c r="B845" s="22"/>
    </row>
    <row r="846" spans="1:2" x14ac:dyDescent="0.25">
      <c r="A846" s="20">
        <v>39297</v>
      </c>
      <c r="B846" s="22"/>
    </row>
    <row r="847" spans="1:2" x14ac:dyDescent="0.25">
      <c r="A847" s="20">
        <v>39300</v>
      </c>
      <c r="B847" s="22"/>
    </row>
    <row r="848" spans="1:2" x14ac:dyDescent="0.25">
      <c r="A848" s="20">
        <v>39301</v>
      </c>
      <c r="B848" s="22"/>
    </row>
    <row r="849" spans="1:2" x14ac:dyDescent="0.25">
      <c r="A849" s="20">
        <v>39302</v>
      </c>
      <c r="B849" s="22"/>
    </row>
    <row r="850" spans="1:2" x14ac:dyDescent="0.25">
      <c r="A850" s="20">
        <v>39303</v>
      </c>
      <c r="B850" s="22"/>
    </row>
    <row r="851" spans="1:2" x14ac:dyDescent="0.25">
      <c r="A851" s="20">
        <v>39304</v>
      </c>
      <c r="B851" s="22"/>
    </row>
    <row r="852" spans="1:2" x14ac:dyDescent="0.25">
      <c r="A852" s="20">
        <v>39307</v>
      </c>
      <c r="B852" s="22"/>
    </row>
    <row r="853" spans="1:2" x14ac:dyDescent="0.25">
      <c r="A853" s="20">
        <v>39308</v>
      </c>
      <c r="B853" s="22"/>
    </row>
    <row r="854" spans="1:2" x14ac:dyDescent="0.25">
      <c r="A854" s="20">
        <v>39309</v>
      </c>
      <c r="B854" s="22"/>
    </row>
    <row r="855" spans="1:2" x14ac:dyDescent="0.25">
      <c r="A855" s="20">
        <v>39310</v>
      </c>
      <c r="B855" s="22"/>
    </row>
    <row r="856" spans="1:2" x14ac:dyDescent="0.25">
      <c r="A856" s="20">
        <v>39311</v>
      </c>
      <c r="B856" s="22"/>
    </row>
    <row r="857" spans="1:2" x14ac:dyDescent="0.25">
      <c r="A857" s="20">
        <v>39314</v>
      </c>
      <c r="B857" s="22"/>
    </row>
    <row r="858" spans="1:2" x14ac:dyDescent="0.25">
      <c r="A858" s="20">
        <v>39315</v>
      </c>
      <c r="B858" s="22"/>
    </row>
    <row r="859" spans="1:2" x14ac:dyDescent="0.25">
      <c r="A859" s="20">
        <v>39316</v>
      </c>
      <c r="B859" s="22"/>
    </row>
    <row r="860" spans="1:2" x14ac:dyDescent="0.25">
      <c r="A860" s="20">
        <v>39317</v>
      </c>
      <c r="B860" s="22"/>
    </row>
    <row r="861" spans="1:2" x14ac:dyDescent="0.25">
      <c r="A861" s="20">
        <v>39318</v>
      </c>
      <c r="B861" s="22"/>
    </row>
    <row r="862" spans="1:2" x14ac:dyDescent="0.25">
      <c r="A862" s="20">
        <v>39321</v>
      </c>
      <c r="B862" s="22"/>
    </row>
    <row r="863" spans="1:2" x14ac:dyDescent="0.25">
      <c r="A863" s="20">
        <v>39322</v>
      </c>
      <c r="B863" s="22"/>
    </row>
    <row r="864" spans="1:2" x14ac:dyDescent="0.25">
      <c r="A864" s="20">
        <v>39323</v>
      </c>
      <c r="B864" s="22"/>
    </row>
    <row r="865" spans="1:2" x14ac:dyDescent="0.25">
      <c r="A865" s="20">
        <v>39324</v>
      </c>
      <c r="B865" s="22"/>
    </row>
    <row r="866" spans="1:2" x14ac:dyDescent="0.25">
      <c r="A866" s="20">
        <v>39325</v>
      </c>
      <c r="B866" s="22"/>
    </row>
    <row r="867" spans="1:2" x14ac:dyDescent="0.25">
      <c r="A867" s="20">
        <v>39329</v>
      </c>
      <c r="B867" s="22"/>
    </row>
    <row r="868" spans="1:2" x14ac:dyDescent="0.25">
      <c r="A868" s="20">
        <v>39330</v>
      </c>
      <c r="B868" s="22"/>
    </row>
    <row r="869" spans="1:2" x14ac:dyDescent="0.25">
      <c r="A869" s="20">
        <v>39331</v>
      </c>
      <c r="B869" s="22"/>
    </row>
    <row r="870" spans="1:2" x14ac:dyDescent="0.25">
      <c r="A870" s="20">
        <v>39332</v>
      </c>
      <c r="B870" s="22"/>
    </row>
    <row r="871" spans="1:2" x14ac:dyDescent="0.25">
      <c r="A871" s="20">
        <v>39335</v>
      </c>
      <c r="B871" s="22"/>
    </row>
    <row r="872" spans="1:2" x14ac:dyDescent="0.25">
      <c r="A872" s="20">
        <v>39336</v>
      </c>
      <c r="B872" s="22"/>
    </row>
    <row r="873" spans="1:2" x14ac:dyDescent="0.25">
      <c r="A873" s="20">
        <v>39337</v>
      </c>
      <c r="B873" s="22"/>
    </row>
    <row r="874" spans="1:2" x14ac:dyDescent="0.25">
      <c r="A874" s="20">
        <v>39338</v>
      </c>
      <c r="B874" s="22"/>
    </row>
    <row r="875" spans="1:2" x14ac:dyDescent="0.25">
      <c r="A875" s="20">
        <v>39339</v>
      </c>
      <c r="B875" s="22"/>
    </row>
    <row r="876" spans="1:2" x14ac:dyDescent="0.25">
      <c r="A876" s="20">
        <v>39342</v>
      </c>
      <c r="B876" s="22"/>
    </row>
    <row r="877" spans="1:2" x14ac:dyDescent="0.25">
      <c r="A877" s="20">
        <v>39343</v>
      </c>
      <c r="B877" s="22"/>
    </row>
    <row r="878" spans="1:2" x14ac:dyDescent="0.25">
      <c r="A878" s="20">
        <v>39344</v>
      </c>
      <c r="B878" s="22"/>
    </row>
    <row r="879" spans="1:2" x14ac:dyDescent="0.25">
      <c r="A879" s="20">
        <v>39345</v>
      </c>
      <c r="B879" s="22"/>
    </row>
    <row r="880" spans="1:2" x14ac:dyDescent="0.25">
      <c r="A880" s="20">
        <v>39346</v>
      </c>
      <c r="B880" s="22"/>
    </row>
    <row r="881" spans="1:2" x14ac:dyDescent="0.25">
      <c r="A881" s="20">
        <v>39349</v>
      </c>
      <c r="B881" s="22"/>
    </row>
    <row r="882" spans="1:2" x14ac:dyDescent="0.25">
      <c r="A882" s="20">
        <v>39350</v>
      </c>
      <c r="B882" s="22"/>
    </row>
    <row r="883" spans="1:2" x14ac:dyDescent="0.25">
      <c r="A883" s="20">
        <v>39351</v>
      </c>
      <c r="B883" s="22"/>
    </row>
    <row r="884" spans="1:2" x14ac:dyDescent="0.25">
      <c r="A884" s="20">
        <v>39352</v>
      </c>
      <c r="B884" s="22"/>
    </row>
    <row r="885" spans="1:2" x14ac:dyDescent="0.25">
      <c r="A885" s="20">
        <v>39353</v>
      </c>
      <c r="B885" s="22"/>
    </row>
    <row r="886" spans="1:2" x14ac:dyDescent="0.25">
      <c r="A886" s="20">
        <v>39356</v>
      </c>
      <c r="B886" s="22"/>
    </row>
    <row r="887" spans="1:2" x14ac:dyDescent="0.25">
      <c r="A887" s="20">
        <v>39357</v>
      </c>
      <c r="B887" s="22"/>
    </row>
    <row r="888" spans="1:2" x14ac:dyDescent="0.25">
      <c r="A888" s="20">
        <v>39358</v>
      </c>
      <c r="B888" s="22"/>
    </row>
    <row r="889" spans="1:2" x14ac:dyDescent="0.25">
      <c r="A889" s="20">
        <v>39359</v>
      </c>
      <c r="B889" s="22"/>
    </row>
    <row r="890" spans="1:2" x14ac:dyDescent="0.25">
      <c r="A890" s="20">
        <v>39360</v>
      </c>
      <c r="B890" s="22"/>
    </row>
    <row r="891" spans="1:2" x14ac:dyDescent="0.25">
      <c r="A891" s="20">
        <v>39363</v>
      </c>
      <c r="B891" s="22"/>
    </row>
    <row r="892" spans="1:2" x14ac:dyDescent="0.25">
      <c r="A892" s="20">
        <v>39364</v>
      </c>
      <c r="B892" s="22"/>
    </row>
    <row r="893" spans="1:2" x14ac:dyDescent="0.25">
      <c r="A893" s="20">
        <v>39365</v>
      </c>
      <c r="B893" s="22"/>
    </row>
    <row r="894" spans="1:2" x14ac:dyDescent="0.25">
      <c r="A894" s="20">
        <v>39366</v>
      </c>
      <c r="B894" s="22"/>
    </row>
    <row r="895" spans="1:2" x14ac:dyDescent="0.25">
      <c r="A895" s="20">
        <v>39367</v>
      </c>
      <c r="B895" s="22"/>
    </row>
    <row r="896" spans="1:2" x14ac:dyDescent="0.25">
      <c r="A896" s="20">
        <v>39370</v>
      </c>
      <c r="B896" s="22"/>
    </row>
    <row r="897" spans="1:2" x14ac:dyDescent="0.25">
      <c r="A897" s="20">
        <v>39371</v>
      </c>
      <c r="B897" s="22"/>
    </row>
    <row r="898" spans="1:2" x14ac:dyDescent="0.25">
      <c r="A898" s="20">
        <v>39372</v>
      </c>
      <c r="B898" s="22"/>
    </row>
    <row r="899" spans="1:2" x14ac:dyDescent="0.25">
      <c r="A899" s="20">
        <v>39373</v>
      </c>
      <c r="B899" s="22"/>
    </row>
    <row r="900" spans="1:2" x14ac:dyDescent="0.25">
      <c r="A900" s="20">
        <v>39374</v>
      </c>
      <c r="B900" s="22"/>
    </row>
    <row r="901" spans="1:2" x14ac:dyDescent="0.25">
      <c r="A901" s="20">
        <v>39377</v>
      </c>
      <c r="B901" s="22"/>
    </row>
    <row r="902" spans="1:2" x14ac:dyDescent="0.25">
      <c r="A902" s="20">
        <v>39378</v>
      </c>
      <c r="B902" s="22"/>
    </row>
    <row r="903" spans="1:2" x14ac:dyDescent="0.25">
      <c r="A903" s="20">
        <v>39379</v>
      </c>
      <c r="B903" s="22"/>
    </row>
    <row r="904" spans="1:2" x14ac:dyDescent="0.25">
      <c r="A904" s="20">
        <v>39380</v>
      </c>
      <c r="B904" s="22"/>
    </row>
    <row r="905" spans="1:2" x14ac:dyDescent="0.25">
      <c r="A905" s="20">
        <v>39381</v>
      </c>
      <c r="B905" s="22"/>
    </row>
    <row r="906" spans="1:2" x14ac:dyDescent="0.25">
      <c r="A906" s="20">
        <v>39384</v>
      </c>
      <c r="B906" s="22"/>
    </row>
    <row r="907" spans="1:2" x14ac:dyDescent="0.25">
      <c r="A907" s="20">
        <v>39385</v>
      </c>
      <c r="B907" s="22"/>
    </row>
    <row r="908" spans="1:2" x14ac:dyDescent="0.25">
      <c r="A908" s="20">
        <v>39386</v>
      </c>
      <c r="B908" s="22"/>
    </row>
    <row r="909" spans="1:2" x14ac:dyDescent="0.25">
      <c r="A909" s="20">
        <v>39387</v>
      </c>
      <c r="B909" s="22"/>
    </row>
    <row r="910" spans="1:2" x14ac:dyDescent="0.25">
      <c r="A910" s="20">
        <v>39388</v>
      </c>
      <c r="B910" s="22"/>
    </row>
    <row r="911" spans="1:2" x14ac:dyDescent="0.25">
      <c r="A911" s="20">
        <v>39391</v>
      </c>
      <c r="B911" s="22"/>
    </row>
    <row r="912" spans="1:2" x14ac:dyDescent="0.25">
      <c r="A912" s="20">
        <v>39392</v>
      </c>
      <c r="B912" s="22"/>
    </row>
    <row r="913" spans="1:2" x14ac:dyDescent="0.25">
      <c r="A913" s="20">
        <v>39393</v>
      </c>
      <c r="B913" s="22"/>
    </row>
    <row r="914" spans="1:2" x14ac:dyDescent="0.25">
      <c r="A914" s="20">
        <v>39394</v>
      </c>
      <c r="B914" s="22"/>
    </row>
    <row r="915" spans="1:2" x14ac:dyDescent="0.25">
      <c r="A915" s="20">
        <v>39395</v>
      </c>
      <c r="B915" s="22"/>
    </row>
    <row r="916" spans="1:2" x14ac:dyDescent="0.25">
      <c r="A916" s="20">
        <v>39398</v>
      </c>
      <c r="B916" s="22"/>
    </row>
    <row r="917" spans="1:2" x14ac:dyDescent="0.25">
      <c r="A917" s="20">
        <v>39399</v>
      </c>
      <c r="B917" s="22"/>
    </row>
    <row r="918" spans="1:2" x14ac:dyDescent="0.25">
      <c r="A918" s="20">
        <v>39400</v>
      </c>
      <c r="B918" s="22"/>
    </row>
    <row r="919" spans="1:2" x14ac:dyDescent="0.25">
      <c r="A919" s="20">
        <v>39401</v>
      </c>
      <c r="B919" s="22"/>
    </row>
    <row r="920" spans="1:2" x14ac:dyDescent="0.25">
      <c r="A920" s="20">
        <v>39402</v>
      </c>
      <c r="B920" s="22"/>
    </row>
    <row r="921" spans="1:2" x14ac:dyDescent="0.25">
      <c r="A921" s="20">
        <v>39405</v>
      </c>
      <c r="B921" s="22"/>
    </row>
    <row r="922" spans="1:2" x14ac:dyDescent="0.25">
      <c r="A922" s="20">
        <v>39406</v>
      </c>
      <c r="B922" s="22"/>
    </row>
    <row r="923" spans="1:2" x14ac:dyDescent="0.25">
      <c r="A923" s="20">
        <v>39407</v>
      </c>
      <c r="B923" s="22"/>
    </row>
    <row r="924" spans="1:2" x14ac:dyDescent="0.25">
      <c r="A924" s="20">
        <v>39409</v>
      </c>
      <c r="B924" s="22"/>
    </row>
    <row r="925" spans="1:2" x14ac:dyDescent="0.25">
      <c r="A925" s="20">
        <v>39412</v>
      </c>
      <c r="B925" s="22"/>
    </row>
    <row r="926" spans="1:2" x14ac:dyDescent="0.25">
      <c r="A926" s="20">
        <v>39413</v>
      </c>
      <c r="B926" s="22"/>
    </row>
    <row r="927" spans="1:2" x14ac:dyDescent="0.25">
      <c r="A927" s="20">
        <v>39414</v>
      </c>
      <c r="B927" s="22"/>
    </row>
    <row r="928" spans="1:2" x14ac:dyDescent="0.25">
      <c r="A928" s="20">
        <v>39415</v>
      </c>
      <c r="B928" s="22"/>
    </row>
    <row r="929" spans="1:2" x14ac:dyDescent="0.25">
      <c r="A929" s="20">
        <v>39416</v>
      </c>
      <c r="B929" s="22"/>
    </row>
    <row r="930" spans="1:2" x14ac:dyDescent="0.25">
      <c r="A930" s="20">
        <v>39419</v>
      </c>
      <c r="B930" s="22"/>
    </row>
    <row r="931" spans="1:2" x14ac:dyDescent="0.25">
      <c r="A931" s="20">
        <v>39420</v>
      </c>
      <c r="B931" s="22"/>
    </row>
    <row r="932" spans="1:2" x14ac:dyDescent="0.25">
      <c r="A932" s="20">
        <v>39421</v>
      </c>
      <c r="B932" s="22"/>
    </row>
    <row r="933" spans="1:2" x14ac:dyDescent="0.25">
      <c r="A933" s="20">
        <v>39422</v>
      </c>
      <c r="B933" s="22"/>
    </row>
    <row r="934" spans="1:2" x14ac:dyDescent="0.25">
      <c r="A934" s="20">
        <v>39423</v>
      </c>
      <c r="B934" s="22"/>
    </row>
    <row r="935" spans="1:2" x14ac:dyDescent="0.25">
      <c r="A935" s="20">
        <v>39426</v>
      </c>
      <c r="B935" s="22"/>
    </row>
    <row r="936" spans="1:2" x14ac:dyDescent="0.25">
      <c r="A936" s="20">
        <v>39427</v>
      </c>
      <c r="B936" s="22"/>
    </row>
    <row r="937" spans="1:2" x14ac:dyDescent="0.25">
      <c r="A937" s="20">
        <v>39428</v>
      </c>
      <c r="B937" s="22"/>
    </row>
    <row r="938" spans="1:2" x14ac:dyDescent="0.25">
      <c r="A938" s="20">
        <v>39429</v>
      </c>
      <c r="B938" s="22"/>
    </row>
    <row r="939" spans="1:2" x14ac:dyDescent="0.25">
      <c r="A939" s="20">
        <v>39430</v>
      </c>
      <c r="B939" s="22"/>
    </row>
    <row r="940" spans="1:2" x14ac:dyDescent="0.25">
      <c r="A940" s="20">
        <v>39433</v>
      </c>
      <c r="B940" s="22"/>
    </row>
    <row r="941" spans="1:2" x14ac:dyDescent="0.25">
      <c r="A941" s="20">
        <v>39434</v>
      </c>
      <c r="B941" s="22"/>
    </row>
    <row r="942" spans="1:2" x14ac:dyDescent="0.25">
      <c r="A942" s="20">
        <v>39435</v>
      </c>
      <c r="B942" s="22"/>
    </row>
    <row r="943" spans="1:2" x14ac:dyDescent="0.25">
      <c r="A943" s="20">
        <v>39436</v>
      </c>
      <c r="B943" s="22"/>
    </row>
    <row r="944" spans="1:2" x14ac:dyDescent="0.25">
      <c r="A944" s="20">
        <v>39437</v>
      </c>
      <c r="B944" s="22"/>
    </row>
    <row r="945" spans="1:2" x14ac:dyDescent="0.25">
      <c r="A945" s="20">
        <v>39440</v>
      </c>
      <c r="B945" s="22"/>
    </row>
    <row r="946" spans="1:2" x14ac:dyDescent="0.25">
      <c r="A946" s="20">
        <v>39442</v>
      </c>
      <c r="B946" s="22"/>
    </row>
    <row r="947" spans="1:2" x14ac:dyDescent="0.25">
      <c r="A947" s="20">
        <v>39443</v>
      </c>
      <c r="B947" s="22"/>
    </row>
    <row r="948" spans="1:2" x14ac:dyDescent="0.25">
      <c r="A948" s="20">
        <v>39444</v>
      </c>
      <c r="B948" s="22"/>
    </row>
    <row r="949" spans="1:2" x14ac:dyDescent="0.25">
      <c r="A949" s="20">
        <v>39447</v>
      </c>
      <c r="B949" s="22"/>
    </row>
    <row r="950" spans="1:2" x14ac:dyDescent="0.25">
      <c r="A950" s="20">
        <v>39449</v>
      </c>
      <c r="B950" s="22"/>
    </row>
    <row r="951" spans="1:2" x14ac:dyDescent="0.25">
      <c r="A951" s="20">
        <v>39450</v>
      </c>
      <c r="B951" s="22"/>
    </row>
    <row r="952" spans="1:2" x14ac:dyDescent="0.25">
      <c r="A952" s="20">
        <v>39451</v>
      </c>
      <c r="B952" s="22"/>
    </row>
    <row r="953" spans="1:2" x14ac:dyDescent="0.25">
      <c r="A953" s="20">
        <v>39454</v>
      </c>
      <c r="B953" s="22"/>
    </row>
    <row r="954" spans="1:2" x14ac:dyDescent="0.25">
      <c r="A954" s="20">
        <v>39455</v>
      </c>
      <c r="B954" s="22"/>
    </row>
    <row r="955" spans="1:2" x14ac:dyDescent="0.25">
      <c r="A955" s="20">
        <v>39456</v>
      </c>
      <c r="B955" s="22"/>
    </row>
    <row r="956" spans="1:2" x14ac:dyDescent="0.25">
      <c r="A956" s="20">
        <v>39457</v>
      </c>
      <c r="B956" s="22"/>
    </row>
    <row r="957" spans="1:2" x14ac:dyDescent="0.25">
      <c r="A957" s="20">
        <v>39458</v>
      </c>
      <c r="B957" s="22"/>
    </row>
    <row r="958" spans="1:2" x14ac:dyDescent="0.25">
      <c r="A958" s="20">
        <v>39461</v>
      </c>
      <c r="B958" s="22"/>
    </row>
    <row r="959" spans="1:2" x14ac:dyDescent="0.25">
      <c r="A959" s="20">
        <v>39462</v>
      </c>
      <c r="B959" s="22"/>
    </row>
    <row r="960" spans="1:2" x14ac:dyDescent="0.25">
      <c r="A960" s="20">
        <v>39463</v>
      </c>
      <c r="B960" s="22"/>
    </row>
    <row r="961" spans="1:2" x14ac:dyDescent="0.25">
      <c r="A961" s="20">
        <v>39464</v>
      </c>
      <c r="B961" s="22"/>
    </row>
    <row r="962" spans="1:2" x14ac:dyDescent="0.25">
      <c r="A962" s="20">
        <v>39465</v>
      </c>
      <c r="B962" s="22"/>
    </row>
    <row r="963" spans="1:2" x14ac:dyDescent="0.25">
      <c r="A963" s="20">
        <v>39469</v>
      </c>
      <c r="B963" s="22"/>
    </row>
    <row r="964" spans="1:2" x14ac:dyDescent="0.25">
      <c r="A964" s="20">
        <v>39470</v>
      </c>
      <c r="B964" s="22"/>
    </row>
    <row r="965" spans="1:2" x14ac:dyDescent="0.25">
      <c r="A965" s="20">
        <v>39471</v>
      </c>
      <c r="B965" s="22"/>
    </row>
    <row r="966" spans="1:2" x14ac:dyDescent="0.25">
      <c r="A966" s="20">
        <v>39472</v>
      </c>
      <c r="B966" s="22"/>
    </row>
    <row r="967" spans="1:2" x14ac:dyDescent="0.25">
      <c r="A967" s="20">
        <v>39475</v>
      </c>
      <c r="B967" s="22"/>
    </row>
    <row r="968" spans="1:2" x14ac:dyDescent="0.25">
      <c r="A968" s="20">
        <v>39476</v>
      </c>
      <c r="B968" s="22"/>
    </row>
    <row r="969" spans="1:2" x14ac:dyDescent="0.25">
      <c r="A969" s="20">
        <v>39477</v>
      </c>
      <c r="B969" s="22"/>
    </row>
    <row r="970" spans="1:2" x14ac:dyDescent="0.25">
      <c r="A970" s="20">
        <v>39478</v>
      </c>
      <c r="B970" s="22"/>
    </row>
    <row r="971" spans="1:2" x14ac:dyDescent="0.25">
      <c r="A971" s="20">
        <v>39479</v>
      </c>
      <c r="B971" s="22"/>
    </row>
    <row r="972" spans="1:2" x14ac:dyDescent="0.25">
      <c r="A972" s="20">
        <v>39482</v>
      </c>
      <c r="B972" s="22"/>
    </row>
    <row r="973" spans="1:2" x14ac:dyDescent="0.25">
      <c r="A973" s="20">
        <v>39483</v>
      </c>
      <c r="B973" s="22"/>
    </row>
    <row r="974" spans="1:2" x14ac:dyDescent="0.25">
      <c r="A974" s="20">
        <v>39484</v>
      </c>
      <c r="B974" s="22"/>
    </row>
    <row r="975" spans="1:2" x14ac:dyDescent="0.25">
      <c r="A975" s="20">
        <v>39485</v>
      </c>
      <c r="B975" s="22"/>
    </row>
    <row r="976" spans="1:2" x14ac:dyDescent="0.25">
      <c r="A976" s="20">
        <v>39486</v>
      </c>
      <c r="B976" s="22"/>
    </row>
    <row r="977" spans="1:2" x14ac:dyDescent="0.25">
      <c r="A977" s="20">
        <v>39489</v>
      </c>
      <c r="B977" s="22"/>
    </row>
    <row r="978" spans="1:2" x14ac:dyDescent="0.25">
      <c r="A978" s="20">
        <v>39490</v>
      </c>
      <c r="B978" s="22"/>
    </row>
    <row r="979" spans="1:2" x14ac:dyDescent="0.25">
      <c r="A979" s="20">
        <v>39491</v>
      </c>
      <c r="B979" s="22"/>
    </row>
    <row r="980" spans="1:2" x14ac:dyDescent="0.25">
      <c r="A980" s="20">
        <v>39492</v>
      </c>
      <c r="B980" s="22"/>
    </row>
    <row r="981" spans="1:2" x14ac:dyDescent="0.25">
      <c r="A981" s="20">
        <v>39493</v>
      </c>
      <c r="B981" s="22"/>
    </row>
    <row r="982" spans="1:2" x14ac:dyDescent="0.25">
      <c r="A982" s="20">
        <v>39497</v>
      </c>
      <c r="B982" s="22"/>
    </row>
    <row r="983" spans="1:2" x14ac:dyDescent="0.25">
      <c r="A983" s="20">
        <v>39498</v>
      </c>
      <c r="B983" s="22"/>
    </row>
    <row r="984" spans="1:2" x14ac:dyDescent="0.25">
      <c r="A984" s="20">
        <v>39499</v>
      </c>
      <c r="B984" s="22"/>
    </row>
    <row r="985" spans="1:2" x14ac:dyDescent="0.25">
      <c r="A985" s="20">
        <v>39500</v>
      </c>
      <c r="B985" s="22"/>
    </row>
    <row r="986" spans="1:2" x14ac:dyDescent="0.25">
      <c r="A986" s="20">
        <v>39503</v>
      </c>
      <c r="B986" s="22"/>
    </row>
    <row r="987" spans="1:2" x14ac:dyDescent="0.25">
      <c r="A987" s="20">
        <v>39504</v>
      </c>
      <c r="B987" s="22"/>
    </row>
    <row r="988" spans="1:2" x14ac:dyDescent="0.25">
      <c r="A988" s="20">
        <v>39505</v>
      </c>
      <c r="B988" s="22"/>
    </row>
    <row r="989" spans="1:2" x14ac:dyDescent="0.25">
      <c r="A989" s="20">
        <v>39506</v>
      </c>
      <c r="B989" s="22"/>
    </row>
    <row r="990" spans="1:2" x14ac:dyDescent="0.25">
      <c r="A990" s="20">
        <v>39507</v>
      </c>
      <c r="B990" s="22"/>
    </row>
    <row r="991" spans="1:2" x14ac:dyDescent="0.25">
      <c r="A991" s="20">
        <v>39510</v>
      </c>
      <c r="B991" s="22"/>
    </row>
    <row r="992" spans="1:2" x14ac:dyDescent="0.25">
      <c r="A992" s="20">
        <v>39511</v>
      </c>
      <c r="B992" s="22"/>
    </row>
    <row r="993" spans="1:2" x14ac:dyDescent="0.25">
      <c r="A993" s="20">
        <v>39512</v>
      </c>
      <c r="B993" s="22"/>
    </row>
    <row r="994" spans="1:2" x14ac:dyDescent="0.25">
      <c r="A994" s="20">
        <v>39513</v>
      </c>
      <c r="B994" s="22"/>
    </row>
    <row r="995" spans="1:2" x14ac:dyDescent="0.25">
      <c r="A995" s="20">
        <v>39514</v>
      </c>
      <c r="B995" s="22"/>
    </row>
    <row r="996" spans="1:2" x14ac:dyDescent="0.25">
      <c r="A996" s="20">
        <v>39517</v>
      </c>
      <c r="B996" s="22"/>
    </row>
    <row r="997" spans="1:2" x14ac:dyDescent="0.25">
      <c r="A997" s="20">
        <v>39518</v>
      </c>
      <c r="B997" s="22"/>
    </row>
    <row r="998" spans="1:2" x14ac:dyDescent="0.25">
      <c r="A998" s="20">
        <v>39519</v>
      </c>
      <c r="B998" s="22"/>
    </row>
    <row r="999" spans="1:2" x14ac:dyDescent="0.25">
      <c r="A999" s="20">
        <v>39520</v>
      </c>
      <c r="B999" s="22"/>
    </row>
    <row r="1000" spans="1:2" x14ac:dyDescent="0.25">
      <c r="A1000" s="20">
        <v>39521</v>
      </c>
      <c r="B1000" s="22"/>
    </row>
    <row r="1001" spans="1:2" x14ac:dyDescent="0.25">
      <c r="A1001" s="20">
        <v>39524</v>
      </c>
      <c r="B1001" s="22"/>
    </row>
    <row r="1002" spans="1:2" x14ac:dyDescent="0.25">
      <c r="A1002" s="20">
        <v>39525</v>
      </c>
      <c r="B1002" s="22"/>
    </row>
    <row r="1003" spans="1:2" x14ac:dyDescent="0.25">
      <c r="A1003" s="20">
        <v>39526</v>
      </c>
      <c r="B1003" s="22"/>
    </row>
    <row r="1004" spans="1:2" x14ac:dyDescent="0.25">
      <c r="A1004" s="20">
        <v>39527</v>
      </c>
      <c r="B1004" s="22"/>
    </row>
    <row r="1005" spans="1:2" x14ac:dyDescent="0.25">
      <c r="A1005" s="20">
        <v>39531</v>
      </c>
      <c r="B1005" s="22"/>
    </row>
    <row r="1006" spans="1:2" x14ac:dyDescent="0.25">
      <c r="A1006" s="20">
        <v>39532</v>
      </c>
      <c r="B1006" s="22"/>
    </row>
    <row r="1007" spans="1:2" x14ac:dyDescent="0.25">
      <c r="A1007" s="20">
        <v>39533</v>
      </c>
      <c r="B1007" s="22"/>
    </row>
    <row r="1008" spans="1:2" x14ac:dyDescent="0.25">
      <c r="A1008" s="20">
        <v>39534</v>
      </c>
      <c r="B1008" s="22"/>
    </row>
    <row r="1009" spans="1:2" x14ac:dyDescent="0.25">
      <c r="A1009" s="20">
        <v>39535</v>
      </c>
      <c r="B1009" s="22"/>
    </row>
    <row r="1010" spans="1:2" x14ac:dyDescent="0.25">
      <c r="A1010" s="20">
        <v>39538</v>
      </c>
      <c r="B1010" s="22"/>
    </row>
    <row r="1011" spans="1:2" x14ac:dyDescent="0.25">
      <c r="A1011" s="20">
        <v>39539</v>
      </c>
      <c r="B1011" s="22"/>
    </row>
    <row r="1012" spans="1:2" x14ac:dyDescent="0.25">
      <c r="A1012" s="20">
        <v>39540</v>
      </c>
      <c r="B1012" s="22"/>
    </row>
    <row r="1013" spans="1:2" x14ac:dyDescent="0.25">
      <c r="A1013" s="20">
        <v>39541</v>
      </c>
      <c r="B1013" s="22"/>
    </row>
    <row r="1014" spans="1:2" x14ac:dyDescent="0.25">
      <c r="A1014" s="20">
        <v>39542</v>
      </c>
      <c r="B1014" s="22"/>
    </row>
    <row r="1015" spans="1:2" x14ac:dyDescent="0.25">
      <c r="A1015" s="20">
        <v>39545</v>
      </c>
      <c r="B1015" s="22"/>
    </row>
    <row r="1016" spans="1:2" x14ac:dyDescent="0.25">
      <c r="A1016" s="20">
        <v>39546</v>
      </c>
      <c r="B1016" s="22"/>
    </row>
    <row r="1017" spans="1:2" x14ac:dyDescent="0.25">
      <c r="A1017" s="20">
        <v>39547</v>
      </c>
      <c r="B1017" s="22"/>
    </row>
    <row r="1018" spans="1:2" x14ac:dyDescent="0.25">
      <c r="A1018" s="20">
        <v>39548</v>
      </c>
      <c r="B1018" s="22"/>
    </row>
    <row r="1019" spans="1:2" x14ac:dyDescent="0.25">
      <c r="A1019" s="20">
        <v>39549</v>
      </c>
      <c r="B1019" s="22"/>
    </row>
    <row r="1020" spans="1:2" x14ac:dyDescent="0.25">
      <c r="A1020" s="20">
        <v>39552</v>
      </c>
      <c r="B1020" s="22"/>
    </row>
    <row r="1021" spans="1:2" x14ac:dyDescent="0.25">
      <c r="A1021" s="20">
        <v>39553</v>
      </c>
      <c r="B1021" s="22"/>
    </row>
    <row r="1022" spans="1:2" x14ac:dyDescent="0.25">
      <c r="A1022" s="20">
        <v>39554</v>
      </c>
      <c r="B1022" s="22"/>
    </row>
    <row r="1023" spans="1:2" x14ac:dyDescent="0.25">
      <c r="A1023" s="20">
        <v>39555</v>
      </c>
      <c r="B1023" s="22"/>
    </row>
    <row r="1024" spans="1:2" x14ac:dyDescent="0.25">
      <c r="A1024" s="20">
        <v>39556</v>
      </c>
      <c r="B1024" s="22"/>
    </row>
    <row r="1025" spans="1:2" x14ac:dyDescent="0.25">
      <c r="A1025" s="20">
        <v>39559</v>
      </c>
      <c r="B1025" s="22"/>
    </row>
    <row r="1026" spans="1:2" x14ac:dyDescent="0.25">
      <c r="A1026" s="20">
        <v>39560</v>
      </c>
      <c r="B1026" s="22"/>
    </row>
    <row r="1027" spans="1:2" x14ac:dyDescent="0.25">
      <c r="A1027" s="20">
        <v>39561</v>
      </c>
      <c r="B1027" s="22"/>
    </row>
    <row r="1028" spans="1:2" x14ac:dyDescent="0.25">
      <c r="A1028" s="20">
        <v>39562</v>
      </c>
      <c r="B1028" s="22"/>
    </row>
    <row r="1029" spans="1:2" x14ac:dyDescent="0.25">
      <c r="A1029" s="20">
        <v>39563</v>
      </c>
      <c r="B1029" s="22"/>
    </row>
    <row r="1030" spans="1:2" x14ac:dyDescent="0.25">
      <c r="A1030" s="20">
        <v>39566</v>
      </c>
      <c r="B1030" s="22"/>
    </row>
    <row r="1031" spans="1:2" x14ac:dyDescent="0.25">
      <c r="A1031" s="20">
        <v>39567</v>
      </c>
      <c r="B1031" s="22"/>
    </row>
    <row r="1032" spans="1:2" x14ac:dyDescent="0.25">
      <c r="A1032" s="20">
        <v>39568</v>
      </c>
      <c r="B1032" s="22"/>
    </row>
    <row r="1033" spans="1:2" x14ac:dyDescent="0.25">
      <c r="A1033" s="20">
        <v>39569</v>
      </c>
      <c r="B1033" s="22"/>
    </row>
    <row r="1034" spans="1:2" x14ac:dyDescent="0.25">
      <c r="A1034" s="20">
        <v>39570</v>
      </c>
      <c r="B1034" s="22"/>
    </row>
    <row r="1035" spans="1:2" x14ac:dyDescent="0.25">
      <c r="A1035" s="20">
        <v>39573</v>
      </c>
      <c r="B1035" s="22"/>
    </row>
    <row r="1036" spans="1:2" x14ac:dyDescent="0.25">
      <c r="A1036" s="20">
        <v>39574</v>
      </c>
      <c r="B1036" s="22"/>
    </row>
    <row r="1037" spans="1:2" x14ac:dyDescent="0.25">
      <c r="A1037" s="20">
        <v>39575</v>
      </c>
      <c r="B1037" s="22"/>
    </row>
    <row r="1038" spans="1:2" x14ac:dyDescent="0.25">
      <c r="A1038" s="20">
        <v>39576</v>
      </c>
      <c r="B1038" s="22"/>
    </row>
    <row r="1039" spans="1:2" x14ac:dyDescent="0.25">
      <c r="A1039" s="20">
        <v>39577</v>
      </c>
      <c r="B1039" s="22"/>
    </row>
    <row r="1040" spans="1:2" x14ac:dyDescent="0.25">
      <c r="A1040" s="20">
        <v>39580</v>
      </c>
      <c r="B1040" s="22"/>
    </row>
    <row r="1041" spans="1:2" x14ac:dyDescent="0.25">
      <c r="A1041" s="20">
        <v>39581</v>
      </c>
      <c r="B1041" s="22"/>
    </row>
    <row r="1042" spans="1:2" x14ac:dyDescent="0.25">
      <c r="A1042" s="20">
        <v>39582</v>
      </c>
      <c r="B1042" s="22"/>
    </row>
    <row r="1043" spans="1:2" x14ac:dyDescent="0.25">
      <c r="A1043" s="20">
        <v>39583</v>
      </c>
      <c r="B1043" s="22"/>
    </row>
    <row r="1044" spans="1:2" x14ac:dyDescent="0.25">
      <c r="A1044" s="20">
        <v>39584</v>
      </c>
      <c r="B1044" s="22"/>
    </row>
    <row r="1045" spans="1:2" x14ac:dyDescent="0.25">
      <c r="A1045" s="20">
        <v>39587</v>
      </c>
      <c r="B1045" s="22"/>
    </row>
    <row r="1046" spans="1:2" x14ac:dyDescent="0.25">
      <c r="A1046" s="20">
        <v>39588</v>
      </c>
      <c r="B1046" s="22"/>
    </row>
    <row r="1047" spans="1:2" x14ac:dyDescent="0.25">
      <c r="A1047" s="20">
        <v>39589</v>
      </c>
      <c r="B1047" s="22"/>
    </row>
    <row r="1048" spans="1:2" x14ac:dyDescent="0.25">
      <c r="A1048" s="20">
        <v>39590</v>
      </c>
      <c r="B1048" s="22"/>
    </row>
    <row r="1049" spans="1:2" x14ac:dyDescent="0.25">
      <c r="A1049" s="20">
        <v>39591</v>
      </c>
      <c r="B1049" s="22"/>
    </row>
    <row r="1050" spans="1:2" x14ac:dyDescent="0.25">
      <c r="A1050" s="20">
        <v>39595</v>
      </c>
      <c r="B1050" s="22"/>
    </row>
    <row r="1051" spans="1:2" x14ac:dyDescent="0.25">
      <c r="A1051" s="20">
        <v>39596</v>
      </c>
      <c r="B1051" s="22"/>
    </row>
    <row r="1052" spans="1:2" x14ac:dyDescent="0.25">
      <c r="A1052" s="20">
        <v>39597</v>
      </c>
      <c r="B1052" s="22"/>
    </row>
    <row r="1053" spans="1:2" x14ac:dyDescent="0.25">
      <c r="A1053" s="20">
        <v>39598</v>
      </c>
      <c r="B1053" s="22"/>
    </row>
    <row r="1054" spans="1:2" x14ac:dyDescent="0.25">
      <c r="A1054" s="20">
        <v>39601</v>
      </c>
      <c r="B1054" s="22"/>
    </row>
    <row r="1055" spans="1:2" x14ac:dyDescent="0.25">
      <c r="A1055" s="20">
        <v>39602</v>
      </c>
      <c r="B1055" s="22"/>
    </row>
    <row r="1056" spans="1:2" x14ac:dyDescent="0.25">
      <c r="A1056" s="20">
        <v>39603</v>
      </c>
      <c r="B1056" s="22"/>
    </row>
    <row r="1057" spans="1:2" x14ac:dyDescent="0.25">
      <c r="A1057" s="20">
        <v>39604</v>
      </c>
      <c r="B1057" s="22"/>
    </row>
    <row r="1058" spans="1:2" x14ac:dyDescent="0.25">
      <c r="A1058" s="20">
        <v>39605</v>
      </c>
      <c r="B1058" s="22"/>
    </row>
    <row r="1059" spans="1:2" x14ac:dyDescent="0.25">
      <c r="A1059" s="20">
        <v>39608</v>
      </c>
      <c r="B1059" s="22"/>
    </row>
    <row r="1060" spans="1:2" x14ac:dyDescent="0.25">
      <c r="A1060" s="20">
        <v>39609</v>
      </c>
      <c r="B1060" s="22"/>
    </row>
    <row r="1061" spans="1:2" x14ac:dyDescent="0.25">
      <c r="A1061" s="20">
        <v>39610</v>
      </c>
      <c r="B1061" s="22"/>
    </row>
    <row r="1062" spans="1:2" x14ac:dyDescent="0.25">
      <c r="A1062" s="20">
        <v>39611</v>
      </c>
      <c r="B1062" s="22"/>
    </row>
    <row r="1063" spans="1:2" x14ac:dyDescent="0.25">
      <c r="A1063" s="20">
        <v>39612</v>
      </c>
      <c r="B1063" s="22"/>
    </row>
    <row r="1064" spans="1:2" x14ac:dyDescent="0.25">
      <c r="A1064" s="20">
        <v>39615</v>
      </c>
      <c r="B1064" s="22"/>
    </row>
    <row r="1065" spans="1:2" x14ac:dyDescent="0.25">
      <c r="A1065" s="20">
        <v>39616</v>
      </c>
      <c r="B1065" s="22"/>
    </row>
    <row r="1066" spans="1:2" x14ac:dyDescent="0.25">
      <c r="A1066" s="20">
        <v>39617</v>
      </c>
      <c r="B1066" s="22"/>
    </row>
    <row r="1067" spans="1:2" x14ac:dyDescent="0.25">
      <c r="A1067" s="20">
        <v>39618</v>
      </c>
      <c r="B1067" s="22"/>
    </row>
    <row r="1068" spans="1:2" x14ac:dyDescent="0.25">
      <c r="A1068" s="20">
        <v>39619</v>
      </c>
      <c r="B1068" s="22"/>
    </row>
    <row r="1069" spans="1:2" x14ac:dyDescent="0.25">
      <c r="A1069" s="20">
        <v>39622</v>
      </c>
      <c r="B1069" s="22"/>
    </row>
    <row r="1070" spans="1:2" x14ac:dyDescent="0.25">
      <c r="A1070" s="20">
        <v>39623</v>
      </c>
      <c r="B1070" s="22"/>
    </row>
    <row r="1071" spans="1:2" x14ac:dyDescent="0.25">
      <c r="A1071" s="20">
        <v>39624</v>
      </c>
      <c r="B1071" s="22"/>
    </row>
    <row r="1072" spans="1:2" x14ac:dyDescent="0.25">
      <c r="A1072" s="20">
        <v>39625</v>
      </c>
      <c r="B1072" s="22"/>
    </row>
    <row r="1073" spans="1:2" x14ac:dyDescent="0.25">
      <c r="A1073" s="20">
        <v>39626</v>
      </c>
      <c r="B1073" s="22"/>
    </row>
    <row r="1074" spans="1:2" x14ac:dyDescent="0.25">
      <c r="A1074" s="20">
        <v>39629</v>
      </c>
      <c r="B1074" s="22"/>
    </row>
    <row r="1075" spans="1:2" x14ac:dyDescent="0.25">
      <c r="A1075" s="20">
        <v>39630</v>
      </c>
      <c r="B1075" s="22"/>
    </row>
    <row r="1076" spans="1:2" x14ac:dyDescent="0.25">
      <c r="A1076" s="20">
        <v>39631</v>
      </c>
      <c r="B1076" s="22"/>
    </row>
    <row r="1077" spans="1:2" x14ac:dyDescent="0.25">
      <c r="A1077" s="20">
        <v>39632</v>
      </c>
      <c r="B1077" s="22"/>
    </row>
    <row r="1078" spans="1:2" x14ac:dyDescent="0.25">
      <c r="A1078" s="20">
        <v>39636</v>
      </c>
      <c r="B1078" s="22"/>
    </row>
    <row r="1079" spans="1:2" x14ac:dyDescent="0.25">
      <c r="A1079" s="20">
        <v>39637</v>
      </c>
      <c r="B1079" s="22"/>
    </row>
    <row r="1080" spans="1:2" x14ac:dyDescent="0.25">
      <c r="A1080" s="20">
        <v>39638</v>
      </c>
      <c r="B1080" s="22"/>
    </row>
    <row r="1081" spans="1:2" x14ac:dyDescent="0.25">
      <c r="A1081" s="20">
        <v>39639</v>
      </c>
      <c r="B1081" s="22"/>
    </row>
    <row r="1082" spans="1:2" x14ac:dyDescent="0.25">
      <c r="A1082" s="20">
        <v>39640</v>
      </c>
      <c r="B1082" s="22"/>
    </row>
    <row r="1083" spans="1:2" x14ac:dyDescent="0.25">
      <c r="A1083" s="20">
        <v>39643</v>
      </c>
      <c r="B1083" s="22"/>
    </row>
    <row r="1084" spans="1:2" x14ac:dyDescent="0.25">
      <c r="A1084" s="20">
        <v>39644</v>
      </c>
      <c r="B1084" s="22"/>
    </row>
    <row r="1085" spans="1:2" x14ac:dyDescent="0.25">
      <c r="A1085" s="20">
        <v>39645</v>
      </c>
      <c r="B1085" s="22"/>
    </row>
    <row r="1086" spans="1:2" x14ac:dyDescent="0.25">
      <c r="A1086" s="20">
        <v>39646</v>
      </c>
      <c r="B1086" s="22"/>
    </row>
    <row r="1087" spans="1:2" x14ac:dyDescent="0.25">
      <c r="A1087" s="20">
        <v>39647</v>
      </c>
      <c r="B1087" s="22"/>
    </row>
    <row r="1088" spans="1:2" x14ac:dyDescent="0.25">
      <c r="A1088" s="20">
        <v>39650</v>
      </c>
      <c r="B1088" s="22"/>
    </row>
    <row r="1089" spans="1:2" x14ac:dyDescent="0.25">
      <c r="A1089" s="20">
        <v>39651</v>
      </c>
      <c r="B1089" s="22"/>
    </row>
    <row r="1090" spans="1:2" x14ac:dyDescent="0.25">
      <c r="A1090" s="20">
        <v>39652</v>
      </c>
      <c r="B1090" s="22"/>
    </row>
    <row r="1091" spans="1:2" x14ac:dyDescent="0.25">
      <c r="A1091" s="20">
        <v>39653</v>
      </c>
      <c r="B1091" s="22"/>
    </row>
    <row r="1092" spans="1:2" x14ac:dyDescent="0.25">
      <c r="A1092" s="20">
        <v>39654</v>
      </c>
      <c r="B1092" s="22"/>
    </row>
    <row r="1093" spans="1:2" x14ac:dyDescent="0.25">
      <c r="A1093" s="20">
        <v>39657</v>
      </c>
      <c r="B1093" s="22"/>
    </row>
    <row r="1094" spans="1:2" x14ac:dyDescent="0.25">
      <c r="A1094" s="20">
        <v>39658</v>
      </c>
      <c r="B1094" s="22"/>
    </row>
    <row r="1095" spans="1:2" x14ac:dyDescent="0.25">
      <c r="A1095" s="20">
        <v>39659</v>
      </c>
      <c r="B1095" s="22"/>
    </row>
    <row r="1096" spans="1:2" x14ac:dyDescent="0.25">
      <c r="A1096" s="20">
        <v>39660</v>
      </c>
      <c r="B1096" s="22"/>
    </row>
    <row r="1097" spans="1:2" x14ac:dyDescent="0.25">
      <c r="A1097" s="20">
        <v>39661</v>
      </c>
      <c r="B1097" s="22"/>
    </row>
    <row r="1098" spans="1:2" x14ac:dyDescent="0.25">
      <c r="A1098" s="20">
        <v>39664</v>
      </c>
      <c r="B1098" s="22"/>
    </row>
    <row r="1099" spans="1:2" x14ac:dyDescent="0.25">
      <c r="A1099" s="20">
        <v>39665</v>
      </c>
      <c r="B1099" s="22"/>
    </row>
    <row r="1100" spans="1:2" x14ac:dyDescent="0.25">
      <c r="A1100" s="20">
        <v>39666</v>
      </c>
      <c r="B1100" s="22"/>
    </row>
    <row r="1101" spans="1:2" x14ac:dyDescent="0.25">
      <c r="A1101" s="20">
        <v>39667</v>
      </c>
      <c r="B1101" s="22"/>
    </row>
    <row r="1102" spans="1:2" x14ac:dyDescent="0.25">
      <c r="A1102" s="20">
        <v>39668</v>
      </c>
      <c r="B1102" s="22"/>
    </row>
    <row r="1103" spans="1:2" x14ac:dyDescent="0.25">
      <c r="A1103" s="20">
        <v>39671</v>
      </c>
      <c r="B1103" s="22"/>
    </row>
    <row r="1104" spans="1:2" x14ac:dyDescent="0.25">
      <c r="A1104" s="20">
        <v>39672</v>
      </c>
      <c r="B1104" s="22"/>
    </row>
    <row r="1105" spans="1:2" x14ac:dyDescent="0.25">
      <c r="A1105" s="20">
        <v>39673</v>
      </c>
      <c r="B1105" s="22"/>
    </row>
    <row r="1106" spans="1:2" x14ac:dyDescent="0.25">
      <c r="A1106" s="20">
        <v>39674</v>
      </c>
      <c r="B1106" s="22"/>
    </row>
    <row r="1107" spans="1:2" x14ac:dyDescent="0.25">
      <c r="A1107" s="20">
        <v>39675</v>
      </c>
      <c r="B1107" s="22"/>
    </row>
    <row r="1108" spans="1:2" x14ac:dyDescent="0.25">
      <c r="A1108" s="20">
        <v>39678</v>
      </c>
      <c r="B1108" s="22"/>
    </row>
    <row r="1109" spans="1:2" x14ac:dyDescent="0.25">
      <c r="A1109" s="20">
        <v>39679</v>
      </c>
      <c r="B1109" s="22"/>
    </row>
    <row r="1110" spans="1:2" x14ac:dyDescent="0.25">
      <c r="A1110" s="20">
        <v>39680</v>
      </c>
      <c r="B1110" s="22"/>
    </row>
    <row r="1111" spans="1:2" x14ac:dyDescent="0.25">
      <c r="A1111" s="20">
        <v>39681</v>
      </c>
      <c r="B1111" s="22"/>
    </row>
    <row r="1112" spans="1:2" x14ac:dyDescent="0.25">
      <c r="A1112" s="20">
        <v>39682</v>
      </c>
      <c r="B1112" s="22"/>
    </row>
    <row r="1113" spans="1:2" x14ac:dyDescent="0.25">
      <c r="A1113" s="20">
        <v>39685</v>
      </c>
      <c r="B1113" s="22"/>
    </row>
    <row r="1114" spans="1:2" x14ac:dyDescent="0.25">
      <c r="A1114" s="20">
        <v>39686</v>
      </c>
      <c r="B1114" s="22"/>
    </row>
    <row r="1115" spans="1:2" x14ac:dyDescent="0.25">
      <c r="A1115" s="20">
        <v>39687</v>
      </c>
      <c r="B1115" s="22"/>
    </row>
    <row r="1116" spans="1:2" x14ac:dyDescent="0.25">
      <c r="A1116" s="20">
        <v>39688</v>
      </c>
      <c r="B1116" s="22"/>
    </row>
    <row r="1117" spans="1:2" x14ac:dyDescent="0.25">
      <c r="A1117" s="20">
        <v>39689</v>
      </c>
      <c r="B1117" s="22"/>
    </row>
    <row r="1118" spans="1:2" x14ac:dyDescent="0.25">
      <c r="A1118" s="20">
        <v>39693</v>
      </c>
      <c r="B1118" s="22"/>
    </row>
    <row r="1119" spans="1:2" x14ac:dyDescent="0.25">
      <c r="A1119" s="20">
        <v>39694</v>
      </c>
      <c r="B1119" s="22"/>
    </row>
    <row r="1120" spans="1:2" x14ac:dyDescent="0.25">
      <c r="A1120" s="20">
        <v>39695</v>
      </c>
      <c r="B1120" s="22"/>
    </row>
    <row r="1121" spans="1:2" x14ac:dyDescent="0.25">
      <c r="A1121" s="20">
        <v>39696</v>
      </c>
      <c r="B1121" s="22"/>
    </row>
    <row r="1122" spans="1:2" x14ac:dyDescent="0.25">
      <c r="A1122" s="20">
        <v>39699</v>
      </c>
      <c r="B1122" s="22"/>
    </row>
    <row r="1123" spans="1:2" x14ac:dyDescent="0.25">
      <c r="A1123" s="20">
        <v>39700</v>
      </c>
      <c r="B1123" s="22"/>
    </row>
    <row r="1124" spans="1:2" x14ac:dyDescent="0.25">
      <c r="A1124" s="20">
        <v>39701</v>
      </c>
      <c r="B1124" s="22"/>
    </row>
    <row r="1125" spans="1:2" x14ac:dyDescent="0.25">
      <c r="A1125" s="20">
        <v>39702</v>
      </c>
      <c r="B1125" s="22"/>
    </row>
    <row r="1126" spans="1:2" x14ac:dyDescent="0.25">
      <c r="A1126" s="20">
        <v>39703</v>
      </c>
      <c r="B1126" s="22"/>
    </row>
    <row r="1127" spans="1:2" x14ac:dyDescent="0.25">
      <c r="A1127" s="20">
        <v>39706</v>
      </c>
      <c r="B1127" s="22"/>
    </row>
    <row r="1128" spans="1:2" x14ac:dyDescent="0.25">
      <c r="A1128" s="20">
        <v>39707</v>
      </c>
      <c r="B1128" s="22"/>
    </row>
    <row r="1129" spans="1:2" x14ac:dyDescent="0.25">
      <c r="A1129" s="20">
        <v>39708</v>
      </c>
      <c r="B1129" s="22"/>
    </row>
    <row r="1130" spans="1:2" x14ac:dyDescent="0.25">
      <c r="A1130" s="20">
        <v>39709</v>
      </c>
      <c r="B1130" s="22"/>
    </row>
    <row r="1131" spans="1:2" x14ac:dyDescent="0.25">
      <c r="A1131" s="20">
        <v>39710</v>
      </c>
      <c r="B1131" s="22"/>
    </row>
    <row r="1132" spans="1:2" x14ac:dyDescent="0.25">
      <c r="A1132" s="20">
        <v>39713</v>
      </c>
      <c r="B1132" s="22"/>
    </row>
    <row r="1133" spans="1:2" x14ac:dyDescent="0.25">
      <c r="A1133" s="20">
        <v>39714</v>
      </c>
      <c r="B1133" s="22"/>
    </row>
    <row r="1134" spans="1:2" x14ac:dyDescent="0.25">
      <c r="A1134" s="20">
        <v>39715</v>
      </c>
      <c r="B1134" s="22"/>
    </row>
    <row r="1135" spans="1:2" x14ac:dyDescent="0.25">
      <c r="A1135" s="20">
        <v>39716</v>
      </c>
      <c r="B1135" s="22"/>
    </row>
    <row r="1136" spans="1:2" x14ac:dyDescent="0.25">
      <c r="A1136" s="20">
        <v>39717</v>
      </c>
      <c r="B1136" s="22"/>
    </row>
    <row r="1137" spans="1:2" x14ac:dyDescent="0.25">
      <c r="A1137" s="20">
        <v>39720</v>
      </c>
      <c r="B1137" s="22"/>
    </row>
    <row r="1138" spans="1:2" x14ac:dyDescent="0.25">
      <c r="A1138" s="20">
        <v>39721</v>
      </c>
      <c r="B1138" s="22"/>
    </row>
    <row r="1139" spans="1:2" x14ac:dyDescent="0.25">
      <c r="A1139" s="20">
        <v>39722</v>
      </c>
      <c r="B1139" s="22"/>
    </row>
    <row r="1140" spans="1:2" x14ac:dyDescent="0.25">
      <c r="A1140" s="20">
        <v>39723</v>
      </c>
      <c r="B1140" s="22"/>
    </row>
    <row r="1141" spans="1:2" x14ac:dyDescent="0.25">
      <c r="A1141" s="20">
        <v>39724</v>
      </c>
      <c r="B1141" s="22"/>
    </row>
    <row r="1142" spans="1:2" x14ac:dyDescent="0.25">
      <c r="A1142" s="20">
        <v>39727</v>
      </c>
      <c r="B1142" s="22"/>
    </row>
    <row r="1143" spans="1:2" x14ac:dyDescent="0.25">
      <c r="A1143" s="20">
        <v>39728</v>
      </c>
      <c r="B1143" s="22"/>
    </row>
    <row r="1144" spans="1:2" x14ac:dyDescent="0.25">
      <c r="A1144" s="20">
        <v>39729</v>
      </c>
      <c r="B1144" s="22"/>
    </row>
    <row r="1145" spans="1:2" x14ac:dyDescent="0.25">
      <c r="A1145" s="20">
        <v>39730</v>
      </c>
      <c r="B1145" s="22"/>
    </row>
    <row r="1146" spans="1:2" x14ac:dyDescent="0.25">
      <c r="A1146" s="20">
        <v>39731</v>
      </c>
      <c r="B1146" s="22"/>
    </row>
    <row r="1147" spans="1:2" x14ac:dyDescent="0.25">
      <c r="A1147" s="20">
        <v>39734</v>
      </c>
      <c r="B1147" s="22"/>
    </row>
    <row r="1148" spans="1:2" x14ac:dyDescent="0.25">
      <c r="A1148" s="20">
        <v>39735</v>
      </c>
      <c r="B1148" s="22"/>
    </row>
    <row r="1149" spans="1:2" x14ac:dyDescent="0.25">
      <c r="A1149" s="20">
        <v>39736</v>
      </c>
      <c r="B1149" s="22"/>
    </row>
    <row r="1150" spans="1:2" x14ac:dyDescent="0.25">
      <c r="A1150" s="20">
        <v>39737</v>
      </c>
      <c r="B1150" s="22"/>
    </row>
    <row r="1151" spans="1:2" x14ac:dyDescent="0.25">
      <c r="A1151" s="20">
        <v>39738</v>
      </c>
      <c r="B1151" s="22"/>
    </row>
    <row r="1152" spans="1:2" x14ac:dyDescent="0.25">
      <c r="A1152" s="20">
        <v>39741</v>
      </c>
      <c r="B1152" s="22"/>
    </row>
    <row r="1153" spans="1:2" x14ac:dyDescent="0.25">
      <c r="A1153" s="20">
        <v>39742</v>
      </c>
      <c r="B1153" s="22"/>
    </row>
    <row r="1154" spans="1:2" x14ac:dyDescent="0.25">
      <c r="A1154" s="20">
        <v>39743</v>
      </c>
      <c r="B1154" s="22"/>
    </row>
    <row r="1155" spans="1:2" x14ac:dyDescent="0.25">
      <c r="A1155" s="20">
        <v>39744</v>
      </c>
      <c r="B1155" s="22"/>
    </row>
    <row r="1156" spans="1:2" x14ac:dyDescent="0.25">
      <c r="A1156" s="20">
        <v>39745</v>
      </c>
      <c r="B1156" s="22"/>
    </row>
    <row r="1157" spans="1:2" x14ac:dyDescent="0.25">
      <c r="A1157" s="20">
        <v>39748</v>
      </c>
      <c r="B1157" s="22"/>
    </row>
    <row r="1158" spans="1:2" x14ac:dyDescent="0.25">
      <c r="A1158" s="20">
        <v>39749</v>
      </c>
      <c r="B1158" s="22"/>
    </row>
    <row r="1159" spans="1:2" x14ac:dyDescent="0.25">
      <c r="A1159" s="20">
        <v>39750</v>
      </c>
      <c r="B1159" s="22"/>
    </row>
    <row r="1160" spans="1:2" x14ac:dyDescent="0.25">
      <c r="A1160" s="20">
        <v>39751</v>
      </c>
      <c r="B1160" s="22"/>
    </row>
    <row r="1161" spans="1:2" x14ac:dyDescent="0.25">
      <c r="A1161" s="20">
        <v>39752</v>
      </c>
      <c r="B1161" s="22"/>
    </row>
    <row r="1162" spans="1:2" x14ac:dyDescent="0.25">
      <c r="A1162" s="20">
        <v>39755</v>
      </c>
      <c r="B1162" s="22"/>
    </row>
    <row r="1163" spans="1:2" x14ac:dyDescent="0.25">
      <c r="A1163" s="20">
        <v>39756</v>
      </c>
      <c r="B1163" s="22"/>
    </row>
    <row r="1164" spans="1:2" x14ac:dyDescent="0.25">
      <c r="A1164" s="20">
        <v>39757</v>
      </c>
      <c r="B1164" s="22"/>
    </row>
    <row r="1165" spans="1:2" x14ac:dyDescent="0.25">
      <c r="A1165" s="20">
        <v>39758</v>
      </c>
      <c r="B1165" s="22"/>
    </row>
    <row r="1166" spans="1:2" x14ac:dyDescent="0.25">
      <c r="A1166" s="20">
        <v>39759</v>
      </c>
      <c r="B1166" s="22"/>
    </row>
    <row r="1167" spans="1:2" x14ac:dyDescent="0.25">
      <c r="A1167" s="20">
        <v>39762</v>
      </c>
      <c r="B1167" s="22"/>
    </row>
    <row r="1168" spans="1:2" x14ac:dyDescent="0.25">
      <c r="A1168" s="20">
        <v>39763</v>
      </c>
      <c r="B1168" s="22"/>
    </row>
    <row r="1169" spans="1:2" x14ac:dyDescent="0.25">
      <c r="A1169" s="20">
        <v>39764</v>
      </c>
      <c r="B1169" s="22"/>
    </row>
    <row r="1170" spans="1:2" x14ac:dyDescent="0.25">
      <c r="A1170" s="20">
        <v>39765</v>
      </c>
      <c r="B1170" s="22"/>
    </row>
    <row r="1171" spans="1:2" x14ac:dyDescent="0.25">
      <c r="A1171" s="20">
        <v>39766</v>
      </c>
      <c r="B1171" s="22"/>
    </row>
    <row r="1172" spans="1:2" x14ac:dyDescent="0.25">
      <c r="A1172" s="20">
        <v>39769</v>
      </c>
      <c r="B1172" s="22"/>
    </row>
    <row r="1173" spans="1:2" x14ac:dyDescent="0.25">
      <c r="A1173" s="20">
        <v>39770</v>
      </c>
      <c r="B1173" s="22"/>
    </row>
    <row r="1174" spans="1:2" x14ac:dyDescent="0.25">
      <c r="A1174" s="20">
        <v>39771</v>
      </c>
      <c r="B1174" s="22"/>
    </row>
    <row r="1175" spans="1:2" x14ac:dyDescent="0.25">
      <c r="A1175" s="20">
        <v>39772</v>
      </c>
      <c r="B1175" s="22"/>
    </row>
    <row r="1176" spans="1:2" x14ac:dyDescent="0.25">
      <c r="A1176" s="20">
        <v>39773</v>
      </c>
      <c r="B1176" s="22"/>
    </row>
    <row r="1177" spans="1:2" x14ac:dyDescent="0.25">
      <c r="A1177" s="20">
        <v>39776</v>
      </c>
      <c r="B1177" s="22"/>
    </row>
    <row r="1178" spans="1:2" x14ac:dyDescent="0.25">
      <c r="A1178" s="20">
        <v>39777</v>
      </c>
      <c r="B1178" s="22"/>
    </row>
    <row r="1179" spans="1:2" x14ac:dyDescent="0.25">
      <c r="A1179" s="20">
        <v>39778</v>
      </c>
      <c r="B1179" s="22"/>
    </row>
    <row r="1180" spans="1:2" x14ac:dyDescent="0.25">
      <c r="A1180" s="20">
        <v>39780</v>
      </c>
      <c r="B1180" s="22"/>
    </row>
    <row r="1181" spans="1:2" x14ac:dyDescent="0.25">
      <c r="A1181" s="20">
        <v>39783</v>
      </c>
      <c r="B1181" s="22"/>
    </row>
    <row r="1182" spans="1:2" x14ac:dyDescent="0.25">
      <c r="A1182" s="20">
        <v>39784</v>
      </c>
      <c r="B1182" s="22"/>
    </row>
    <row r="1183" spans="1:2" x14ac:dyDescent="0.25">
      <c r="A1183" s="20">
        <v>39785</v>
      </c>
      <c r="B1183" s="22"/>
    </row>
    <row r="1184" spans="1:2" x14ac:dyDescent="0.25">
      <c r="A1184" s="20">
        <v>39786</v>
      </c>
      <c r="B1184" s="22"/>
    </row>
    <row r="1185" spans="1:2" x14ac:dyDescent="0.25">
      <c r="A1185" s="20">
        <v>39787</v>
      </c>
      <c r="B1185" s="22"/>
    </row>
    <row r="1186" spans="1:2" x14ac:dyDescent="0.25">
      <c r="A1186" s="20">
        <v>39790</v>
      </c>
      <c r="B1186" s="22"/>
    </row>
    <row r="1187" spans="1:2" x14ac:dyDescent="0.25">
      <c r="A1187" s="20">
        <v>39791</v>
      </c>
      <c r="B1187" s="22"/>
    </row>
    <row r="1188" spans="1:2" x14ac:dyDescent="0.25">
      <c r="A1188" s="20">
        <v>39792</v>
      </c>
      <c r="B1188" s="22"/>
    </row>
    <row r="1189" spans="1:2" x14ac:dyDescent="0.25">
      <c r="A1189" s="20">
        <v>39793</v>
      </c>
      <c r="B1189" s="22"/>
    </row>
    <row r="1190" spans="1:2" x14ac:dyDescent="0.25">
      <c r="A1190" s="20">
        <v>39794</v>
      </c>
      <c r="B1190" s="22"/>
    </row>
    <row r="1191" spans="1:2" x14ac:dyDescent="0.25">
      <c r="A1191" s="20">
        <v>39797</v>
      </c>
      <c r="B1191" s="22"/>
    </row>
    <row r="1192" spans="1:2" x14ac:dyDescent="0.25">
      <c r="A1192" s="20">
        <v>39798</v>
      </c>
      <c r="B1192" s="22"/>
    </row>
    <row r="1193" spans="1:2" x14ac:dyDescent="0.25">
      <c r="A1193" s="20">
        <v>39799</v>
      </c>
      <c r="B1193" s="22"/>
    </row>
    <row r="1194" spans="1:2" x14ac:dyDescent="0.25">
      <c r="A1194" s="20">
        <v>39800</v>
      </c>
      <c r="B1194" s="22"/>
    </row>
    <row r="1195" spans="1:2" x14ac:dyDescent="0.25">
      <c r="A1195" s="20">
        <v>39801</v>
      </c>
      <c r="B1195" s="22"/>
    </row>
    <row r="1196" spans="1:2" x14ac:dyDescent="0.25">
      <c r="A1196" s="20">
        <v>39804</v>
      </c>
      <c r="B1196" s="22"/>
    </row>
    <row r="1197" spans="1:2" x14ac:dyDescent="0.25">
      <c r="A1197" s="20">
        <v>39805</v>
      </c>
      <c r="B1197" s="22"/>
    </row>
    <row r="1198" spans="1:2" x14ac:dyDescent="0.25">
      <c r="A1198" s="20">
        <v>39806</v>
      </c>
      <c r="B1198" s="22"/>
    </row>
    <row r="1199" spans="1:2" x14ac:dyDescent="0.25">
      <c r="A1199" s="20">
        <v>39808</v>
      </c>
      <c r="B1199" s="22"/>
    </row>
    <row r="1200" spans="1:2" x14ac:dyDescent="0.25">
      <c r="A1200" s="20">
        <v>39811</v>
      </c>
      <c r="B1200" s="22"/>
    </row>
    <row r="1201" spans="1:2" x14ac:dyDescent="0.25">
      <c r="A1201" s="20">
        <v>39812</v>
      </c>
      <c r="B1201" s="22"/>
    </row>
    <row r="1202" spans="1:2" x14ac:dyDescent="0.25">
      <c r="A1202" s="20">
        <v>39813</v>
      </c>
      <c r="B1202" s="22"/>
    </row>
    <row r="1203" spans="1:2" x14ac:dyDescent="0.25">
      <c r="A1203" s="20">
        <v>39815</v>
      </c>
      <c r="B1203" s="22"/>
    </row>
    <row r="1204" spans="1:2" x14ac:dyDescent="0.25">
      <c r="A1204" s="20">
        <v>39818</v>
      </c>
      <c r="B1204" s="22"/>
    </row>
    <row r="1205" spans="1:2" x14ac:dyDescent="0.25">
      <c r="A1205" s="20">
        <v>39819</v>
      </c>
      <c r="B1205" s="22"/>
    </row>
    <row r="1206" spans="1:2" x14ac:dyDescent="0.25">
      <c r="A1206" s="20">
        <v>39820</v>
      </c>
      <c r="B1206" s="22"/>
    </row>
    <row r="1207" spans="1:2" x14ac:dyDescent="0.25">
      <c r="A1207" s="20">
        <v>39821</v>
      </c>
      <c r="B1207" s="22"/>
    </row>
    <row r="1208" spans="1:2" x14ac:dyDescent="0.25">
      <c r="A1208" s="20">
        <v>39822</v>
      </c>
      <c r="B1208" s="22"/>
    </row>
    <row r="1209" spans="1:2" x14ac:dyDescent="0.25">
      <c r="A1209" s="20">
        <v>39825</v>
      </c>
      <c r="B1209" s="22"/>
    </row>
    <row r="1210" spans="1:2" x14ac:dyDescent="0.25">
      <c r="A1210" s="20">
        <v>39826</v>
      </c>
      <c r="B1210" s="22"/>
    </row>
    <row r="1211" spans="1:2" x14ac:dyDescent="0.25">
      <c r="A1211" s="20">
        <v>39827</v>
      </c>
      <c r="B1211" s="22"/>
    </row>
    <row r="1212" spans="1:2" x14ac:dyDescent="0.25">
      <c r="A1212" s="20">
        <v>39828</v>
      </c>
      <c r="B1212" s="22"/>
    </row>
    <row r="1213" spans="1:2" x14ac:dyDescent="0.25">
      <c r="A1213" s="20">
        <v>39829</v>
      </c>
      <c r="B1213" s="22"/>
    </row>
    <row r="1214" spans="1:2" x14ac:dyDescent="0.25">
      <c r="A1214" s="20">
        <v>39833</v>
      </c>
      <c r="B1214" s="22"/>
    </row>
    <row r="1215" spans="1:2" x14ac:dyDescent="0.25">
      <c r="A1215" s="20">
        <v>39834</v>
      </c>
      <c r="B1215" s="22"/>
    </row>
    <row r="1216" spans="1:2" x14ac:dyDescent="0.25">
      <c r="A1216" s="20">
        <v>39835</v>
      </c>
      <c r="B1216" s="22"/>
    </row>
    <row r="1217" spans="1:2" x14ac:dyDescent="0.25">
      <c r="A1217" s="20">
        <v>39836</v>
      </c>
      <c r="B1217" s="22"/>
    </row>
    <row r="1218" spans="1:2" x14ac:dyDescent="0.25">
      <c r="A1218" s="20">
        <v>39839</v>
      </c>
      <c r="B1218" s="22"/>
    </row>
    <row r="1219" spans="1:2" x14ac:dyDescent="0.25">
      <c r="A1219" s="20">
        <v>39840</v>
      </c>
      <c r="B1219" s="22"/>
    </row>
    <row r="1220" spans="1:2" x14ac:dyDescent="0.25">
      <c r="A1220" s="20">
        <v>39841</v>
      </c>
      <c r="B1220" s="22"/>
    </row>
    <row r="1221" spans="1:2" x14ac:dyDescent="0.25">
      <c r="A1221" s="20">
        <v>39842</v>
      </c>
      <c r="B1221" s="22"/>
    </row>
    <row r="1222" spans="1:2" x14ac:dyDescent="0.25">
      <c r="A1222" s="20">
        <v>39843</v>
      </c>
      <c r="B1222" s="22"/>
    </row>
    <row r="1223" spans="1:2" x14ac:dyDescent="0.25">
      <c r="A1223" s="20">
        <v>39846</v>
      </c>
      <c r="B1223" s="22"/>
    </row>
    <row r="1224" spans="1:2" x14ac:dyDescent="0.25">
      <c r="A1224" s="20">
        <v>39847</v>
      </c>
      <c r="B1224" s="22"/>
    </row>
    <row r="1225" spans="1:2" x14ac:dyDescent="0.25">
      <c r="A1225" s="20">
        <v>39848</v>
      </c>
      <c r="B1225" s="22"/>
    </row>
    <row r="1226" spans="1:2" x14ac:dyDescent="0.25">
      <c r="A1226" s="20">
        <v>39849</v>
      </c>
      <c r="B1226" s="22"/>
    </row>
    <row r="1227" spans="1:2" x14ac:dyDescent="0.25">
      <c r="A1227" s="20">
        <v>39850</v>
      </c>
      <c r="B1227" s="22"/>
    </row>
    <row r="1228" spans="1:2" x14ac:dyDescent="0.25">
      <c r="A1228" s="20">
        <v>39853</v>
      </c>
      <c r="B1228" s="22"/>
    </row>
    <row r="1229" spans="1:2" x14ac:dyDescent="0.25">
      <c r="A1229" s="20">
        <v>39854</v>
      </c>
      <c r="B1229" s="22"/>
    </row>
    <row r="1230" spans="1:2" x14ac:dyDescent="0.25">
      <c r="A1230" s="20">
        <v>39855</v>
      </c>
      <c r="B1230" s="22"/>
    </row>
    <row r="1231" spans="1:2" x14ac:dyDescent="0.25">
      <c r="A1231" s="20">
        <v>39856</v>
      </c>
      <c r="B1231" s="22"/>
    </row>
    <row r="1232" spans="1:2" x14ac:dyDescent="0.25">
      <c r="A1232" s="20">
        <v>39857</v>
      </c>
      <c r="B1232" s="22"/>
    </row>
    <row r="1233" spans="1:2" x14ac:dyDescent="0.25">
      <c r="A1233" s="20">
        <v>39861</v>
      </c>
      <c r="B1233" s="22"/>
    </row>
    <row r="1234" spans="1:2" x14ac:dyDescent="0.25">
      <c r="A1234" s="20">
        <v>39862</v>
      </c>
      <c r="B1234" s="22"/>
    </row>
    <row r="1235" spans="1:2" x14ac:dyDescent="0.25">
      <c r="A1235" s="20">
        <v>39863</v>
      </c>
      <c r="B1235" s="22"/>
    </row>
    <row r="1236" spans="1:2" x14ac:dyDescent="0.25">
      <c r="A1236" s="20">
        <v>39864</v>
      </c>
      <c r="B1236" s="22"/>
    </row>
    <row r="1237" spans="1:2" x14ac:dyDescent="0.25">
      <c r="A1237" s="20">
        <v>39867</v>
      </c>
      <c r="B1237" s="22"/>
    </row>
    <row r="1238" spans="1:2" x14ac:dyDescent="0.25">
      <c r="A1238" s="20">
        <v>39868</v>
      </c>
      <c r="B1238" s="22"/>
    </row>
    <row r="1239" spans="1:2" x14ac:dyDescent="0.25">
      <c r="A1239" s="20">
        <v>39869</v>
      </c>
      <c r="B1239" s="22"/>
    </row>
    <row r="1240" spans="1:2" x14ac:dyDescent="0.25">
      <c r="A1240" s="20">
        <v>39870</v>
      </c>
      <c r="B1240" s="22"/>
    </row>
    <row r="1241" spans="1:2" x14ac:dyDescent="0.25">
      <c r="A1241" s="20">
        <v>39871</v>
      </c>
      <c r="B1241" s="22"/>
    </row>
    <row r="1242" spans="1:2" x14ac:dyDescent="0.25">
      <c r="A1242" s="20">
        <v>39874</v>
      </c>
      <c r="B1242" s="22"/>
    </row>
    <row r="1243" spans="1:2" x14ac:dyDescent="0.25">
      <c r="A1243" s="20">
        <v>39875</v>
      </c>
      <c r="B1243" s="22"/>
    </row>
    <row r="1244" spans="1:2" x14ac:dyDescent="0.25">
      <c r="A1244" s="20">
        <v>39876</v>
      </c>
      <c r="B1244" s="22"/>
    </row>
    <row r="1245" spans="1:2" x14ac:dyDescent="0.25">
      <c r="A1245" s="20">
        <v>39877</v>
      </c>
      <c r="B1245" s="22"/>
    </row>
    <row r="1246" spans="1:2" x14ac:dyDescent="0.25">
      <c r="A1246" s="20">
        <v>39878</v>
      </c>
      <c r="B1246" s="22"/>
    </row>
    <row r="1247" spans="1:2" x14ac:dyDescent="0.25">
      <c r="A1247" s="20">
        <v>39881</v>
      </c>
      <c r="B1247" s="22"/>
    </row>
    <row r="1248" spans="1:2" x14ac:dyDescent="0.25">
      <c r="A1248" s="20">
        <v>39882</v>
      </c>
      <c r="B1248" s="22"/>
    </row>
    <row r="1249" spans="1:2" x14ac:dyDescent="0.25">
      <c r="A1249" s="20">
        <v>39883</v>
      </c>
      <c r="B1249" s="22"/>
    </row>
    <row r="1250" spans="1:2" x14ac:dyDescent="0.25">
      <c r="A1250" s="20">
        <v>39884</v>
      </c>
      <c r="B1250" s="22"/>
    </row>
    <row r="1251" spans="1:2" x14ac:dyDescent="0.25">
      <c r="A1251" s="20">
        <v>39885</v>
      </c>
      <c r="B1251" s="22"/>
    </row>
    <row r="1252" spans="1:2" x14ac:dyDescent="0.25">
      <c r="A1252" s="20">
        <v>39888</v>
      </c>
      <c r="B1252" s="22"/>
    </row>
    <row r="1253" spans="1:2" x14ac:dyDescent="0.25">
      <c r="A1253" s="20">
        <v>39889</v>
      </c>
      <c r="B1253" s="22"/>
    </row>
    <row r="1254" spans="1:2" x14ac:dyDescent="0.25">
      <c r="A1254" s="20">
        <v>39890</v>
      </c>
      <c r="B1254" s="22"/>
    </row>
    <row r="1255" spans="1:2" x14ac:dyDescent="0.25">
      <c r="A1255" s="20">
        <v>39891</v>
      </c>
      <c r="B1255" s="22"/>
    </row>
    <row r="1256" spans="1:2" x14ac:dyDescent="0.25">
      <c r="A1256" s="20">
        <v>39892</v>
      </c>
      <c r="B1256" s="22"/>
    </row>
    <row r="1257" spans="1:2" x14ac:dyDescent="0.25">
      <c r="A1257" s="20">
        <v>39895</v>
      </c>
      <c r="B1257" s="22"/>
    </row>
    <row r="1258" spans="1:2" x14ac:dyDescent="0.25">
      <c r="A1258" s="20">
        <v>39896</v>
      </c>
      <c r="B1258" s="22"/>
    </row>
    <row r="1259" spans="1:2" x14ac:dyDescent="0.25">
      <c r="A1259" s="20">
        <v>39897</v>
      </c>
      <c r="B1259" s="22"/>
    </row>
    <row r="1260" spans="1:2" x14ac:dyDescent="0.25">
      <c r="A1260" s="20">
        <v>39898</v>
      </c>
      <c r="B1260" s="22"/>
    </row>
    <row r="1261" spans="1:2" x14ac:dyDescent="0.25">
      <c r="A1261" s="20">
        <v>39899</v>
      </c>
      <c r="B1261" s="22"/>
    </row>
    <row r="1262" spans="1:2" x14ac:dyDescent="0.25">
      <c r="A1262" s="20">
        <v>39902</v>
      </c>
      <c r="B1262" s="22"/>
    </row>
    <row r="1263" spans="1:2" x14ac:dyDescent="0.25">
      <c r="A1263" s="20">
        <v>39903</v>
      </c>
      <c r="B1263" s="22"/>
    </row>
    <row r="1264" spans="1:2" x14ac:dyDescent="0.25">
      <c r="A1264" s="20">
        <v>39904</v>
      </c>
      <c r="B1264" s="22"/>
    </row>
    <row r="1265" spans="1:2" x14ac:dyDescent="0.25">
      <c r="A1265" s="20">
        <v>39905</v>
      </c>
      <c r="B1265" s="22"/>
    </row>
    <row r="1266" spans="1:2" x14ac:dyDescent="0.25">
      <c r="A1266" s="20">
        <v>39906</v>
      </c>
      <c r="B1266" s="22"/>
    </row>
    <row r="1267" spans="1:2" x14ac:dyDescent="0.25">
      <c r="A1267" s="20">
        <v>39909</v>
      </c>
      <c r="B1267" s="22"/>
    </row>
    <row r="1268" spans="1:2" x14ac:dyDescent="0.25">
      <c r="A1268" s="20">
        <v>39910</v>
      </c>
      <c r="B1268" s="22"/>
    </row>
    <row r="1269" spans="1:2" x14ac:dyDescent="0.25">
      <c r="A1269" s="20">
        <v>39911</v>
      </c>
      <c r="B1269" s="22"/>
    </row>
    <row r="1270" spans="1:2" x14ac:dyDescent="0.25">
      <c r="A1270" s="20">
        <v>39912</v>
      </c>
      <c r="B1270" s="22"/>
    </row>
    <row r="1271" spans="1:2" x14ac:dyDescent="0.25">
      <c r="A1271" s="20">
        <v>39916</v>
      </c>
      <c r="B1271" s="22"/>
    </row>
    <row r="1272" spans="1:2" x14ac:dyDescent="0.25">
      <c r="A1272" s="20">
        <v>39917</v>
      </c>
      <c r="B1272" s="22"/>
    </row>
    <row r="1273" spans="1:2" x14ac:dyDescent="0.25">
      <c r="A1273" s="20">
        <v>39918</v>
      </c>
      <c r="B1273" s="22"/>
    </row>
    <row r="1274" spans="1:2" x14ac:dyDescent="0.25">
      <c r="A1274" s="20">
        <v>39919</v>
      </c>
      <c r="B1274" s="22"/>
    </row>
    <row r="1275" spans="1:2" x14ac:dyDescent="0.25">
      <c r="A1275" s="20">
        <v>39920</v>
      </c>
      <c r="B1275" s="22"/>
    </row>
    <row r="1276" spans="1:2" x14ac:dyDescent="0.25">
      <c r="A1276" s="20">
        <v>39923</v>
      </c>
      <c r="B1276" s="22"/>
    </row>
    <row r="1277" spans="1:2" x14ac:dyDescent="0.25">
      <c r="A1277" s="20">
        <v>39924</v>
      </c>
      <c r="B1277" s="22"/>
    </row>
    <row r="1278" spans="1:2" x14ac:dyDescent="0.25">
      <c r="A1278" s="20">
        <v>39925</v>
      </c>
      <c r="B1278" s="22"/>
    </row>
    <row r="1279" spans="1:2" x14ac:dyDescent="0.25">
      <c r="A1279" s="20">
        <v>39926</v>
      </c>
      <c r="B1279" s="22"/>
    </row>
    <row r="1280" spans="1:2" x14ac:dyDescent="0.25">
      <c r="A1280" s="20">
        <v>39927</v>
      </c>
      <c r="B1280" s="22"/>
    </row>
    <row r="1281" spans="1:2" x14ac:dyDescent="0.25">
      <c r="A1281" s="20">
        <v>39930</v>
      </c>
      <c r="B1281" s="22"/>
    </row>
    <row r="1282" spans="1:2" x14ac:dyDescent="0.25">
      <c r="A1282" s="20">
        <v>39931</v>
      </c>
      <c r="B1282" s="22"/>
    </row>
    <row r="1283" spans="1:2" x14ac:dyDescent="0.25">
      <c r="A1283" s="20">
        <v>39932</v>
      </c>
      <c r="B1283" s="22"/>
    </row>
    <row r="1284" spans="1:2" x14ac:dyDescent="0.25">
      <c r="A1284" s="20">
        <v>39933</v>
      </c>
      <c r="B1284" s="22"/>
    </row>
    <row r="1285" spans="1:2" x14ac:dyDescent="0.25">
      <c r="A1285" s="20">
        <v>39934</v>
      </c>
      <c r="B1285" s="22"/>
    </row>
    <row r="1286" spans="1:2" x14ac:dyDescent="0.25">
      <c r="A1286" s="20">
        <v>39937</v>
      </c>
      <c r="B1286" s="22"/>
    </row>
    <row r="1287" spans="1:2" x14ac:dyDescent="0.25">
      <c r="A1287" s="20">
        <v>39938</v>
      </c>
      <c r="B1287" s="22"/>
    </row>
    <row r="1288" spans="1:2" x14ac:dyDescent="0.25">
      <c r="A1288" s="20">
        <v>39939</v>
      </c>
      <c r="B1288" s="22"/>
    </row>
    <row r="1289" spans="1:2" x14ac:dyDescent="0.25">
      <c r="A1289" s="20">
        <v>39940</v>
      </c>
      <c r="B1289" s="22"/>
    </row>
    <row r="1290" spans="1:2" x14ac:dyDescent="0.25">
      <c r="A1290" s="20">
        <v>39941</v>
      </c>
      <c r="B1290" s="22"/>
    </row>
    <row r="1291" spans="1:2" x14ac:dyDescent="0.25">
      <c r="A1291" s="20">
        <v>39944</v>
      </c>
      <c r="B1291" s="22"/>
    </row>
    <row r="1292" spans="1:2" x14ac:dyDescent="0.25">
      <c r="A1292" s="20">
        <v>39945</v>
      </c>
      <c r="B1292" s="22"/>
    </row>
    <row r="1293" spans="1:2" x14ac:dyDescent="0.25">
      <c r="A1293" s="20">
        <v>39946</v>
      </c>
      <c r="B1293" s="22"/>
    </row>
    <row r="1294" spans="1:2" x14ac:dyDescent="0.25">
      <c r="A1294" s="20">
        <v>39947</v>
      </c>
      <c r="B1294" s="22"/>
    </row>
    <row r="1295" spans="1:2" x14ac:dyDescent="0.25">
      <c r="A1295" s="20">
        <v>39948</v>
      </c>
      <c r="B1295" s="22"/>
    </row>
    <row r="1296" spans="1:2" x14ac:dyDescent="0.25">
      <c r="A1296" s="20">
        <v>39951</v>
      </c>
      <c r="B1296" s="22"/>
    </row>
    <row r="1297" spans="1:2" x14ac:dyDescent="0.25">
      <c r="A1297" s="20">
        <v>39952</v>
      </c>
      <c r="B1297" s="22"/>
    </row>
    <row r="1298" spans="1:2" x14ac:dyDescent="0.25">
      <c r="A1298" s="20">
        <v>39953</v>
      </c>
      <c r="B1298" s="22"/>
    </row>
    <row r="1299" spans="1:2" x14ac:dyDescent="0.25">
      <c r="A1299" s="20">
        <v>39954</v>
      </c>
      <c r="B1299" s="22"/>
    </row>
    <row r="1300" spans="1:2" x14ac:dyDescent="0.25">
      <c r="A1300" s="20">
        <v>39955</v>
      </c>
      <c r="B1300" s="22"/>
    </row>
    <row r="1301" spans="1:2" x14ac:dyDescent="0.25">
      <c r="A1301" s="20">
        <v>39959</v>
      </c>
      <c r="B1301" s="22"/>
    </row>
    <row r="1302" spans="1:2" x14ac:dyDescent="0.25">
      <c r="A1302" s="20">
        <v>39960</v>
      </c>
      <c r="B1302" s="22"/>
    </row>
    <row r="1303" spans="1:2" x14ac:dyDescent="0.25">
      <c r="A1303" s="20">
        <v>39961</v>
      </c>
      <c r="B1303" s="22"/>
    </row>
    <row r="1304" spans="1:2" x14ac:dyDescent="0.25">
      <c r="A1304" s="20">
        <v>39962</v>
      </c>
      <c r="B1304" s="22"/>
    </row>
    <row r="1305" spans="1:2" x14ac:dyDescent="0.25">
      <c r="A1305" s="20">
        <v>39965</v>
      </c>
      <c r="B1305" s="22"/>
    </row>
    <row r="1306" spans="1:2" x14ac:dyDescent="0.25">
      <c r="A1306" s="20">
        <v>39966</v>
      </c>
      <c r="B1306" s="22"/>
    </row>
    <row r="1307" spans="1:2" x14ac:dyDescent="0.25">
      <c r="A1307" s="20">
        <v>39967</v>
      </c>
      <c r="B1307" s="22"/>
    </row>
    <row r="1308" spans="1:2" x14ac:dyDescent="0.25">
      <c r="A1308" s="20">
        <v>39968</v>
      </c>
      <c r="B1308" s="22"/>
    </row>
    <row r="1309" spans="1:2" x14ac:dyDescent="0.25">
      <c r="A1309" s="20">
        <v>39969</v>
      </c>
      <c r="B1309" s="22"/>
    </row>
    <row r="1310" spans="1:2" x14ac:dyDescent="0.25">
      <c r="A1310" s="20">
        <v>39972</v>
      </c>
      <c r="B1310" s="22"/>
    </row>
    <row r="1311" spans="1:2" x14ac:dyDescent="0.25">
      <c r="A1311" s="20">
        <v>39973</v>
      </c>
      <c r="B1311" s="22"/>
    </row>
    <row r="1312" spans="1:2" x14ac:dyDescent="0.25">
      <c r="A1312" s="20">
        <v>39974</v>
      </c>
      <c r="B1312" s="22"/>
    </row>
    <row r="1313" spans="1:2" x14ac:dyDescent="0.25">
      <c r="A1313" s="20">
        <v>39975</v>
      </c>
      <c r="B1313" s="22"/>
    </row>
    <row r="1314" spans="1:2" x14ac:dyDescent="0.25">
      <c r="A1314" s="20">
        <v>39976</v>
      </c>
      <c r="B1314" s="22"/>
    </row>
    <row r="1315" spans="1:2" x14ac:dyDescent="0.25">
      <c r="A1315" s="20">
        <v>39979</v>
      </c>
      <c r="B1315" s="22"/>
    </row>
    <row r="1316" spans="1:2" x14ac:dyDescent="0.25">
      <c r="A1316" s="20">
        <v>39980</v>
      </c>
      <c r="B1316" s="22"/>
    </row>
    <row r="1317" spans="1:2" x14ac:dyDescent="0.25">
      <c r="A1317" s="20">
        <v>39981</v>
      </c>
      <c r="B1317" s="22"/>
    </row>
    <row r="1318" spans="1:2" x14ac:dyDescent="0.25">
      <c r="A1318" s="20">
        <v>39982</v>
      </c>
      <c r="B1318" s="22"/>
    </row>
    <row r="1319" spans="1:2" x14ac:dyDescent="0.25">
      <c r="A1319" s="20">
        <v>39983</v>
      </c>
      <c r="B1319" s="22"/>
    </row>
    <row r="1320" spans="1:2" x14ac:dyDescent="0.25">
      <c r="A1320" s="20">
        <v>39986</v>
      </c>
      <c r="B1320" s="22"/>
    </row>
    <row r="1321" spans="1:2" x14ac:dyDescent="0.25">
      <c r="A1321" s="20">
        <v>39987</v>
      </c>
      <c r="B1321" s="22"/>
    </row>
    <row r="1322" spans="1:2" x14ac:dyDescent="0.25">
      <c r="A1322" s="20">
        <v>39988</v>
      </c>
      <c r="B1322" s="22"/>
    </row>
    <row r="1323" spans="1:2" x14ac:dyDescent="0.25">
      <c r="A1323" s="20">
        <v>39989</v>
      </c>
      <c r="B1323" s="22"/>
    </row>
    <row r="1324" spans="1:2" x14ac:dyDescent="0.25">
      <c r="A1324" s="20">
        <v>39990</v>
      </c>
      <c r="B1324" s="22"/>
    </row>
    <row r="1325" spans="1:2" x14ac:dyDescent="0.25">
      <c r="A1325" s="20">
        <v>39993</v>
      </c>
      <c r="B1325" s="22"/>
    </row>
    <row r="1326" spans="1:2" x14ac:dyDescent="0.25">
      <c r="A1326" s="20">
        <v>39994</v>
      </c>
      <c r="B1326" s="22"/>
    </row>
    <row r="1327" spans="1:2" x14ac:dyDescent="0.25">
      <c r="A1327" s="20">
        <v>39995</v>
      </c>
      <c r="B1327" s="22"/>
    </row>
    <row r="1328" spans="1:2" x14ac:dyDescent="0.25">
      <c r="A1328" s="20">
        <v>39996</v>
      </c>
      <c r="B1328" s="22"/>
    </row>
    <row r="1329" spans="1:2" x14ac:dyDescent="0.25">
      <c r="A1329" s="20">
        <v>40000</v>
      </c>
      <c r="B1329" s="22"/>
    </row>
    <row r="1330" spans="1:2" x14ac:dyDescent="0.25">
      <c r="A1330" s="20">
        <v>40001</v>
      </c>
      <c r="B1330" s="22"/>
    </row>
    <row r="1331" spans="1:2" x14ac:dyDescent="0.25">
      <c r="A1331" s="20">
        <v>40002</v>
      </c>
      <c r="B1331" s="22"/>
    </row>
    <row r="1332" spans="1:2" x14ac:dyDescent="0.25">
      <c r="A1332" s="20">
        <v>40003</v>
      </c>
      <c r="B1332" s="22"/>
    </row>
    <row r="1333" spans="1:2" x14ac:dyDescent="0.25">
      <c r="A1333" s="20">
        <v>40004</v>
      </c>
      <c r="B1333" s="22"/>
    </row>
    <row r="1334" spans="1:2" x14ac:dyDescent="0.25">
      <c r="A1334" s="20">
        <v>40007</v>
      </c>
      <c r="B1334" s="22"/>
    </row>
    <row r="1335" spans="1:2" x14ac:dyDescent="0.25">
      <c r="A1335" s="20">
        <v>40008</v>
      </c>
      <c r="B1335" s="22"/>
    </row>
    <row r="1336" spans="1:2" x14ac:dyDescent="0.25">
      <c r="A1336" s="20">
        <v>40009</v>
      </c>
      <c r="B1336" s="22"/>
    </row>
    <row r="1337" spans="1:2" x14ac:dyDescent="0.25">
      <c r="A1337" s="20">
        <v>40010</v>
      </c>
      <c r="B1337" s="22"/>
    </row>
    <row r="1338" spans="1:2" x14ac:dyDescent="0.25">
      <c r="A1338" s="20">
        <v>40011</v>
      </c>
      <c r="B1338" s="22"/>
    </row>
    <row r="1339" spans="1:2" x14ac:dyDescent="0.25">
      <c r="A1339" s="20">
        <v>40014</v>
      </c>
      <c r="B1339" s="22"/>
    </row>
    <row r="1340" spans="1:2" x14ac:dyDescent="0.25">
      <c r="A1340" s="20">
        <v>40015</v>
      </c>
      <c r="B1340" s="22"/>
    </row>
    <row r="1341" spans="1:2" x14ac:dyDescent="0.25">
      <c r="A1341" s="20">
        <v>40016</v>
      </c>
      <c r="B1341" s="22"/>
    </row>
    <row r="1342" spans="1:2" x14ac:dyDescent="0.25">
      <c r="A1342" s="20">
        <v>40017</v>
      </c>
      <c r="B1342" s="22"/>
    </row>
    <row r="1343" spans="1:2" x14ac:dyDescent="0.25">
      <c r="A1343" s="20">
        <v>40018</v>
      </c>
      <c r="B1343" s="22"/>
    </row>
    <row r="1344" spans="1:2" x14ac:dyDescent="0.25">
      <c r="A1344" s="20">
        <v>40021</v>
      </c>
      <c r="B1344" s="22"/>
    </row>
    <row r="1345" spans="1:2" x14ac:dyDescent="0.25">
      <c r="A1345" s="20">
        <v>40022</v>
      </c>
      <c r="B1345" s="22"/>
    </row>
    <row r="1346" spans="1:2" x14ac:dyDescent="0.25">
      <c r="A1346" s="20">
        <v>40023</v>
      </c>
      <c r="B1346" s="22"/>
    </row>
    <row r="1347" spans="1:2" x14ac:dyDescent="0.25">
      <c r="A1347" s="20">
        <v>40024</v>
      </c>
      <c r="B1347" s="22"/>
    </row>
    <row r="1348" spans="1:2" x14ac:dyDescent="0.25">
      <c r="A1348" s="20">
        <v>40025</v>
      </c>
      <c r="B1348" s="22"/>
    </row>
    <row r="1349" spans="1:2" x14ac:dyDescent="0.25">
      <c r="A1349" s="20">
        <v>40028</v>
      </c>
      <c r="B1349" s="22"/>
    </row>
    <row r="1350" spans="1:2" x14ac:dyDescent="0.25">
      <c r="A1350" s="20">
        <v>40029</v>
      </c>
      <c r="B1350" s="22"/>
    </row>
    <row r="1351" spans="1:2" x14ac:dyDescent="0.25">
      <c r="A1351" s="20">
        <v>40030</v>
      </c>
      <c r="B1351" s="22"/>
    </row>
    <row r="1352" spans="1:2" x14ac:dyDescent="0.25">
      <c r="A1352" s="20">
        <v>40031</v>
      </c>
      <c r="B1352" s="22"/>
    </row>
    <row r="1353" spans="1:2" x14ac:dyDescent="0.25">
      <c r="A1353" s="20">
        <v>40032</v>
      </c>
      <c r="B1353" s="22"/>
    </row>
    <row r="1354" spans="1:2" x14ac:dyDescent="0.25">
      <c r="A1354" s="20">
        <v>40035</v>
      </c>
      <c r="B1354" s="22"/>
    </row>
    <row r="1355" spans="1:2" x14ac:dyDescent="0.25">
      <c r="A1355" s="20">
        <v>40036</v>
      </c>
      <c r="B1355" s="22"/>
    </row>
    <row r="1356" spans="1:2" x14ac:dyDescent="0.25">
      <c r="A1356" s="20">
        <v>40037</v>
      </c>
      <c r="B1356" s="22"/>
    </row>
    <row r="1357" spans="1:2" x14ac:dyDescent="0.25">
      <c r="A1357" s="20">
        <v>40038</v>
      </c>
      <c r="B1357" s="22"/>
    </row>
    <row r="1358" spans="1:2" x14ac:dyDescent="0.25">
      <c r="A1358" s="20">
        <v>40039</v>
      </c>
      <c r="B1358" s="22"/>
    </row>
    <row r="1359" spans="1:2" x14ac:dyDescent="0.25">
      <c r="A1359" s="20">
        <v>40042</v>
      </c>
      <c r="B1359" s="22"/>
    </row>
    <row r="1360" spans="1:2" x14ac:dyDescent="0.25">
      <c r="A1360" s="20">
        <v>40043</v>
      </c>
      <c r="B1360" s="22"/>
    </row>
    <row r="1361" spans="1:2" x14ac:dyDescent="0.25">
      <c r="A1361" s="20">
        <v>40044</v>
      </c>
      <c r="B1361" s="22"/>
    </row>
    <row r="1362" spans="1:2" x14ac:dyDescent="0.25">
      <c r="A1362" s="20">
        <v>40045</v>
      </c>
      <c r="B1362" s="22"/>
    </row>
    <row r="1363" spans="1:2" x14ac:dyDescent="0.25">
      <c r="A1363" s="20">
        <v>40046</v>
      </c>
      <c r="B1363" s="22"/>
    </row>
    <row r="1364" spans="1:2" x14ac:dyDescent="0.25">
      <c r="A1364" s="20">
        <v>40049</v>
      </c>
      <c r="B1364" s="22"/>
    </row>
    <row r="1365" spans="1:2" x14ac:dyDescent="0.25">
      <c r="A1365" s="20">
        <v>40050</v>
      </c>
      <c r="B1365" s="22"/>
    </row>
    <row r="1366" spans="1:2" x14ac:dyDescent="0.25">
      <c r="A1366" s="20">
        <v>40051</v>
      </c>
      <c r="B1366" s="22"/>
    </row>
    <row r="1367" spans="1:2" x14ac:dyDescent="0.25">
      <c r="A1367" s="20">
        <v>40052</v>
      </c>
      <c r="B1367" s="22"/>
    </row>
    <row r="1368" spans="1:2" x14ac:dyDescent="0.25">
      <c r="A1368" s="20">
        <v>40053</v>
      </c>
      <c r="B1368" s="22"/>
    </row>
    <row r="1369" spans="1:2" x14ac:dyDescent="0.25">
      <c r="A1369" s="20">
        <v>40056</v>
      </c>
      <c r="B1369" s="22"/>
    </row>
    <row r="1370" spans="1:2" x14ac:dyDescent="0.25">
      <c r="A1370" s="20">
        <v>40057</v>
      </c>
      <c r="B1370" s="22"/>
    </row>
    <row r="1371" spans="1:2" x14ac:dyDescent="0.25">
      <c r="A1371" s="20">
        <v>40058</v>
      </c>
      <c r="B1371" s="22"/>
    </row>
    <row r="1372" spans="1:2" x14ac:dyDescent="0.25">
      <c r="A1372" s="20">
        <v>40059</v>
      </c>
      <c r="B1372" s="22"/>
    </row>
    <row r="1373" spans="1:2" x14ac:dyDescent="0.25">
      <c r="A1373" s="20">
        <v>40060</v>
      </c>
      <c r="B1373" s="22"/>
    </row>
    <row r="1374" spans="1:2" x14ac:dyDescent="0.25">
      <c r="A1374" s="20">
        <v>40064</v>
      </c>
      <c r="B1374" s="22"/>
    </row>
    <row r="1375" spans="1:2" x14ac:dyDescent="0.25">
      <c r="A1375" s="20">
        <v>40065</v>
      </c>
      <c r="B1375" s="22"/>
    </row>
    <row r="1376" spans="1:2" x14ac:dyDescent="0.25">
      <c r="A1376" s="20">
        <v>40066</v>
      </c>
      <c r="B1376" s="22"/>
    </row>
    <row r="1377" spans="1:2" x14ac:dyDescent="0.25">
      <c r="A1377" s="20">
        <v>40067</v>
      </c>
      <c r="B1377" s="22"/>
    </row>
    <row r="1378" spans="1:2" x14ac:dyDescent="0.25">
      <c r="A1378" s="20">
        <v>40070</v>
      </c>
      <c r="B1378" s="22"/>
    </row>
    <row r="1379" spans="1:2" x14ac:dyDescent="0.25">
      <c r="A1379" s="20">
        <v>40071</v>
      </c>
      <c r="B1379" s="22"/>
    </row>
    <row r="1380" spans="1:2" x14ac:dyDescent="0.25">
      <c r="A1380" s="20">
        <v>40072</v>
      </c>
      <c r="B1380" s="22"/>
    </row>
    <row r="1381" spans="1:2" x14ac:dyDescent="0.25">
      <c r="A1381" s="20">
        <v>40073</v>
      </c>
      <c r="B1381" s="22"/>
    </row>
    <row r="1382" spans="1:2" x14ac:dyDescent="0.25">
      <c r="A1382" s="20">
        <v>40074</v>
      </c>
      <c r="B1382" s="22"/>
    </row>
    <row r="1383" spans="1:2" x14ac:dyDescent="0.25">
      <c r="A1383" s="20">
        <v>40077</v>
      </c>
      <c r="B1383" s="22"/>
    </row>
    <row r="1384" spans="1:2" x14ac:dyDescent="0.25">
      <c r="A1384" s="20">
        <v>40078</v>
      </c>
      <c r="B1384" s="22"/>
    </row>
    <row r="1385" spans="1:2" x14ac:dyDescent="0.25">
      <c r="A1385" s="20">
        <v>40079</v>
      </c>
      <c r="B1385" s="22"/>
    </row>
    <row r="1386" spans="1:2" x14ac:dyDescent="0.25">
      <c r="A1386" s="20">
        <v>40080</v>
      </c>
      <c r="B1386" s="22"/>
    </row>
    <row r="1387" spans="1:2" x14ac:dyDescent="0.25">
      <c r="A1387" s="20">
        <v>40081</v>
      </c>
      <c r="B1387" s="22"/>
    </row>
    <row r="1388" spans="1:2" x14ac:dyDescent="0.25">
      <c r="A1388" s="20">
        <v>40084</v>
      </c>
      <c r="B1388" s="22"/>
    </row>
    <row r="1389" spans="1:2" x14ac:dyDescent="0.25">
      <c r="A1389" s="20">
        <v>40085</v>
      </c>
      <c r="B1389" s="22"/>
    </row>
    <row r="1390" spans="1:2" x14ac:dyDescent="0.25">
      <c r="A1390" s="20">
        <v>40086</v>
      </c>
      <c r="B1390" s="22"/>
    </row>
    <row r="1391" spans="1:2" x14ac:dyDescent="0.25">
      <c r="A1391" s="20">
        <v>40087</v>
      </c>
      <c r="B1391" s="22"/>
    </row>
    <row r="1392" spans="1:2" x14ac:dyDescent="0.25">
      <c r="A1392" s="20">
        <v>40088</v>
      </c>
      <c r="B1392" s="22"/>
    </row>
    <row r="1393" spans="1:2" x14ac:dyDescent="0.25">
      <c r="A1393" s="20">
        <v>40091</v>
      </c>
      <c r="B1393" s="22"/>
    </row>
    <row r="1394" spans="1:2" x14ac:dyDescent="0.25">
      <c r="A1394" s="20">
        <v>40092</v>
      </c>
      <c r="B1394" s="22"/>
    </row>
    <row r="1395" spans="1:2" x14ac:dyDescent="0.25">
      <c r="A1395" s="20">
        <v>40093</v>
      </c>
      <c r="B1395" s="22"/>
    </row>
    <row r="1396" spans="1:2" x14ac:dyDescent="0.25">
      <c r="A1396" s="20">
        <v>40094</v>
      </c>
      <c r="B1396" s="22"/>
    </row>
    <row r="1397" spans="1:2" x14ac:dyDescent="0.25">
      <c r="A1397" s="20">
        <v>40095</v>
      </c>
      <c r="B1397" s="22"/>
    </row>
    <row r="1398" spans="1:2" x14ac:dyDescent="0.25">
      <c r="A1398" s="20">
        <v>40098</v>
      </c>
      <c r="B1398" s="22"/>
    </row>
    <row r="1399" spans="1:2" x14ac:dyDescent="0.25">
      <c r="A1399" s="20">
        <v>40099</v>
      </c>
      <c r="B1399" s="22"/>
    </row>
    <row r="1400" spans="1:2" x14ac:dyDescent="0.25">
      <c r="A1400" s="20">
        <v>40100</v>
      </c>
      <c r="B1400" s="22"/>
    </row>
    <row r="1401" spans="1:2" x14ac:dyDescent="0.25">
      <c r="A1401" s="20">
        <v>40101</v>
      </c>
      <c r="B1401" s="22"/>
    </row>
    <row r="1402" spans="1:2" x14ac:dyDescent="0.25">
      <c r="A1402" s="20">
        <v>40102</v>
      </c>
      <c r="B1402" s="22"/>
    </row>
    <row r="1403" spans="1:2" x14ac:dyDescent="0.25">
      <c r="A1403" s="20">
        <v>40105</v>
      </c>
      <c r="B1403" s="22"/>
    </row>
    <row r="1404" spans="1:2" x14ac:dyDescent="0.25">
      <c r="A1404" s="20">
        <v>40106</v>
      </c>
      <c r="B1404" s="22"/>
    </row>
    <row r="1405" spans="1:2" x14ac:dyDescent="0.25">
      <c r="A1405" s="20">
        <v>40107</v>
      </c>
      <c r="B1405" s="22"/>
    </row>
    <row r="1406" spans="1:2" x14ac:dyDescent="0.25">
      <c r="A1406" s="20">
        <v>40108</v>
      </c>
      <c r="B1406" s="22"/>
    </row>
    <row r="1407" spans="1:2" x14ac:dyDescent="0.25">
      <c r="A1407" s="20">
        <v>40109</v>
      </c>
      <c r="B1407" s="22"/>
    </row>
    <row r="1408" spans="1:2" x14ac:dyDescent="0.25">
      <c r="A1408" s="20">
        <v>40112</v>
      </c>
      <c r="B1408" s="22"/>
    </row>
    <row r="1409" spans="1:2" x14ac:dyDescent="0.25">
      <c r="A1409" s="20">
        <v>40113</v>
      </c>
      <c r="B1409" s="22"/>
    </row>
    <row r="1410" spans="1:2" x14ac:dyDescent="0.25">
      <c r="A1410" s="20">
        <v>40114</v>
      </c>
      <c r="B1410" s="22"/>
    </row>
    <row r="1411" spans="1:2" x14ac:dyDescent="0.25">
      <c r="A1411" s="20">
        <v>40115</v>
      </c>
      <c r="B1411" s="22"/>
    </row>
    <row r="1412" spans="1:2" x14ac:dyDescent="0.25">
      <c r="A1412" s="20">
        <v>40116</v>
      </c>
      <c r="B1412" s="22"/>
    </row>
    <row r="1413" spans="1:2" x14ac:dyDescent="0.25">
      <c r="A1413" s="20">
        <v>40119</v>
      </c>
      <c r="B1413" s="22"/>
    </row>
    <row r="1414" spans="1:2" x14ac:dyDescent="0.25">
      <c r="A1414" s="20">
        <v>40120</v>
      </c>
      <c r="B1414" s="22"/>
    </row>
    <row r="1415" spans="1:2" x14ac:dyDescent="0.25">
      <c r="A1415" s="20">
        <v>40121</v>
      </c>
      <c r="B1415" s="22"/>
    </row>
    <row r="1416" spans="1:2" x14ac:dyDescent="0.25">
      <c r="A1416" s="20">
        <v>40122</v>
      </c>
      <c r="B1416" s="22"/>
    </row>
    <row r="1417" spans="1:2" x14ac:dyDescent="0.25">
      <c r="A1417" s="20">
        <v>40123</v>
      </c>
      <c r="B1417" s="22"/>
    </row>
    <row r="1418" spans="1:2" x14ac:dyDescent="0.25">
      <c r="A1418" s="20">
        <v>40126</v>
      </c>
      <c r="B1418" s="22"/>
    </row>
    <row r="1419" spans="1:2" x14ac:dyDescent="0.25">
      <c r="A1419" s="20">
        <v>40127</v>
      </c>
      <c r="B1419" s="22"/>
    </row>
    <row r="1420" spans="1:2" x14ac:dyDescent="0.25">
      <c r="A1420" s="20">
        <v>40128</v>
      </c>
      <c r="B1420" s="22"/>
    </row>
    <row r="1421" spans="1:2" x14ac:dyDescent="0.25">
      <c r="A1421" s="20">
        <v>40129</v>
      </c>
      <c r="B1421" s="22"/>
    </row>
    <row r="1422" spans="1:2" x14ac:dyDescent="0.25">
      <c r="A1422" s="20">
        <v>40130</v>
      </c>
      <c r="B1422" s="22"/>
    </row>
    <row r="1423" spans="1:2" x14ac:dyDescent="0.25">
      <c r="A1423" s="20">
        <v>40133</v>
      </c>
      <c r="B1423" s="22"/>
    </row>
    <row r="1424" spans="1:2" x14ac:dyDescent="0.25">
      <c r="A1424" s="20">
        <v>40134</v>
      </c>
      <c r="B1424" s="22"/>
    </row>
    <row r="1425" spans="1:2" x14ac:dyDescent="0.25">
      <c r="A1425" s="20">
        <v>40135</v>
      </c>
      <c r="B1425" s="22"/>
    </row>
    <row r="1426" spans="1:2" x14ac:dyDescent="0.25">
      <c r="A1426" s="20">
        <v>40136</v>
      </c>
      <c r="B1426" s="22"/>
    </row>
    <row r="1427" spans="1:2" x14ac:dyDescent="0.25">
      <c r="A1427" s="20">
        <v>40137</v>
      </c>
      <c r="B1427" s="22"/>
    </row>
    <row r="1428" spans="1:2" x14ac:dyDescent="0.25">
      <c r="A1428" s="20">
        <v>40140</v>
      </c>
      <c r="B1428" s="22"/>
    </row>
    <row r="1429" spans="1:2" x14ac:dyDescent="0.25">
      <c r="A1429" s="20">
        <v>40141</v>
      </c>
      <c r="B1429" s="22"/>
    </row>
    <row r="1430" spans="1:2" x14ac:dyDescent="0.25">
      <c r="A1430" s="20">
        <v>40142</v>
      </c>
      <c r="B1430" s="22"/>
    </row>
    <row r="1431" spans="1:2" x14ac:dyDescent="0.25">
      <c r="A1431" s="20">
        <v>40144</v>
      </c>
      <c r="B1431" s="22"/>
    </row>
    <row r="1432" spans="1:2" x14ac:dyDescent="0.25">
      <c r="A1432" s="20">
        <v>40147</v>
      </c>
      <c r="B1432" s="22"/>
    </row>
    <row r="1433" spans="1:2" x14ac:dyDescent="0.25">
      <c r="A1433" s="20">
        <v>40148</v>
      </c>
      <c r="B1433" s="22"/>
    </row>
    <row r="1434" spans="1:2" x14ac:dyDescent="0.25">
      <c r="A1434" s="20">
        <v>40149</v>
      </c>
      <c r="B1434" s="22"/>
    </row>
    <row r="1435" spans="1:2" x14ac:dyDescent="0.25">
      <c r="A1435" s="20">
        <v>40150</v>
      </c>
      <c r="B1435" s="22"/>
    </row>
    <row r="1436" spans="1:2" x14ac:dyDescent="0.25">
      <c r="A1436" s="20">
        <v>40151</v>
      </c>
      <c r="B1436" s="22"/>
    </row>
    <row r="1437" spans="1:2" x14ac:dyDescent="0.25">
      <c r="A1437" s="20">
        <v>40154</v>
      </c>
      <c r="B1437" s="22"/>
    </row>
    <row r="1438" spans="1:2" x14ac:dyDescent="0.25">
      <c r="A1438" s="20">
        <v>40155</v>
      </c>
      <c r="B1438" s="22"/>
    </row>
    <row r="1439" spans="1:2" x14ac:dyDescent="0.25">
      <c r="A1439" s="20">
        <v>40156</v>
      </c>
      <c r="B1439" s="22"/>
    </row>
    <row r="1440" spans="1:2" x14ac:dyDescent="0.25">
      <c r="A1440" s="20">
        <v>40157</v>
      </c>
      <c r="B1440" s="22"/>
    </row>
    <row r="1441" spans="1:2" x14ac:dyDescent="0.25">
      <c r="A1441" s="20">
        <v>40158</v>
      </c>
      <c r="B1441" s="22"/>
    </row>
    <row r="1442" spans="1:2" x14ac:dyDescent="0.25">
      <c r="A1442" s="20">
        <v>40161</v>
      </c>
      <c r="B1442" s="22"/>
    </row>
    <row r="1443" spans="1:2" x14ac:dyDescent="0.25">
      <c r="A1443" s="20">
        <v>40162</v>
      </c>
      <c r="B1443" s="22"/>
    </row>
    <row r="1444" spans="1:2" x14ac:dyDescent="0.25">
      <c r="A1444" s="20">
        <v>40163</v>
      </c>
      <c r="B1444" s="22"/>
    </row>
    <row r="1445" spans="1:2" x14ac:dyDescent="0.25">
      <c r="A1445" s="20">
        <v>40164</v>
      </c>
      <c r="B1445" s="22"/>
    </row>
    <row r="1446" spans="1:2" x14ac:dyDescent="0.25">
      <c r="A1446" s="20">
        <v>40165</v>
      </c>
      <c r="B1446" s="22"/>
    </row>
    <row r="1447" spans="1:2" x14ac:dyDescent="0.25">
      <c r="A1447" s="20">
        <v>40168</v>
      </c>
      <c r="B1447" s="22"/>
    </row>
    <row r="1448" spans="1:2" x14ac:dyDescent="0.25">
      <c r="A1448" s="20">
        <v>40169</v>
      </c>
      <c r="B1448" s="22"/>
    </row>
    <row r="1449" spans="1:2" x14ac:dyDescent="0.25">
      <c r="A1449" s="20">
        <v>40170</v>
      </c>
      <c r="B1449" s="22"/>
    </row>
    <row r="1450" spans="1:2" x14ac:dyDescent="0.25">
      <c r="A1450" s="20">
        <v>40171</v>
      </c>
      <c r="B1450" s="22"/>
    </row>
    <row r="1451" spans="1:2" x14ac:dyDescent="0.25">
      <c r="A1451" s="20">
        <v>40175</v>
      </c>
      <c r="B1451" s="22"/>
    </row>
    <row r="1452" spans="1:2" x14ac:dyDescent="0.25">
      <c r="A1452" s="20">
        <v>40176</v>
      </c>
      <c r="B1452" s="22"/>
    </row>
    <row r="1453" spans="1:2" x14ac:dyDescent="0.25">
      <c r="A1453" s="20">
        <v>40177</v>
      </c>
      <c r="B1453" s="22"/>
    </row>
    <row r="1454" spans="1:2" x14ac:dyDescent="0.25">
      <c r="A1454" s="20">
        <v>40178</v>
      </c>
      <c r="B1454" s="22"/>
    </row>
    <row r="1455" spans="1:2" x14ac:dyDescent="0.25">
      <c r="A1455" s="20">
        <v>40182</v>
      </c>
      <c r="B1455" s="22"/>
    </row>
    <row r="1456" spans="1:2" x14ac:dyDescent="0.25">
      <c r="A1456" s="20">
        <v>40183</v>
      </c>
      <c r="B1456" s="22"/>
    </row>
    <row r="1457" spans="1:2" x14ac:dyDescent="0.25">
      <c r="A1457" s="20">
        <v>40184</v>
      </c>
      <c r="B1457" s="22"/>
    </row>
    <row r="1458" spans="1:2" x14ac:dyDescent="0.25">
      <c r="A1458" s="20">
        <v>40185</v>
      </c>
      <c r="B1458" s="22"/>
    </row>
    <row r="1459" spans="1:2" x14ac:dyDescent="0.25">
      <c r="A1459" s="20">
        <v>40186</v>
      </c>
      <c r="B1459" s="22"/>
    </row>
    <row r="1460" spans="1:2" x14ac:dyDescent="0.25">
      <c r="A1460" s="20">
        <v>40189</v>
      </c>
      <c r="B1460" s="22"/>
    </row>
    <row r="1461" spans="1:2" x14ac:dyDescent="0.25">
      <c r="A1461" s="20">
        <v>40190</v>
      </c>
      <c r="B1461" s="22"/>
    </row>
    <row r="1462" spans="1:2" x14ac:dyDescent="0.25">
      <c r="A1462" s="20">
        <v>40191</v>
      </c>
      <c r="B1462" s="22"/>
    </row>
    <row r="1463" spans="1:2" x14ac:dyDescent="0.25">
      <c r="A1463" s="20">
        <v>40192</v>
      </c>
      <c r="B1463" s="22"/>
    </row>
    <row r="1464" spans="1:2" x14ac:dyDescent="0.25">
      <c r="A1464" s="20">
        <v>40193</v>
      </c>
      <c r="B1464" s="22"/>
    </row>
    <row r="1465" spans="1:2" x14ac:dyDescent="0.25">
      <c r="A1465" s="20">
        <v>40197</v>
      </c>
      <c r="B1465" s="22"/>
    </row>
    <row r="1466" spans="1:2" x14ac:dyDescent="0.25">
      <c r="A1466" s="20">
        <v>40198</v>
      </c>
      <c r="B1466" s="22"/>
    </row>
    <row r="1467" spans="1:2" x14ac:dyDescent="0.25">
      <c r="A1467" s="20">
        <v>40199</v>
      </c>
      <c r="B1467" s="22"/>
    </row>
    <row r="1468" spans="1:2" x14ac:dyDescent="0.25">
      <c r="A1468" s="20">
        <v>40200</v>
      </c>
      <c r="B1468" s="22"/>
    </row>
    <row r="1469" spans="1:2" x14ac:dyDescent="0.25">
      <c r="A1469" s="20">
        <v>40203</v>
      </c>
      <c r="B1469" s="22"/>
    </row>
    <row r="1470" spans="1:2" x14ac:dyDescent="0.25">
      <c r="A1470" s="20">
        <v>40204</v>
      </c>
      <c r="B1470" s="22"/>
    </row>
    <row r="1471" spans="1:2" x14ac:dyDescent="0.25">
      <c r="A1471" s="20">
        <v>40205</v>
      </c>
      <c r="B1471" s="22"/>
    </row>
    <row r="1472" spans="1:2" x14ac:dyDescent="0.25">
      <c r="A1472" s="20">
        <v>40206</v>
      </c>
      <c r="B1472" s="22"/>
    </row>
    <row r="1473" spans="1:2" x14ac:dyDescent="0.25">
      <c r="A1473" s="20">
        <v>40207</v>
      </c>
      <c r="B1473" s="22"/>
    </row>
    <row r="1474" spans="1:2" x14ac:dyDescent="0.25">
      <c r="A1474" s="20">
        <v>40210</v>
      </c>
      <c r="B1474" s="22"/>
    </row>
    <row r="1475" spans="1:2" x14ac:dyDescent="0.25">
      <c r="A1475" s="20">
        <v>40211</v>
      </c>
      <c r="B1475" s="22"/>
    </row>
    <row r="1476" spans="1:2" x14ac:dyDescent="0.25">
      <c r="A1476" s="20">
        <v>40212</v>
      </c>
      <c r="B1476" s="22"/>
    </row>
    <row r="1477" spans="1:2" x14ac:dyDescent="0.25">
      <c r="A1477" s="20">
        <v>40213</v>
      </c>
      <c r="B1477" s="22"/>
    </row>
    <row r="1478" spans="1:2" x14ac:dyDescent="0.25">
      <c r="A1478" s="20">
        <v>40214</v>
      </c>
      <c r="B1478" s="22"/>
    </row>
    <row r="1479" spans="1:2" x14ac:dyDescent="0.25">
      <c r="A1479" s="20">
        <v>40217</v>
      </c>
      <c r="B1479" s="22"/>
    </row>
    <row r="1480" spans="1:2" x14ac:dyDescent="0.25">
      <c r="A1480" s="20">
        <v>40218</v>
      </c>
      <c r="B1480" s="22"/>
    </row>
    <row r="1481" spans="1:2" x14ac:dyDescent="0.25">
      <c r="A1481" s="20">
        <v>40219</v>
      </c>
      <c r="B1481" s="22"/>
    </row>
    <row r="1482" spans="1:2" x14ac:dyDescent="0.25">
      <c r="A1482" s="20">
        <v>40220</v>
      </c>
      <c r="B1482" s="22"/>
    </row>
    <row r="1483" spans="1:2" x14ac:dyDescent="0.25">
      <c r="A1483" s="20">
        <v>40221</v>
      </c>
      <c r="B1483" s="22"/>
    </row>
    <row r="1484" spans="1:2" x14ac:dyDescent="0.25">
      <c r="A1484" s="20">
        <v>40225</v>
      </c>
      <c r="B1484" s="22"/>
    </row>
    <row r="1485" spans="1:2" x14ac:dyDescent="0.25">
      <c r="A1485" s="20">
        <v>40226</v>
      </c>
      <c r="B1485" s="22"/>
    </row>
    <row r="1486" spans="1:2" x14ac:dyDescent="0.25">
      <c r="A1486" s="20">
        <v>40227</v>
      </c>
      <c r="B1486" s="22"/>
    </row>
    <row r="1487" spans="1:2" x14ac:dyDescent="0.25">
      <c r="A1487" s="20">
        <v>40228</v>
      </c>
      <c r="B1487" s="22"/>
    </row>
    <row r="1488" spans="1:2" x14ac:dyDescent="0.25">
      <c r="A1488" s="20">
        <v>40231</v>
      </c>
      <c r="B1488" s="22"/>
    </row>
    <row r="1489" spans="1:2" x14ac:dyDescent="0.25">
      <c r="A1489" s="20">
        <v>40232</v>
      </c>
      <c r="B1489" s="22"/>
    </row>
    <row r="1490" spans="1:2" x14ac:dyDescent="0.25">
      <c r="A1490" s="20">
        <v>40233</v>
      </c>
      <c r="B1490" s="22"/>
    </row>
    <row r="1491" spans="1:2" x14ac:dyDescent="0.25">
      <c r="A1491" s="20">
        <v>40234</v>
      </c>
      <c r="B1491" s="22"/>
    </row>
    <row r="1492" spans="1:2" x14ac:dyDescent="0.25">
      <c r="A1492" s="20">
        <v>40235</v>
      </c>
      <c r="B1492" s="22"/>
    </row>
    <row r="1493" spans="1:2" x14ac:dyDescent="0.25">
      <c r="A1493" s="20">
        <v>40238</v>
      </c>
      <c r="B1493" s="22"/>
    </row>
    <row r="1494" spans="1:2" x14ac:dyDescent="0.25">
      <c r="A1494" s="20">
        <v>40239</v>
      </c>
      <c r="B1494" s="22"/>
    </row>
    <row r="1495" spans="1:2" x14ac:dyDescent="0.25">
      <c r="A1495" s="20">
        <v>40240</v>
      </c>
      <c r="B1495" s="22"/>
    </row>
    <row r="1496" spans="1:2" x14ac:dyDescent="0.25">
      <c r="A1496" s="20">
        <v>40241</v>
      </c>
      <c r="B1496" s="22"/>
    </row>
    <row r="1497" spans="1:2" x14ac:dyDescent="0.25">
      <c r="A1497" s="20">
        <v>40242</v>
      </c>
      <c r="B1497" s="22"/>
    </row>
    <row r="1498" spans="1:2" x14ac:dyDescent="0.25">
      <c r="A1498" s="20">
        <v>40245</v>
      </c>
      <c r="B1498" s="22"/>
    </row>
    <row r="1499" spans="1:2" x14ac:dyDescent="0.25">
      <c r="A1499" s="20">
        <v>40246</v>
      </c>
      <c r="B1499" s="22"/>
    </row>
    <row r="1500" spans="1:2" x14ac:dyDescent="0.25">
      <c r="A1500" s="20">
        <v>40247</v>
      </c>
      <c r="B1500" s="22"/>
    </row>
    <row r="1501" spans="1:2" x14ac:dyDescent="0.25">
      <c r="A1501" s="20">
        <v>40248</v>
      </c>
      <c r="B1501" s="22"/>
    </row>
    <row r="1502" spans="1:2" x14ac:dyDescent="0.25">
      <c r="A1502" s="20">
        <v>40249</v>
      </c>
      <c r="B1502" s="22"/>
    </row>
    <row r="1503" spans="1:2" x14ac:dyDescent="0.25">
      <c r="A1503" s="20">
        <v>40252</v>
      </c>
      <c r="B1503" s="22"/>
    </row>
    <row r="1504" spans="1:2" x14ac:dyDescent="0.25">
      <c r="A1504" s="20">
        <v>40253</v>
      </c>
      <c r="B1504" s="22"/>
    </row>
    <row r="1505" spans="1:2" x14ac:dyDescent="0.25">
      <c r="A1505" s="20">
        <v>40254</v>
      </c>
      <c r="B1505" s="22"/>
    </row>
    <row r="1506" spans="1:2" x14ac:dyDescent="0.25">
      <c r="A1506" s="20">
        <v>40255</v>
      </c>
      <c r="B1506" s="22"/>
    </row>
    <row r="1507" spans="1:2" x14ac:dyDescent="0.25">
      <c r="A1507" s="20">
        <v>40256</v>
      </c>
      <c r="B1507" s="22"/>
    </row>
    <row r="1508" spans="1:2" x14ac:dyDescent="0.25">
      <c r="A1508" s="20">
        <v>40259</v>
      </c>
      <c r="B1508" s="22"/>
    </row>
    <row r="1509" spans="1:2" x14ac:dyDescent="0.25">
      <c r="A1509" s="20">
        <v>40260</v>
      </c>
      <c r="B1509" s="22"/>
    </row>
    <row r="1510" spans="1:2" x14ac:dyDescent="0.25">
      <c r="A1510" s="20">
        <v>40261</v>
      </c>
      <c r="B1510" s="22"/>
    </row>
    <row r="1511" spans="1:2" x14ac:dyDescent="0.25">
      <c r="A1511" s="20">
        <v>40262</v>
      </c>
      <c r="B1511" s="22"/>
    </row>
    <row r="1512" spans="1:2" x14ac:dyDescent="0.25">
      <c r="A1512" s="20">
        <v>40263</v>
      </c>
      <c r="B1512" s="22"/>
    </row>
    <row r="1513" spans="1:2" x14ac:dyDescent="0.25">
      <c r="A1513" s="20">
        <v>40266</v>
      </c>
      <c r="B1513" s="22"/>
    </row>
    <row r="1514" spans="1:2" x14ac:dyDescent="0.25">
      <c r="A1514" s="20">
        <v>40267</v>
      </c>
      <c r="B1514" s="22"/>
    </row>
    <row r="1515" spans="1:2" x14ac:dyDescent="0.25">
      <c r="A1515" s="20">
        <v>40268</v>
      </c>
      <c r="B1515" s="22"/>
    </row>
    <row r="1516" spans="1:2" x14ac:dyDescent="0.25">
      <c r="A1516" s="20">
        <v>40269</v>
      </c>
      <c r="B1516" s="22"/>
    </row>
    <row r="1517" spans="1:2" x14ac:dyDescent="0.25">
      <c r="A1517" s="20">
        <v>40273</v>
      </c>
      <c r="B1517" s="22"/>
    </row>
    <row r="1518" spans="1:2" x14ac:dyDescent="0.25">
      <c r="A1518" s="20">
        <v>40274</v>
      </c>
      <c r="B1518" s="22"/>
    </row>
    <row r="1519" spans="1:2" x14ac:dyDescent="0.25">
      <c r="A1519" s="20">
        <v>40275</v>
      </c>
      <c r="B1519" s="22"/>
    </row>
    <row r="1520" spans="1:2" x14ac:dyDescent="0.25">
      <c r="A1520" s="20">
        <v>40276</v>
      </c>
      <c r="B1520" s="22"/>
    </row>
    <row r="1521" spans="1:2" x14ac:dyDescent="0.25">
      <c r="A1521" s="20">
        <v>40277</v>
      </c>
      <c r="B1521" s="22"/>
    </row>
    <row r="1522" spans="1:2" x14ac:dyDescent="0.25">
      <c r="A1522" s="20">
        <v>40280</v>
      </c>
      <c r="B1522" s="22"/>
    </row>
    <row r="1523" spans="1:2" x14ac:dyDescent="0.25">
      <c r="A1523" s="20">
        <v>40281</v>
      </c>
      <c r="B1523" s="22"/>
    </row>
    <row r="1524" spans="1:2" x14ac:dyDescent="0.25">
      <c r="A1524" s="20">
        <v>40282</v>
      </c>
      <c r="B1524" s="22"/>
    </row>
    <row r="1525" spans="1:2" x14ac:dyDescent="0.25">
      <c r="A1525" s="20">
        <v>40283</v>
      </c>
      <c r="B1525" s="22"/>
    </row>
    <row r="1526" spans="1:2" x14ac:dyDescent="0.25">
      <c r="A1526" s="20">
        <v>40284</v>
      </c>
      <c r="B1526" s="22"/>
    </row>
    <row r="1527" spans="1:2" x14ac:dyDescent="0.25">
      <c r="A1527" s="20">
        <v>40287</v>
      </c>
      <c r="B1527" s="22"/>
    </row>
    <row r="1528" spans="1:2" x14ac:dyDescent="0.25">
      <c r="A1528" s="20">
        <v>40288</v>
      </c>
      <c r="B1528" s="22"/>
    </row>
    <row r="1529" spans="1:2" x14ac:dyDescent="0.25">
      <c r="A1529" s="20">
        <v>40289</v>
      </c>
      <c r="B1529" s="22"/>
    </row>
    <row r="1530" spans="1:2" x14ac:dyDescent="0.25">
      <c r="A1530" s="20">
        <v>40290</v>
      </c>
      <c r="B1530" s="22"/>
    </row>
    <row r="1531" spans="1:2" x14ac:dyDescent="0.25">
      <c r="A1531" s="20">
        <v>40291</v>
      </c>
      <c r="B1531" s="22"/>
    </row>
    <row r="1532" spans="1:2" x14ac:dyDescent="0.25">
      <c r="A1532" s="20">
        <v>40294</v>
      </c>
      <c r="B1532" s="22"/>
    </row>
    <row r="1533" spans="1:2" x14ac:dyDescent="0.25">
      <c r="A1533" s="20">
        <v>40295</v>
      </c>
      <c r="B1533" s="22"/>
    </row>
    <row r="1534" spans="1:2" x14ac:dyDescent="0.25">
      <c r="A1534" s="20">
        <v>40296</v>
      </c>
      <c r="B1534" s="22"/>
    </row>
    <row r="1535" spans="1:2" x14ac:dyDescent="0.25">
      <c r="A1535" s="20">
        <v>40297</v>
      </c>
      <c r="B1535" s="22"/>
    </row>
    <row r="1536" spans="1:2" x14ac:dyDescent="0.25">
      <c r="A1536" s="20">
        <v>40298</v>
      </c>
      <c r="B1536" s="22"/>
    </row>
    <row r="1537" spans="1:2" x14ac:dyDescent="0.25">
      <c r="A1537" s="20">
        <v>40301</v>
      </c>
      <c r="B1537" s="22"/>
    </row>
    <row r="1538" spans="1:2" x14ac:dyDescent="0.25">
      <c r="A1538" s="20">
        <v>40302</v>
      </c>
      <c r="B1538" s="22"/>
    </row>
    <row r="1539" spans="1:2" x14ac:dyDescent="0.25">
      <c r="A1539" s="20">
        <v>40303</v>
      </c>
      <c r="B1539" s="22"/>
    </row>
    <row r="1540" spans="1:2" x14ac:dyDescent="0.25">
      <c r="A1540" s="20">
        <v>40304</v>
      </c>
      <c r="B1540" s="22"/>
    </row>
    <row r="1541" spans="1:2" x14ac:dyDescent="0.25">
      <c r="A1541" s="20">
        <v>40305</v>
      </c>
      <c r="B1541" s="22"/>
    </row>
    <row r="1542" spans="1:2" x14ac:dyDescent="0.25">
      <c r="A1542" s="20">
        <v>40308</v>
      </c>
      <c r="B1542" s="22"/>
    </row>
    <row r="1543" spans="1:2" x14ac:dyDescent="0.25">
      <c r="A1543" s="20">
        <v>40309</v>
      </c>
      <c r="B1543" s="22"/>
    </row>
    <row r="1544" spans="1:2" x14ac:dyDescent="0.25">
      <c r="A1544" s="20">
        <v>40310</v>
      </c>
      <c r="B1544" s="22"/>
    </row>
    <row r="1545" spans="1:2" x14ac:dyDescent="0.25">
      <c r="A1545" s="20">
        <v>40311</v>
      </c>
      <c r="B1545" s="22"/>
    </row>
    <row r="1546" spans="1:2" x14ac:dyDescent="0.25">
      <c r="A1546" s="20">
        <v>40312</v>
      </c>
      <c r="B1546" s="22"/>
    </row>
    <row r="1547" spans="1:2" x14ac:dyDescent="0.25">
      <c r="A1547" s="20">
        <v>40315</v>
      </c>
      <c r="B1547" s="22"/>
    </row>
    <row r="1548" spans="1:2" x14ac:dyDescent="0.25">
      <c r="A1548" s="20">
        <v>40316</v>
      </c>
      <c r="B1548" s="22"/>
    </row>
    <row r="1549" spans="1:2" x14ac:dyDescent="0.25">
      <c r="A1549" s="20">
        <v>40317</v>
      </c>
      <c r="B1549" s="22"/>
    </row>
    <row r="1550" spans="1:2" x14ac:dyDescent="0.25">
      <c r="A1550" s="20">
        <v>40318</v>
      </c>
      <c r="B1550" s="22"/>
    </row>
    <row r="1551" spans="1:2" x14ac:dyDescent="0.25">
      <c r="A1551" s="20">
        <v>40319</v>
      </c>
      <c r="B1551" s="22"/>
    </row>
    <row r="1552" spans="1:2" x14ac:dyDescent="0.25">
      <c r="A1552" s="20">
        <v>40322</v>
      </c>
      <c r="B1552" s="22"/>
    </row>
    <row r="1553" spans="1:2" x14ac:dyDescent="0.25">
      <c r="A1553" s="20">
        <v>40323</v>
      </c>
      <c r="B1553" s="22"/>
    </row>
    <row r="1554" spans="1:2" x14ac:dyDescent="0.25">
      <c r="A1554" s="20">
        <v>40324</v>
      </c>
      <c r="B1554" s="22"/>
    </row>
    <row r="1555" spans="1:2" x14ac:dyDescent="0.25">
      <c r="A1555" s="20">
        <v>40325</v>
      </c>
      <c r="B1555" s="22"/>
    </row>
    <row r="1556" spans="1:2" x14ac:dyDescent="0.25">
      <c r="A1556" s="20">
        <v>40326</v>
      </c>
      <c r="B1556" s="22"/>
    </row>
    <row r="1557" spans="1:2" x14ac:dyDescent="0.25">
      <c r="A1557" s="20">
        <v>40330</v>
      </c>
      <c r="B1557" s="22"/>
    </row>
    <row r="1558" spans="1:2" x14ac:dyDescent="0.25">
      <c r="A1558" s="20">
        <v>40331</v>
      </c>
      <c r="B1558" s="22"/>
    </row>
    <row r="1559" spans="1:2" x14ac:dyDescent="0.25">
      <c r="A1559" s="20">
        <v>40332</v>
      </c>
      <c r="B1559" s="22"/>
    </row>
    <row r="1560" spans="1:2" x14ac:dyDescent="0.25">
      <c r="A1560" s="20">
        <v>40333</v>
      </c>
      <c r="B1560" s="22"/>
    </row>
    <row r="1561" spans="1:2" x14ac:dyDescent="0.25">
      <c r="A1561" s="20">
        <v>40336</v>
      </c>
      <c r="B1561" s="22"/>
    </row>
    <row r="1562" spans="1:2" x14ac:dyDescent="0.25">
      <c r="A1562" s="20">
        <v>40337</v>
      </c>
      <c r="B1562" s="22"/>
    </row>
    <row r="1563" spans="1:2" x14ac:dyDescent="0.25">
      <c r="A1563" s="20">
        <v>40338</v>
      </c>
      <c r="B1563" s="22"/>
    </row>
    <row r="1564" spans="1:2" x14ac:dyDescent="0.25">
      <c r="A1564" s="20">
        <v>40339</v>
      </c>
      <c r="B1564" s="22"/>
    </row>
    <row r="1565" spans="1:2" x14ac:dyDescent="0.25">
      <c r="A1565" s="20">
        <v>40340</v>
      </c>
      <c r="B1565" s="22"/>
    </row>
    <row r="1566" spans="1:2" x14ac:dyDescent="0.25">
      <c r="A1566" s="20">
        <v>40343</v>
      </c>
      <c r="B1566" s="22"/>
    </row>
    <row r="1567" spans="1:2" x14ac:dyDescent="0.25">
      <c r="A1567" s="20">
        <v>40344</v>
      </c>
      <c r="B1567" s="22"/>
    </row>
    <row r="1568" spans="1:2" x14ac:dyDescent="0.25">
      <c r="A1568" s="20">
        <v>40345</v>
      </c>
      <c r="B1568" s="22"/>
    </row>
    <row r="1569" spans="1:2" x14ac:dyDescent="0.25">
      <c r="A1569" s="20">
        <v>40346</v>
      </c>
      <c r="B1569" s="22"/>
    </row>
    <row r="1570" spans="1:2" x14ac:dyDescent="0.25">
      <c r="A1570" s="20">
        <v>40347</v>
      </c>
      <c r="B1570" s="22"/>
    </row>
    <row r="1571" spans="1:2" x14ac:dyDescent="0.25">
      <c r="A1571" s="20">
        <v>40350</v>
      </c>
      <c r="B1571" s="22"/>
    </row>
    <row r="1572" spans="1:2" x14ac:dyDescent="0.25">
      <c r="A1572" s="20">
        <v>40351</v>
      </c>
      <c r="B1572" s="22"/>
    </row>
    <row r="1573" spans="1:2" x14ac:dyDescent="0.25">
      <c r="A1573" s="20">
        <v>40352</v>
      </c>
      <c r="B1573" s="22"/>
    </row>
    <row r="1574" spans="1:2" x14ac:dyDescent="0.25">
      <c r="A1574" s="20">
        <v>40353</v>
      </c>
      <c r="B1574" s="22"/>
    </row>
    <row r="1575" spans="1:2" x14ac:dyDescent="0.25">
      <c r="A1575" s="20">
        <v>40354</v>
      </c>
      <c r="B1575" s="22"/>
    </row>
    <row r="1576" spans="1:2" x14ac:dyDescent="0.25">
      <c r="A1576" s="20">
        <v>40357</v>
      </c>
      <c r="B1576" s="22"/>
    </row>
    <row r="1577" spans="1:2" x14ac:dyDescent="0.25">
      <c r="A1577" s="20">
        <v>40358</v>
      </c>
      <c r="B1577" s="22"/>
    </row>
    <row r="1578" spans="1:2" x14ac:dyDescent="0.25">
      <c r="A1578" s="20">
        <v>40359</v>
      </c>
      <c r="B1578" s="22"/>
    </row>
    <row r="1579" spans="1:2" x14ac:dyDescent="0.25">
      <c r="A1579" s="20">
        <v>40360</v>
      </c>
      <c r="B1579" s="22"/>
    </row>
    <row r="1580" spans="1:2" x14ac:dyDescent="0.25">
      <c r="A1580" s="20">
        <v>40361</v>
      </c>
      <c r="B1580" s="22"/>
    </row>
    <row r="1581" spans="1:2" x14ac:dyDescent="0.25">
      <c r="A1581" s="20">
        <v>40365</v>
      </c>
      <c r="B1581" s="22"/>
    </row>
    <row r="1582" spans="1:2" x14ac:dyDescent="0.25">
      <c r="A1582" s="20">
        <v>40366</v>
      </c>
      <c r="B1582" s="22"/>
    </row>
    <row r="1583" spans="1:2" x14ac:dyDescent="0.25">
      <c r="A1583" s="20">
        <v>40367</v>
      </c>
      <c r="B1583" s="22"/>
    </row>
    <row r="1584" spans="1:2" x14ac:dyDescent="0.25">
      <c r="A1584" s="20">
        <v>40368</v>
      </c>
      <c r="B1584" s="22"/>
    </row>
    <row r="1585" spans="1:2" x14ac:dyDescent="0.25">
      <c r="A1585" s="20">
        <v>40371</v>
      </c>
      <c r="B1585" s="22"/>
    </row>
    <row r="1586" spans="1:2" x14ac:dyDescent="0.25">
      <c r="A1586" s="20">
        <v>40372</v>
      </c>
      <c r="B1586" s="22"/>
    </row>
    <row r="1587" spans="1:2" x14ac:dyDescent="0.25">
      <c r="A1587" s="20">
        <v>40373</v>
      </c>
      <c r="B1587" s="22"/>
    </row>
    <row r="1588" spans="1:2" x14ac:dyDescent="0.25">
      <c r="A1588" s="20">
        <v>40374</v>
      </c>
      <c r="B1588" s="22"/>
    </row>
    <row r="1589" spans="1:2" x14ac:dyDescent="0.25">
      <c r="A1589" s="20">
        <v>40375</v>
      </c>
      <c r="B1589" s="22"/>
    </row>
    <row r="1590" spans="1:2" x14ac:dyDescent="0.25">
      <c r="A1590" s="20">
        <v>40378</v>
      </c>
      <c r="B1590" s="22"/>
    </row>
    <row r="1591" spans="1:2" x14ac:dyDescent="0.25">
      <c r="A1591" s="20">
        <v>40379</v>
      </c>
      <c r="B1591" s="22"/>
    </row>
    <row r="1592" spans="1:2" x14ac:dyDescent="0.25">
      <c r="A1592" s="20">
        <v>40380</v>
      </c>
      <c r="B1592" s="22"/>
    </row>
    <row r="1593" spans="1:2" x14ac:dyDescent="0.25">
      <c r="A1593" s="20">
        <v>40381</v>
      </c>
      <c r="B1593" s="22"/>
    </row>
    <row r="1594" spans="1:2" x14ac:dyDescent="0.25">
      <c r="A1594" s="20">
        <v>40382</v>
      </c>
      <c r="B1594" s="22"/>
    </row>
    <row r="1595" spans="1:2" x14ac:dyDescent="0.25">
      <c r="A1595" s="20">
        <v>40385</v>
      </c>
      <c r="B1595" s="22"/>
    </row>
    <row r="1596" spans="1:2" x14ac:dyDescent="0.25">
      <c r="A1596" s="20">
        <v>40386</v>
      </c>
      <c r="B1596" s="22"/>
    </row>
    <row r="1597" spans="1:2" x14ac:dyDescent="0.25">
      <c r="A1597" s="20">
        <v>40387</v>
      </c>
      <c r="B1597" s="22"/>
    </row>
    <row r="1598" spans="1:2" x14ac:dyDescent="0.25">
      <c r="A1598" s="20">
        <v>40388</v>
      </c>
      <c r="B1598" s="22"/>
    </row>
    <row r="1599" spans="1:2" x14ac:dyDescent="0.25">
      <c r="A1599" s="20">
        <v>40389</v>
      </c>
      <c r="B1599" s="22"/>
    </row>
    <row r="1600" spans="1:2" x14ac:dyDescent="0.25">
      <c r="A1600" s="20">
        <v>40392</v>
      </c>
      <c r="B1600" s="22"/>
    </row>
    <row r="1601" spans="1:2" x14ac:dyDescent="0.25">
      <c r="A1601" s="20">
        <v>40393</v>
      </c>
      <c r="B1601" s="22"/>
    </row>
    <row r="1602" spans="1:2" x14ac:dyDescent="0.25">
      <c r="A1602" s="20">
        <v>40394</v>
      </c>
      <c r="B1602" s="22"/>
    </row>
    <row r="1603" spans="1:2" x14ac:dyDescent="0.25">
      <c r="A1603" s="20">
        <v>40395</v>
      </c>
      <c r="B1603" s="22"/>
    </row>
    <row r="1604" spans="1:2" x14ac:dyDescent="0.25">
      <c r="A1604" s="20">
        <v>40396</v>
      </c>
      <c r="B1604" s="22"/>
    </row>
    <row r="1605" spans="1:2" x14ac:dyDescent="0.25">
      <c r="A1605" s="20">
        <v>40399</v>
      </c>
      <c r="B1605" s="22"/>
    </row>
    <row r="1606" spans="1:2" x14ac:dyDescent="0.25">
      <c r="A1606" s="20">
        <v>40400</v>
      </c>
      <c r="B1606" s="22"/>
    </row>
    <row r="1607" spans="1:2" x14ac:dyDescent="0.25">
      <c r="A1607" s="20">
        <v>40401</v>
      </c>
      <c r="B1607" s="22"/>
    </row>
    <row r="1608" spans="1:2" x14ac:dyDescent="0.25">
      <c r="A1608" s="20">
        <v>40402</v>
      </c>
      <c r="B1608" s="22"/>
    </row>
    <row r="1609" spans="1:2" x14ac:dyDescent="0.25">
      <c r="A1609" s="20">
        <v>40403</v>
      </c>
      <c r="B1609" s="22"/>
    </row>
    <row r="1610" spans="1:2" x14ac:dyDescent="0.25">
      <c r="A1610" s="20">
        <v>40406</v>
      </c>
      <c r="B1610" s="22"/>
    </row>
    <row r="1611" spans="1:2" x14ac:dyDescent="0.25">
      <c r="A1611" s="20">
        <v>40407</v>
      </c>
      <c r="B1611" s="22"/>
    </row>
    <row r="1612" spans="1:2" x14ac:dyDescent="0.25">
      <c r="A1612" s="20">
        <v>40408</v>
      </c>
      <c r="B1612" s="22"/>
    </row>
    <row r="1613" spans="1:2" x14ac:dyDescent="0.25">
      <c r="A1613" s="20">
        <v>40409</v>
      </c>
      <c r="B1613" s="22"/>
    </row>
    <row r="1614" spans="1:2" x14ac:dyDescent="0.25">
      <c r="A1614" s="20">
        <v>40410</v>
      </c>
      <c r="B1614" s="22"/>
    </row>
    <row r="1615" spans="1:2" x14ac:dyDescent="0.25">
      <c r="A1615" s="20">
        <v>40413</v>
      </c>
      <c r="B1615" s="22"/>
    </row>
    <row r="1616" spans="1:2" x14ac:dyDescent="0.25">
      <c r="A1616" s="20">
        <v>40414</v>
      </c>
      <c r="B1616" s="22"/>
    </row>
    <row r="1617" spans="1:2" x14ac:dyDescent="0.25">
      <c r="A1617" s="20">
        <v>40415</v>
      </c>
      <c r="B1617" s="22"/>
    </row>
    <row r="1618" spans="1:2" x14ac:dyDescent="0.25">
      <c r="A1618" s="20">
        <v>40416</v>
      </c>
      <c r="B1618" s="22"/>
    </row>
    <row r="1619" spans="1:2" x14ac:dyDescent="0.25">
      <c r="A1619" s="20">
        <v>40417</v>
      </c>
      <c r="B1619" s="22"/>
    </row>
    <row r="1620" spans="1:2" x14ac:dyDescent="0.25">
      <c r="A1620" s="20">
        <v>40420</v>
      </c>
      <c r="B1620" s="22"/>
    </row>
    <row r="1621" spans="1:2" x14ac:dyDescent="0.25">
      <c r="A1621" s="20">
        <v>40421</v>
      </c>
      <c r="B1621" s="22"/>
    </row>
    <row r="1622" spans="1:2" x14ac:dyDescent="0.25">
      <c r="A1622" s="20">
        <v>40422</v>
      </c>
      <c r="B1622" s="22"/>
    </row>
    <row r="1623" spans="1:2" x14ac:dyDescent="0.25">
      <c r="A1623" s="20">
        <v>40423</v>
      </c>
      <c r="B1623" s="22"/>
    </row>
    <row r="1624" spans="1:2" x14ac:dyDescent="0.25">
      <c r="A1624" s="20">
        <v>40424</v>
      </c>
      <c r="B1624" s="22"/>
    </row>
    <row r="1625" spans="1:2" x14ac:dyDescent="0.25">
      <c r="A1625" s="20">
        <v>40428</v>
      </c>
      <c r="B1625" s="22"/>
    </row>
    <row r="1626" spans="1:2" x14ac:dyDescent="0.25">
      <c r="A1626" s="20">
        <v>40429</v>
      </c>
      <c r="B1626" s="22"/>
    </row>
    <row r="1627" spans="1:2" x14ac:dyDescent="0.25">
      <c r="A1627" s="20">
        <v>40430</v>
      </c>
      <c r="B1627" s="22"/>
    </row>
    <row r="1628" spans="1:2" x14ac:dyDescent="0.25">
      <c r="A1628" s="20">
        <v>40431</v>
      </c>
      <c r="B1628" s="22"/>
    </row>
    <row r="1629" spans="1:2" x14ac:dyDescent="0.25">
      <c r="A1629" s="20">
        <v>40434</v>
      </c>
      <c r="B1629" s="22"/>
    </row>
    <row r="1630" spans="1:2" x14ac:dyDescent="0.25">
      <c r="A1630" s="20">
        <v>40435</v>
      </c>
      <c r="B1630" s="22"/>
    </row>
    <row r="1631" spans="1:2" x14ac:dyDescent="0.25">
      <c r="A1631" s="20">
        <v>40436</v>
      </c>
      <c r="B1631" s="22"/>
    </row>
    <row r="1632" spans="1:2" x14ac:dyDescent="0.25">
      <c r="A1632" s="20">
        <v>40437</v>
      </c>
      <c r="B1632" s="22"/>
    </row>
    <row r="1633" spans="1:2" x14ac:dyDescent="0.25">
      <c r="A1633" s="20">
        <v>40438</v>
      </c>
      <c r="B1633" s="22"/>
    </row>
    <row r="1634" spans="1:2" x14ac:dyDescent="0.25">
      <c r="A1634" s="20">
        <v>40441</v>
      </c>
      <c r="B1634" s="22"/>
    </row>
    <row r="1635" spans="1:2" x14ac:dyDescent="0.25">
      <c r="A1635" s="20">
        <v>40442</v>
      </c>
      <c r="B1635" s="22"/>
    </row>
    <row r="1636" spans="1:2" x14ac:dyDescent="0.25">
      <c r="A1636" s="20">
        <v>40443</v>
      </c>
      <c r="B1636" s="22"/>
    </row>
    <row r="1637" spans="1:2" x14ac:dyDescent="0.25">
      <c r="A1637" s="20">
        <v>40444</v>
      </c>
      <c r="B1637" s="22"/>
    </row>
    <row r="1638" spans="1:2" x14ac:dyDescent="0.25">
      <c r="A1638" s="20">
        <v>40445</v>
      </c>
      <c r="B1638" s="22"/>
    </row>
    <row r="1639" spans="1:2" x14ac:dyDescent="0.25">
      <c r="A1639" s="20">
        <v>40448</v>
      </c>
      <c r="B1639" s="22"/>
    </row>
    <row r="1640" spans="1:2" x14ac:dyDescent="0.25">
      <c r="A1640" s="20">
        <v>40449</v>
      </c>
      <c r="B1640" s="22"/>
    </row>
    <row r="1641" spans="1:2" x14ac:dyDescent="0.25">
      <c r="A1641" s="20">
        <v>40450</v>
      </c>
      <c r="B1641" s="22"/>
    </row>
    <row r="1642" spans="1:2" x14ac:dyDescent="0.25">
      <c r="A1642" s="20">
        <v>40451</v>
      </c>
      <c r="B1642" s="22"/>
    </row>
    <row r="1643" spans="1:2" x14ac:dyDescent="0.25">
      <c r="A1643" s="20">
        <v>40452</v>
      </c>
      <c r="B1643" s="22"/>
    </row>
    <row r="1644" spans="1:2" x14ac:dyDescent="0.25">
      <c r="A1644" s="20">
        <v>40455</v>
      </c>
      <c r="B1644" s="22"/>
    </row>
    <row r="1645" spans="1:2" x14ac:dyDescent="0.25">
      <c r="A1645" s="20">
        <v>40456</v>
      </c>
      <c r="B1645" s="22"/>
    </row>
    <row r="1646" spans="1:2" x14ac:dyDescent="0.25">
      <c r="A1646" s="20">
        <v>40457</v>
      </c>
      <c r="B1646" s="22"/>
    </row>
    <row r="1647" spans="1:2" x14ac:dyDescent="0.25">
      <c r="A1647" s="20">
        <v>40458</v>
      </c>
      <c r="B1647" s="22"/>
    </row>
    <row r="1648" spans="1:2" x14ac:dyDescent="0.25">
      <c r="A1648" s="20">
        <v>40459</v>
      </c>
      <c r="B1648" s="22"/>
    </row>
    <row r="1649" spans="1:2" x14ac:dyDescent="0.25">
      <c r="A1649" s="20">
        <v>40462</v>
      </c>
      <c r="B1649" s="22"/>
    </row>
    <row r="1650" spans="1:2" x14ac:dyDescent="0.25">
      <c r="A1650" s="20">
        <v>40463</v>
      </c>
      <c r="B1650" s="22"/>
    </row>
    <row r="1651" spans="1:2" x14ac:dyDescent="0.25">
      <c r="A1651" s="20">
        <v>40464</v>
      </c>
      <c r="B1651" s="22"/>
    </row>
    <row r="1652" spans="1:2" x14ac:dyDescent="0.25">
      <c r="A1652" s="20">
        <v>40465</v>
      </c>
      <c r="B1652" s="22"/>
    </row>
    <row r="1653" spans="1:2" x14ac:dyDescent="0.25">
      <c r="A1653" s="20">
        <v>40466</v>
      </c>
      <c r="B1653" s="22"/>
    </row>
    <row r="1654" spans="1:2" x14ac:dyDescent="0.25">
      <c r="A1654" s="20">
        <v>40469</v>
      </c>
      <c r="B1654" s="22"/>
    </row>
    <row r="1655" spans="1:2" x14ac:dyDescent="0.25">
      <c r="A1655" s="20">
        <v>40470</v>
      </c>
      <c r="B1655" s="22"/>
    </row>
    <row r="1656" spans="1:2" x14ac:dyDescent="0.25">
      <c r="A1656" s="20">
        <v>40471</v>
      </c>
      <c r="B1656" s="22"/>
    </row>
    <row r="1657" spans="1:2" x14ac:dyDescent="0.25">
      <c r="A1657" s="20">
        <v>40472</v>
      </c>
      <c r="B1657" s="22"/>
    </row>
    <row r="1658" spans="1:2" x14ac:dyDescent="0.25">
      <c r="A1658" s="20">
        <v>40473</v>
      </c>
      <c r="B1658" s="22"/>
    </row>
    <row r="1659" spans="1:2" x14ac:dyDescent="0.25">
      <c r="A1659" s="20">
        <v>40476</v>
      </c>
      <c r="B1659" s="22"/>
    </row>
    <row r="1660" spans="1:2" x14ac:dyDescent="0.25">
      <c r="A1660" s="20">
        <v>40477</v>
      </c>
      <c r="B1660" s="22"/>
    </row>
    <row r="1661" spans="1:2" x14ac:dyDescent="0.25">
      <c r="A1661" s="20">
        <v>40478</v>
      </c>
      <c r="B1661" s="22"/>
    </row>
    <row r="1662" spans="1:2" x14ac:dyDescent="0.25">
      <c r="A1662" s="20">
        <v>40479</v>
      </c>
      <c r="B1662" s="22"/>
    </row>
    <row r="1663" spans="1:2" x14ac:dyDescent="0.25">
      <c r="A1663" s="20">
        <v>40480</v>
      </c>
      <c r="B1663" s="22"/>
    </row>
    <row r="1664" spans="1:2" x14ac:dyDescent="0.25">
      <c r="A1664" s="20">
        <v>40483</v>
      </c>
      <c r="B1664" s="22"/>
    </row>
    <row r="1665" spans="1:2" x14ac:dyDescent="0.25">
      <c r="A1665" s="20">
        <v>40484</v>
      </c>
      <c r="B1665" s="22"/>
    </row>
    <row r="1666" spans="1:2" x14ac:dyDescent="0.25">
      <c r="A1666" s="20">
        <v>40485</v>
      </c>
      <c r="B1666" s="22"/>
    </row>
    <row r="1667" spans="1:2" x14ac:dyDescent="0.25">
      <c r="A1667" s="20">
        <v>40486</v>
      </c>
      <c r="B1667" s="22"/>
    </row>
    <row r="1668" spans="1:2" x14ac:dyDescent="0.25">
      <c r="A1668" s="20">
        <v>40487</v>
      </c>
      <c r="B1668" s="22"/>
    </row>
    <row r="1669" spans="1:2" x14ac:dyDescent="0.25">
      <c r="A1669" s="20">
        <v>40490</v>
      </c>
      <c r="B1669" s="22"/>
    </row>
    <row r="1670" spans="1:2" x14ac:dyDescent="0.25">
      <c r="A1670" s="20">
        <v>40491</v>
      </c>
      <c r="B1670" s="22"/>
    </row>
    <row r="1671" spans="1:2" x14ac:dyDescent="0.25">
      <c r="A1671" s="20">
        <v>40492</v>
      </c>
      <c r="B1671" s="22"/>
    </row>
    <row r="1672" spans="1:2" x14ac:dyDescent="0.25">
      <c r="A1672" s="20">
        <v>40493</v>
      </c>
      <c r="B1672" s="22"/>
    </row>
    <row r="1673" spans="1:2" x14ac:dyDescent="0.25">
      <c r="A1673" s="20">
        <v>40494</v>
      </c>
      <c r="B1673" s="22"/>
    </row>
    <row r="1674" spans="1:2" x14ac:dyDescent="0.25">
      <c r="A1674" s="20">
        <v>40497</v>
      </c>
      <c r="B1674" s="22"/>
    </row>
    <row r="1675" spans="1:2" x14ac:dyDescent="0.25">
      <c r="A1675" s="20">
        <v>40498</v>
      </c>
      <c r="B1675" s="22"/>
    </row>
    <row r="1676" spans="1:2" x14ac:dyDescent="0.25">
      <c r="A1676" s="20">
        <v>40499</v>
      </c>
      <c r="B1676" s="22"/>
    </row>
    <row r="1677" spans="1:2" x14ac:dyDescent="0.25">
      <c r="A1677" s="20">
        <v>40500</v>
      </c>
      <c r="B1677" s="22"/>
    </row>
    <row r="1678" spans="1:2" x14ac:dyDescent="0.25">
      <c r="A1678" s="20">
        <v>40501</v>
      </c>
      <c r="B1678" s="22"/>
    </row>
    <row r="1679" spans="1:2" x14ac:dyDescent="0.25">
      <c r="A1679" s="20">
        <v>40504</v>
      </c>
      <c r="B1679" s="22"/>
    </row>
    <row r="1680" spans="1:2" x14ac:dyDescent="0.25">
      <c r="A1680" s="20">
        <v>40505</v>
      </c>
      <c r="B1680" s="22"/>
    </row>
    <row r="1681" spans="1:2" x14ac:dyDescent="0.25">
      <c r="A1681" s="20">
        <v>40506</v>
      </c>
      <c r="B1681" s="22"/>
    </row>
    <row r="1682" spans="1:2" x14ac:dyDescent="0.25">
      <c r="A1682" s="20">
        <v>40508</v>
      </c>
      <c r="B1682" s="22"/>
    </row>
    <row r="1683" spans="1:2" x14ac:dyDescent="0.25">
      <c r="A1683" s="20">
        <v>40511</v>
      </c>
      <c r="B1683" s="22"/>
    </row>
    <row r="1684" spans="1:2" x14ac:dyDescent="0.25">
      <c r="A1684" s="20">
        <v>40512</v>
      </c>
      <c r="B1684" s="22"/>
    </row>
    <row r="1685" spans="1:2" x14ac:dyDescent="0.25">
      <c r="A1685" s="20">
        <v>40513</v>
      </c>
      <c r="B1685" s="22"/>
    </row>
    <row r="1686" spans="1:2" x14ac:dyDescent="0.25">
      <c r="A1686" s="20">
        <v>40514</v>
      </c>
      <c r="B1686" s="22"/>
    </row>
    <row r="1687" spans="1:2" x14ac:dyDescent="0.25">
      <c r="A1687" s="20">
        <v>40515</v>
      </c>
      <c r="B1687" s="22"/>
    </row>
    <row r="1688" spans="1:2" x14ac:dyDescent="0.25">
      <c r="A1688" s="20">
        <v>40518</v>
      </c>
      <c r="B1688" s="22"/>
    </row>
    <row r="1689" spans="1:2" x14ac:dyDescent="0.25">
      <c r="A1689" s="20">
        <v>40519</v>
      </c>
      <c r="B1689" s="22"/>
    </row>
    <row r="1690" spans="1:2" x14ac:dyDescent="0.25">
      <c r="A1690" s="20">
        <v>40520</v>
      </c>
      <c r="B1690" s="22"/>
    </row>
    <row r="1691" spans="1:2" x14ac:dyDescent="0.25">
      <c r="A1691" s="20">
        <v>40521</v>
      </c>
      <c r="B1691" s="22"/>
    </row>
    <row r="1692" spans="1:2" x14ac:dyDescent="0.25">
      <c r="A1692" s="20">
        <v>40522</v>
      </c>
      <c r="B1692" s="22"/>
    </row>
    <row r="1693" spans="1:2" x14ac:dyDescent="0.25">
      <c r="A1693" s="20">
        <v>40525</v>
      </c>
      <c r="B1693" s="22"/>
    </row>
    <row r="1694" spans="1:2" x14ac:dyDescent="0.25">
      <c r="A1694" s="20">
        <v>40526</v>
      </c>
      <c r="B1694" s="22"/>
    </row>
    <row r="1695" spans="1:2" x14ac:dyDescent="0.25">
      <c r="A1695" s="20">
        <v>40527</v>
      </c>
      <c r="B1695" s="22"/>
    </row>
    <row r="1696" spans="1:2" x14ac:dyDescent="0.25">
      <c r="A1696" s="20">
        <v>40528</v>
      </c>
      <c r="B1696" s="22"/>
    </row>
    <row r="1697" spans="1:2" x14ac:dyDescent="0.25">
      <c r="A1697" s="20">
        <v>40529</v>
      </c>
      <c r="B1697" s="22"/>
    </row>
    <row r="1698" spans="1:2" x14ac:dyDescent="0.25">
      <c r="A1698" s="20">
        <v>40532</v>
      </c>
      <c r="B1698" s="22"/>
    </row>
    <row r="1699" spans="1:2" x14ac:dyDescent="0.25">
      <c r="A1699" s="20">
        <v>40533</v>
      </c>
      <c r="B1699" s="22"/>
    </row>
    <row r="1700" spans="1:2" x14ac:dyDescent="0.25">
      <c r="A1700" s="20">
        <v>40534</v>
      </c>
      <c r="B1700" s="22"/>
    </row>
    <row r="1701" spans="1:2" x14ac:dyDescent="0.25">
      <c r="A1701" s="20">
        <v>40535</v>
      </c>
      <c r="B1701" s="22"/>
    </row>
    <row r="1702" spans="1:2" x14ac:dyDescent="0.25">
      <c r="A1702" s="20">
        <v>40539</v>
      </c>
      <c r="B1702" s="22"/>
    </row>
    <row r="1703" spans="1:2" x14ac:dyDescent="0.25">
      <c r="A1703" s="20">
        <v>40540</v>
      </c>
      <c r="B1703" s="22"/>
    </row>
    <row r="1704" spans="1:2" x14ac:dyDescent="0.25">
      <c r="A1704" s="20">
        <v>40541</v>
      </c>
      <c r="B1704" s="22"/>
    </row>
    <row r="1705" spans="1:2" x14ac:dyDescent="0.25">
      <c r="A1705" s="20">
        <v>40542</v>
      </c>
      <c r="B1705" s="22"/>
    </row>
    <row r="1706" spans="1:2" x14ac:dyDescent="0.25">
      <c r="A1706" s="20">
        <v>40543</v>
      </c>
      <c r="B1706" s="22"/>
    </row>
    <row r="1707" spans="1:2" x14ac:dyDescent="0.25">
      <c r="A1707" s="20">
        <v>40546</v>
      </c>
      <c r="B1707" s="22" t="e">
        <v>#N/A</v>
      </c>
    </row>
    <row r="1708" spans="1:2" x14ac:dyDescent="0.25">
      <c r="A1708" s="20">
        <v>40547</v>
      </c>
      <c r="B1708" s="22" t="e">
        <v>#N/A</v>
      </c>
    </row>
    <row r="1709" spans="1:2" x14ac:dyDescent="0.25">
      <c r="A1709" s="20">
        <v>40548</v>
      </c>
      <c r="B1709" s="22" t="e">
        <v>#N/A</v>
      </c>
    </row>
    <row r="1710" spans="1:2" x14ac:dyDescent="0.25">
      <c r="A1710" s="20">
        <v>40549</v>
      </c>
      <c r="B1710" s="22" t="e">
        <v>#N/A</v>
      </c>
    </row>
    <row r="1711" spans="1:2" x14ac:dyDescent="0.25">
      <c r="A1711" s="20">
        <v>40550</v>
      </c>
      <c r="B1711" s="22" t="e">
        <v>#N/A</v>
      </c>
    </row>
    <row r="1712" spans="1:2" x14ac:dyDescent="0.25">
      <c r="A1712" s="20">
        <v>40553</v>
      </c>
      <c r="B1712" s="22" t="e">
        <v>#N/A</v>
      </c>
    </row>
    <row r="1713" spans="1:2" x14ac:dyDescent="0.25">
      <c r="A1713" s="20">
        <v>40554</v>
      </c>
      <c r="B1713" s="22" t="e">
        <v>#N/A</v>
      </c>
    </row>
    <row r="1714" spans="1:2" x14ac:dyDescent="0.25">
      <c r="A1714" s="20">
        <v>40555</v>
      </c>
      <c r="B1714" s="22" t="e">
        <v>#N/A</v>
      </c>
    </row>
    <row r="1715" spans="1:2" x14ac:dyDescent="0.25">
      <c r="A1715" s="20">
        <v>40556</v>
      </c>
      <c r="B1715" s="22" t="e">
        <v>#N/A</v>
      </c>
    </row>
    <row r="1716" spans="1:2" x14ac:dyDescent="0.25">
      <c r="A1716" s="20">
        <v>40557</v>
      </c>
      <c r="B1716" s="22" t="e">
        <v>#N/A</v>
      </c>
    </row>
    <row r="1717" spans="1:2" x14ac:dyDescent="0.25">
      <c r="A1717" s="20">
        <v>40561</v>
      </c>
      <c r="B1717" s="22" t="e">
        <v>#N/A</v>
      </c>
    </row>
    <row r="1718" spans="1:2" x14ac:dyDescent="0.25">
      <c r="A1718" s="20">
        <v>40562</v>
      </c>
      <c r="B1718" s="22" t="e">
        <v>#N/A</v>
      </c>
    </row>
    <row r="1719" spans="1:2" x14ac:dyDescent="0.25">
      <c r="A1719" s="20">
        <v>40563</v>
      </c>
      <c r="B1719" s="22" t="e">
        <v>#N/A</v>
      </c>
    </row>
    <row r="1720" spans="1:2" x14ac:dyDescent="0.25">
      <c r="A1720" s="20">
        <v>40564</v>
      </c>
      <c r="B1720" s="22" t="e">
        <v>#N/A</v>
      </c>
    </row>
    <row r="1721" spans="1:2" x14ac:dyDescent="0.25">
      <c r="A1721" s="20">
        <v>40567</v>
      </c>
      <c r="B1721" s="22" t="e">
        <v>#N/A</v>
      </c>
    </row>
    <row r="1722" spans="1:2" x14ac:dyDescent="0.25">
      <c r="A1722" s="20">
        <v>40568</v>
      </c>
      <c r="B1722" s="22" t="e">
        <v>#N/A</v>
      </c>
    </row>
    <row r="1723" spans="1:2" x14ac:dyDescent="0.25">
      <c r="A1723" s="20">
        <v>40569</v>
      </c>
      <c r="B1723" s="22" t="e">
        <v>#N/A</v>
      </c>
    </row>
    <row r="1724" spans="1:2" x14ac:dyDescent="0.25">
      <c r="A1724" s="20">
        <v>40570</v>
      </c>
      <c r="B1724" s="22" t="e">
        <v>#N/A</v>
      </c>
    </row>
    <row r="1725" spans="1:2" x14ac:dyDescent="0.25">
      <c r="A1725" s="20">
        <v>40571</v>
      </c>
      <c r="B1725" s="22" t="e">
        <v>#N/A</v>
      </c>
    </row>
    <row r="1726" spans="1:2" x14ac:dyDescent="0.25">
      <c r="A1726" s="20">
        <v>40574</v>
      </c>
      <c r="B1726" s="22" t="e">
        <v>#N/A</v>
      </c>
    </row>
    <row r="1727" spans="1:2" x14ac:dyDescent="0.25">
      <c r="A1727" s="20">
        <v>40575</v>
      </c>
      <c r="B1727" s="22" t="e">
        <v>#N/A</v>
      </c>
    </row>
    <row r="1728" spans="1:2" x14ac:dyDescent="0.25">
      <c r="A1728" s="20">
        <v>40576</v>
      </c>
      <c r="B1728" s="22" t="e">
        <v>#N/A</v>
      </c>
    </row>
    <row r="1729" spans="1:2" x14ac:dyDescent="0.25">
      <c r="A1729" s="20">
        <v>40577</v>
      </c>
      <c r="B1729" s="22" t="e">
        <v>#N/A</v>
      </c>
    </row>
    <row r="1730" spans="1:2" x14ac:dyDescent="0.25">
      <c r="A1730" s="20">
        <v>40578</v>
      </c>
      <c r="B1730" s="22" t="e">
        <v>#N/A</v>
      </c>
    </row>
    <row r="1731" spans="1:2" x14ac:dyDescent="0.25">
      <c r="A1731" s="20">
        <v>40581</v>
      </c>
      <c r="B1731" s="22" t="e">
        <v>#N/A</v>
      </c>
    </row>
    <row r="1732" spans="1:2" x14ac:dyDescent="0.25">
      <c r="A1732" s="20">
        <v>40582</v>
      </c>
      <c r="B1732" s="22" t="e">
        <v>#N/A</v>
      </c>
    </row>
    <row r="1733" spans="1:2" x14ac:dyDescent="0.25">
      <c r="A1733" s="20">
        <v>40583</v>
      </c>
      <c r="B1733" s="22" t="e">
        <v>#N/A</v>
      </c>
    </row>
    <row r="1734" spans="1:2" x14ac:dyDescent="0.25">
      <c r="A1734" s="20">
        <v>40584</v>
      </c>
      <c r="B1734" s="22" t="e">
        <v>#N/A</v>
      </c>
    </row>
    <row r="1735" spans="1:2" x14ac:dyDescent="0.25">
      <c r="A1735" s="20">
        <v>40585</v>
      </c>
      <c r="B1735" s="22" t="e">
        <v>#N/A</v>
      </c>
    </row>
    <row r="1736" spans="1:2" x14ac:dyDescent="0.25">
      <c r="A1736" s="20">
        <v>40588</v>
      </c>
      <c r="B1736" s="22" t="e">
        <v>#N/A</v>
      </c>
    </row>
    <row r="1737" spans="1:2" x14ac:dyDescent="0.25">
      <c r="A1737" s="20">
        <v>40589</v>
      </c>
      <c r="B1737" s="22" t="e">
        <v>#N/A</v>
      </c>
    </row>
    <row r="1738" spans="1:2" x14ac:dyDescent="0.25">
      <c r="A1738" s="20">
        <v>40590</v>
      </c>
      <c r="B1738" s="22" t="e">
        <v>#N/A</v>
      </c>
    </row>
    <row r="1739" spans="1:2" x14ac:dyDescent="0.25">
      <c r="A1739" s="20">
        <v>40591</v>
      </c>
      <c r="B1739" s="22" t="e">
        <v>#N/A</v>
      </c>
    </row>
    <row r="1740" spans="1:2" x14ac:dyDescent="0.25">
      <c r="A1740" s="20">
        <v>40592</v>
      </c>
      <c r="B1740" s="22" t="e">
        <v>#N/A</v>
      </c>
    </row>
    <row r="1741" spans="1:2" x14ac:dyDescent="0.25">
      <c r="A1741" s="20">
        <v>40596</v>
      </c>
      <c r="B1741" s="22" t="e">
        <v>#N/A</v>
      </c>
    </row>
    <row r="1742" spans="1:2" x14ac:dyDescent="0.25">
      <c r="A1742" s="20">
        <v>40597</v>
      </c>
      <c r="B1742" s="22" t="e">
        <v>#N/A</v>
      </c>
    </row>
    <row r="1743" spans="1:2" x14ac:dyDescent="0.25">
      <c r="A1743" s="20">
        <v>40598</v>
      </c>
      <c r="B1743" s="22" t="e">
        <v>#N/A</v>
      </c>
    </row>
    <row r="1744" spans="1:2" x14ac:dyDescent="0.25">
      <c r="A1744" s="20">
        <v>40599</v>
      </c>
      <c r="B1744" s="22" t="e">
        <v>#N/A</v>
      </c>
    </row>
    <row r="1745" spans="1:2" x14ac:dyDescent="0.25">
      <c r="A1745" s="20">
        <v>40602</v>
      </c>
      <c r="B1745" s="22" t="e">
        <v>#N/A</v>
      </c>
    </row>
    <row r="1746" spans="1:2" x14ac:dyDescent="0.25">
      <c r="A1746" s="20">
        <v>40603</v>
      </c>
      <c r="B1746" s="22" t="e">
        <v>#N/A</v>
      </c>
    </row>
    <row r="1747" spans="1:2" x14ac:dyDescent="0.25">
      <c r="A1747" s="20">
        <v>40604</v>
      </c>
      <c r="B1747" s="22" t="e">
        <v>#N/A</v>
      </c>
    </row>
    <row r="1748" spans="1:2" x14ac:dyDescent="0.25">
      <c r="A1748" s="20">
        <v>40605</v>
      </c>
      <c r="B1748" s="22" t="e">
        <v>#N/A</v>
      </c>
    </row>
    <row r="1749" spans="1:2" x14ac:dyDescent="0.25">
      <c r="A1749" s="20">
        <v>40606</v>
      </c>
      <c r="B1749" s="22" t="e">
        <v>#N/A</v>
      </c>
    </row>
    <row r="1750" spans="1:2" x14ac:dyDescent="0.25">
      <c r="A1750" s="20">
        <v>40609</v>
      </c>
      <c r="B1750" s="22" t="e">
        <v>#N/A</v>
      </c>
    </row>
    <row r="1751" spans="1:2" x14ac:dyDescent="0.25">
      <c r="A1751" s="20">
        <v>40610</v>
      </c>
      <c r="B1751" s="22" t="e">
        <v>#N/A</v>
      </c>
    </row>
    <row r="1752" spans="1:2" x14ac:dyDescent="0.25">
      <c r="A1752" s="20">
        <v>40611</v>
      </c>
      <c r="B1752" s="22" t="e">
        <v>#N/A</v>
      </c>
    </row>
    <row r="1753" spans="1:2" x14ac:dyDescent="0.25">
      <c r="A1753" s="20">
        <v>40612</v>
      </c>
      <c r="B1753" s="22" t="e">
        <v>#N/A</v>
      </c>
    </row>
    <row r="1754" spans="1:2" x14ac:dyDescent="0.25">
      <c r="A1754" s="20">
        <v>40613</v>
      </c>
      <c r="B1754" s="22" t="e">
        <v>#N/A</v>
      </c>
    </row>
    <row r="1755" spans="1:2" x14ac:dyDescent="0.25">
      <c r="A1755" s="20">
        <v>40616</v>
      </c>
      <c r="B1755" s="22" t="e">
        <v>#N/A</v>
      </c>
    </row>
    <row r="1756" spans="1:2" x14ac:dyDescent="0.25">
      <c r="A1756" s="20">
        <v>40617</v>
      </c>
      <c r="B1756" s="22" t="e">
        <v>#N/A</v>
      </c>
    </row>
    <row r="1757" spans="1:2" x14ac:dyDescent="0.25">
      <c r="A1757" s="20">
        <v>40618</v>
      </c>
      <c r="B1757" s="22" t="e">
        <v>#N/A</v>
      </c>
    </row>
    <row r="1758" spans="1:2" x14ac:dyDescent="0.25">
      <c r="A1758" s="20">
        <v>40619</v>
      </c>
      <c r="B1758" s="22" t="e">
        <v>#N/A</v>
      </c>
    </row>
    <row r="1759" spans="1:2" x14ac:dyDescent="0.25">
      <c r="A1759" s="20">
        <v>40620</v>
      </c>
      <c r="B1759" s="22" t="e">
        <v>#N/A</v>
      </c>
    </row>
    <row r="1760" spans="1:2" x14ac:dyDescent="0.25">
      <c r="A1760" s="20">
        <v>40623</v>
      </c>
      <c r="B1760" s="22" t="e">
        <v>#N/A</v>
      </c>
    </row>
    <row r="1761" spans="1:2" x14ac:dyDescent="0.25">
      <c r="A1761" s="20">
        <v>40624</v>
      </c>
      <c r="B1761" s="22" t="e">
        <v>#N/A</v>
      </c>
    </row>
    <row r="1762" spans="1:2" x14ac:dyDescent="0.25">
      <c r="A1762" s="20">
        <v>40625</v>
      </c>
      <c r="B1762" s="22" t="e">
        <v>#N/A</v>
      </c>
    </row>
    <row r="1763" spans="1:2" x14ac:dyDescent="0.25">
      <c r="A1763" s="20">
        <v>40626</v>
      </c>
      <c r="B1763" s="22" t="e">
        <v>#N/A</v>
      </c>
    </row>
    <row r="1764" spans="1:2" x14ac:dyDescent="0.25">
      <c r="A1764" s="20">
        <v>40627</v>
      </c>
      <c r="B1764" s="22" t="e">
        <v>#N/A</v>
      </c>
    </row>
    <row r="1765" spans="1:2" x14ac:dyDescent="0.25">
      <c r="A1765" s="20">
        <v>40630</v>
      </c>
      <c r="B1765" s="22" t="e">
        <v>#N/A</v>
      </c>
    </row>
    <row r="1766" spans="1:2" x14ac:dyDescent="0.25">
      <c r="A1766" s="20">
        <v>40631</v>
      </c>
      <c r="B1766" s="22" t="e">
        <v>#N/A</v>
      </c>
    </row>
    <row r="1767" spans="1:2" x14ac:dyDescent="0.25">
      <c r="A1767" s="20">
        <v>40632</v>
      </c>
      <c r="B1767" s="22" t="e">
        <v>#N/A</v>
      </c>
    </row>
    <row r="1768" spans="1:2" x14ac:dyDescent="0.25">
      <c r="A1768" s="20">
        <v>40633</v>
      </c>
      <c r="B1768" s="22" t="e">
        <v>#N/A</v>
      </c>
    </row>
    <row r="1769" spans="1:2" x14ac:dyDescent="0.25">
      <c r="A1769" s="20">
        <v>40634</v>
      </c>
      <c r="B1769" s="22" t="e">
        <v>#N/A</v>
      </c>
    </row>
    <row r="1770" spans="1:2" x14ac:dyDescent="0.25">
      <c r="A1770" s="20">
        <v>40637</v>
      </c>
      <c r="B1770" s="22" t="e">
        <v>#N/A</v>
      </c>
    </row>
    <row r="1771" spans="1:2" x14ac:dyDescent="0.25">
      <c r="A1771" s="20">
        <v>40638</v>
      </c>
      <c r="B1771" s="22" t="e">
        <v>#N/A</v>
      </c>
    </row>
    <row r="1772" spans="1:2" x14ac:dyDescent="0.25">
      <c r="A1772" s="20">
        <v>40639</v>
      </c>
      <c r="B1772" s="22" t="e">
        <v>#N/A</v>
      </c>
    </row>
    <row r="1773" spans="1:2" x14ac:dyDescent="0.25">
      <c r="A1773" s="20">
        <v>40640</v>
      </c>
      <c r="B1773" s="22" t="e">
        <v>#N/A</v>
      </c>
    </row>
    <row r="1774" spans="1:2" x14ac:dyDescent="0.25">
      <c r="A1774" s="20">
        <v>40641</v>
      </c>
      <c r="B1774" s="22" t="e">
        <v>#N/A</v>
      </c>
    </row>
    <row r="1775" spans="1:2" x14ac:dyDescent="0.25">
      <c r="A1775" s="20">
        <v>40644</v>
      </c>
      <c r="B1775" s="22" t="e">
        <v>#N/A</v>
      </c>
    </row>
    <row r="1776" spans="1:2" x14ac:dyDescent="0.25">
      <c r="A1776" s="20">
        <v>40645</v>
      </c>
      <c r="B1776" s="22" t="e">
        <v>#N/A</v>
      </c>
    </row>
    <row r="1777" spans="1:2" x14ac:dyDescent="0.25">
      <c r="A1777" s="20">
        <v>40646</v>
      </c>
      <c r="B1777" s="22" t="e">
        <v>#N/A</v>
      </c>
    </row>
    <row r="1778" spans="1:2" x14ac:dyDescent="0.25">
      <c r="A1778" s="20">
        <v>40647</v>
      </c>
      <c r="B1778" s="22" t="e">
        <v>#N/A</v>
      </c>
    </row>
    <row r="1779" spans="1:2" x14ac:dyDescent="0.25">
      <c r="A1779" s="20">
        <v>40648</v>
      </c>
      <c r="B1779" s="22" t="e">
        <v>#N/A</v>
      </c>
    </row>
    <row r="1780" spans="1:2" x14ac:dyDescent="0.25">
      <c r="A1780" s="20">
        <v>40651</v>
      </c>
      <c r="B1780" s="22" t="e">
        <v>#N/A</v>
      </c>
    </row>
    <row r="1781" spans="1:2" x14ac:dyDescent="0.25">
      <c r="A1781" s="20">
        <v>40652</v>
      </c>
      <c r="B1781" s="22" t="e">
        <v>#N/A</v>
      </c>
    </row>
    <row r="1782" spans="1:2" x14ac:dyDescent="0.25">
      <c r="A1782" s="20">
        <v>40653</v>
      </c>
      <c r="B1782" s="22" t="e">
        <v>#N/A</v>
      </c>
    </row>
    <row r="1783" spans="1:2" x14ac:dyDescent="0.25">
      <c r="A1783" s="20">
        <v>40654</v>
      </c>
      <c r="B1783" s="22" t="e">
        <v>#N/A</v>
      </c>
    </row>
    <row r="1784" spans="1:2" x14ac:dyDescent="0.25">
      <c r="A1784" s="20">
        <v>40658</v>
      </c>
      <c r="B1784" s="22" t="e">
        <v>#N/A</v>
      </c>
    </row>
    <row r="1785" spans="1:2" x14ac:dyDescent="0.25">
      <c r="A1785" s="20">
        <v>40659</v>
      </c>
      <c r="B1785" s="22" t="e">
        <v>#N/A</v>
      </c>
    </row>
    <row r="1786" spans="1:2" x14ac:dyDescent="0.25">
      <c r="A1786" s="20">
        <v>40660</v>
      </c>
      <c r="B1786" s="22" t="e">
        <v>#N/A</v>
      </c>
    </row>
    <row r="1787" spans="1:2" x14ac:dyDescent="0.25">
      <c r="A1787" s="20">
        <v>40661</v>
      </c>
      <c r="B1787" s="22" t="e">
        <v>#N/A</v>
      </c>
    </row>
    <row r="1788" spans="1:2" x14ac:dyDescent="0.25">
      <c r="A1788" s="20">
        <v>40662</v>
      </c>
      <c r="B1788" s="22" t="e">
        <v>#N/A</v>
      </c>
    </row>
    <row r="1789" spans="1:2" x14ac:dyDescent="0.25">
      <c r="A1789" s="20">
        <v>40665</v>
      </c>
      <c r="B1789" s="22" t="e">
        <v>#N/A</v>
      </c>
    </row>
    <row r="1790" spans="1:2" x14ac:dyDescent="0.25">
      <c r="A1790" s="20">
        <v>40666</v>
      </c>
      <c r="B1790" s="22" t="e">
        <v>#N/A</v>
      </c>
    </row>
    <row r="1791" spans="1:2" x14ac:dyDescent="0.25">
      <c r="A1791" s="20">
        <v>40667</v>
      </c>
      <c r="B1791" s="22" t="e">
        <v>#N/A</v>
      </c>
    </row>
    <row r="1792" spans="1:2" x14ac:dyDescent="0.25">
      <c r="A1792" s="20">
        <v>40668</v>
      </c>
      <c r="B1792" s="22" t="e">
        <v>#N/A</v>
      </c>
    </row>
    <row r="1793" spans="1:2" x14ac:dyDescent="0.25">
      <c r="A1793" s="20">
        <v>40669</v>
      </c>
      <c r="B1793" s="22" t="e">
        <v>#N/A</v>
      </c>
    </row>
    <row r="1794" spans="1:2" x14ac:dyDescent="0.25">
      <c r="A1794" s="20">
        <v>40672</v>
      </c>
      <c r="B1794" s="22" t="e">
        <v>#N/A</v>
      </c>
    </row>
    <row r="1795" spans="1:2" x14ac:dyDescent="0.25">
      <c r="A1795" s="20">
        <v>40673</v>
      </c>
      <c r="B1795" s="22" t="e">
        <v>#N/A</v>
      </c>
    </row>
    <row r="1796" spans="1:2" x14ac:dyDescent="0.25">
      <c r="A1796" s="20">
        <v>40674</v>
      </c>
      <c r="B1796" s="22" t="e">
        <v>#N/A</v>
      </c>
    </row>
    <row r="1797" spans="1:2" x14ac:dyDescent="0.25">
      <c r="A1797" s="20">
        <v>40675</v>
      </c>
      <c r="B1797" s="22" t="e">
        <v>#N/A</v>
      </c>
    </row>
    <row r="1798" spans="1:2" x14ac:dyDescent="0.25">
      <c r="A1798" s="20">
        <v>40676</v>
      </c>
      <c r="B1798" s="22" t="e">
        <v>#N/A</v>
      </c>
    </row>
    <row r="1799" spans="1:2" x14ac:dyDescent="0.25">
      <c r="A1799" s="20">
        <v>40679</v>
      </c>
      <c r="B1799" s="22" t="e">
        <v>#N/A</v>
      </c>
    </row>
    <row r="1800" spans="1:2" x14ac:dyDescent="0.25">
      <c r="A1800" s="20">
        <v>40680</v>
      </c>
      <c r="B1800" s="22" t="e">
        <v>#N/A</v>
      </c>
    </row>
    <row r="1801" spans="1:2" x14ac:dyDescent="0.25">
      <c r="A1801" s="20">
        <v>40681</v>
      </c>
      <c r="B1801" s="22" t="e">
        <v>#N/A</v>
      </c>
    </row>
    <row r="1802" spans="1:2" x14ac:dyDescent="0.25">
      <c r="A1802" s="20">
        <v>40682</v>
      </c>
      <c r="B1802" s="22" t="e">
        <v>#N/A</v>
      </c>
    </row>
    <row r="1803" spans="1:2" x14ac:dyDescent="0.25">
      <c r="A1803" s="20">
        <v>40683</v>
      </c>
      <c r="B1803" s="22" t="e">
        <v>#N/A</v>
      </c>
    </row>
    <row r="1804" spans="1:2" x14ac:dyDescent="0.25">
      <c r="A1804" s="20">
        <v>40686</v>
      </c>
      <c r="B1804" s="22" t="e">
        <v>#N/A</v>
      </c>
    </row>
    <row r="1805" spans="1:2" x14ac:dyDescent="0.25">
      <c r="A1805" s="20">
        <v>40687</v>
      </c>
      <c r="B1805" s="22" t="e">
        <v>#N/A</v>
      </c>
    </row>
    <row r="1806" spans="1:2" x14ac:dyDescent="0.25">
      <c r="A1806" s="20">
        <v>40688</v>
      </c>
      <c r="B1806" s="22" t="e">
        <v>#N/A</v>
      </c>
    </row>
    <row r="1807" spans="1:2" x14ac:dyDescent="0.25">
      <c r="A1807" s="20">
        <v>40689</v>
      </c>
      <c r="B1807" s="22" t="e">
        <v>#N/A</v>
      </c>
    </row>
    <row r="1808" spans="1:2" x14ac:dyDescent="0.25">
      <c r="A1808" s="20">
        <v>40690</v>
      </c>
      <c r="B1808" s="22" t="e">
        <v>#N/A</v>
      </c>
    </row>
    <row r="1809" spans="1:2" x14ac:dyDescent="0.25">
      <c r="A1809" s="20">
        <v>40694</v>
      </c>
      <c r="B1809" s="22" t="e">
        <v>#N/A</v>
      </c>
    </row>
    <row r="1810" spans="1:2" x14ac:dyDescent="0.25">
      <c r="A1810" s="20">
        <v>40695</v>
      </c>
      <c r="B1810" s="22" t="e">
        <v>#N/A</v>
      </c>
    </row>
    <row r="1811" spans="1:2" x14ac:dyDescent="0.25">
      <c r="A1811" s="20">
        <v>40696</v>
      </c>
      <c r="B1811" s="22" t="e">
        <v>#N/A</v>
      </c>
    </row>
    <row r="1812" spans="1:2" x14ac:dyDescent="0.25">
      <c r="A1812" s="20">
        <v>40697</v>
      </c>
      <c r="B1812" s="22" t="e">
        <v>#N/A</v>
      </c>
    </row>
    <row r="1813" spans="1:2" x14ac:dyDescent="0.25">
      <c r="A1813" s="20">
        <v>40700</v>
      </c>
      <c r="B1813" s="22" t="e">
        <v>#N/A</v>
      </c>
    </row>
    <row r="1814" spans="1:2" x14ac:dyDescent="0.25">
      <c r="A1814" s="20">
        <v>40701</v>
      </c>
      <c r="B1814" s="22" t="e">
        <v>#N/A</v>
      </c>
    </row>
    <row r="1815" spans="1:2" x14ac:dyDescent="0.25">
      <c r="A1815" s="20">
        <v>40702</v>
      </c>
      <c r="B1815" s="22" t="e">
        <v>#N/A</v>
      </c>
    </row>
    <row r="1816" spans="1:2" x14ac:dyDescent="0.25">
      <c r="A1816" s="20">
        <v>40703</v>
      </c>
      <c r="B1816" s="22" t="e">
        <v>#N/A</v>
      </c>
    </row>
    <row r="1817" spans="1:2" x14ac:dyDescent="0.25">
      <c r="A1817" s="20">
        <v>40704</v>
      </c>
      <c r="B1817" s="22" t="e">
        <v>#N/A</v>
      </c>
    </row>
    <row r="1818" spans="1:2" x14ac:dyDescent="0.25">
      <c r="A1818" s="20">
        <v>40707</v>
      </c>
      <c r="B1818" s="22" t="e">
        <v>#N/A</v>
      </c>
    </row>
    <row r="1819" spans="1:2" x14ac:dyDescent="0.25">
      <c r="A1819" s="20">
        <v>40708</v>
      </c>
      <c r="B1819" s="22" t="e">
        <v>#N/A</v>
      </c>
    </row>
    <row r="1820" spans="1:2" x14ac:dyDescent="0.25">
      <c r="A1820" s="20">
        <v>40709</v>
      </c>
      <c r="B1820" s="22" t="e">
        <v>#N/A</v>
      </c>
    </row>
    <row r="1821" spans="1:2" x14ac:dyDescent="0.25">
      <c r="A1821" s="20">
        <v>40710</v>
      </c>
      <c r="B1821" s="22" t="e">
        <v>#N/A</v>
      </c>
    </row>
    <row r="1822" spans="1:2" x14ac:dyDescent="0.25">
      <c r="A1822" s="20">
        <v>40711</v>
      </c>
      <c r="B1822" s="22" t="e">
        <v>#N/A</v>
      </c>
    </row>
    <row r="1823" spans="1:2" x14ac:dyDescent="0.25">
      <c r="A1823" s="20">
        <v>40714</v>
      </c>
      <c r="B1823" s="22" t="e">
        <v>#N/A</v>
      </c>
    </row>
    <row r="1824" spans="1:2" x14ac:dyDescent="0.25">
      <c r="A1824" s="20">
        <v>40715</v>
      </c>
      <c r="B1824" s="22" t="e">
        <v>#N/A</v>
      </c>
    </row>
    <row r="1825" spans="1:2" x14ac:dyDescent="0.25">
      <c r="A1825" s="20">
        <v>40716</v>
      </c>
      <c r="B1825" s="22" t="e">
        <v>#N/A</v>
      </c>
    </row>
    <row r="1826" spans="1:2" x14ac:dyDescent="0.25">
      <c r="A1826" s="20">
        <v>40717</v>
      </c>
      <c r="B1826" s="22" t="e">
        <v>#N/A</v>
      </c>
    </row>
    <row r="1827" spans="1:2" x14ac:dyDescent="0.25">
      <c r="A1827" s="20">
        <v>40718</v>
      </c>
      <c r="B1827" s="22" t="e">
        <v>#N/A</v>
      </c>
    </row>
    <row r="1828" spans="1:2" x14ac:dyDescent="0.25">
      <c r="A1828" s="20">
        <v>40721</v>
      </c>
      <c r="B1828" s="22" t="e">
        <v>#N/A</v>
      </c>
    </row>
    <row r="1829" spans="1:2" x14ac:dyDescent="0.25">
      <c r="A1829" s="20">
        <v>40722</v>
      </c>
      <c r="B1829" s="22" t="e">
        <v>#N/A</v>
      </c>
    </row>
    <row r="1830" spans="1:2" x14ac:dyDescent="0.25">
      <c r="A1830" s="20">
        <v>40723</v>
      </c>
      <c r="B1830" s="22" t="e">
        <v>#N/A</v>
      </c>
    </row>
    <row r="1831" spans="1:2" x14ac:dyDescent="0.25">
      <c r="A1831" s="20">
        <v>40724</v>
      </c>
      <c r="B1831" s="22" t="e">
        <v>#N/A</v>
      </c>
    </row>
    <row r="1832" spans="1:2" x14ac:dyDescent="0.25">
      <c r="A1832" s="20">
        <v>40725</v>
      </c>
      <c r="B1832" s="22" t="e">
        <v>#N/A</v>
      </c>
    </row>
    <row r="1833" spans="1:2" x14ac:dyDescent="0.25">
      <c r="A1833" s="20">
        <v>40729</v>
      </c>
      <c r="B1833" s="22" t="e">
        <v>#N/A</v>
      </c>
    </row>
    <row r="1834" spans="1:2" x14ac:dyDescent="0.25">
      <c r="A1834" s="20">
        <v>40730</v>
      </c>
      <c r="B1834" s="22" t="e">
        <v>#N/A</v>
      </c>
    </row>
    <row r="1835" spans="1:2" x14ac:dyDescent="0.25">
      <c r="A1835" s="20">
        <v>40731</v>
      </c>
      <c r="B1835" s="22" t="e">
        <v>#N/A</v>
      </c>
    </row>
    <row r="1836" spans="1:2" x14ac:dyDescent="0.25">
      <c r="A1836" s="20">
        <v>40732</v>
      </c>
      <c r="B1836" s="22" t="e">
        <v>#N/A</v>
      </c>
    </row>
    <row r="1837" spans="1:2" x14ac:dyDescent="0.25">
      <c r="A1837" s="20">
        <v>40735</v>
      </c>
      <c r="B1837" s="22" t="e">
        <v>#N/A</v>
      </c>
    </row>
    <row r="1838" spans="1:2" x14ac:dyDescent="0.25">
      <c r="A1838" s="20">
        <v>40736</v>
      </c>
      <c r="B1838" s="22" t="e">
        <v>#N/A</v>
      </c>
    </row>
    <row r="1839" spans="1:2" x14ac:dyDescent="0.25">
      <c r="A1839" s="20">
        <v>40737</v>
      </c>
      <c r="B1839" s="22" t="e">
        <v>#N/A</v>
      </c>
    </row>
    <row r="1840" spans="1:2" x14ac:dyDescent="0.25">
      <c r="A1840" s="20">
        <v>40738</v>
      </c>
      <c r="B1840" s="22" t="e">
        <v>#N/A</v>
      </c>
    </row>
    <row r="1841" spans="1:2" x14ac:dyDescent="0.25">
      <c r="A1841" s="20">
        <v>40739</v>
      </c>
      <c r="B1841" s="22" t="e">
        <v>#N/A</v>
      </c>
    </row>
    <row r="1842" spans="1:2" x14ac:dyDescent="0.25">
      <c r="A1842" s="20">
        <v>40742</v>
      </c>
      <c r="B1842" s="22" t="e">
        <v>#N/A</v>
      </c>
    </row>
    <row r="1843" spans="1:2" x14ac:dyDescent="0.25">
      <c r="A1843" s="20">
        <v>40743</v>
      </c>
      <c r="B1843" s="22" t="e">
        <v>#N/A</v>
      </c>
    </row>
    <row r="1844" spans="1:2" x14ac:dyDescent="0.25">
      <c r="A1844" s="20">
        <v>40744</v>
      </c>
      <c r="B1844" s="22" t="e">
        <v>#N/A</v>
      </c>
    </row>
    <row r="1845" spans="1:2" x14ac:dyDescent="0.25">
      <c r="A1845" s="20">
        <v>40745</v>
      </c>
      <c r="B1845" s="22" t="e">
        <v>#N/A</v>
      </c>
    </row>
    <row r="1846" spans="1:2" x14ac:dyDescent="0.25">
      <c r="A1846" s="20">
        <v>40746</v>
      </c>
      <c r="B1846" s="22" t="e">
        <v>#N/A</v>
      </c>
    </row>
    <row r="1847" spans="1:2" x14ac:dyDescent="0.25">
      <c r="A1847" s="20">
        <v>40749</v>
      </c>
      <c r="B1847" s="22" t="e">
        <v>#N/A</v>
      </c>
    </row>
    <row r="1848" spans="1:2" x14ac:dyDescent="0.25">
      <c r="A1848" s="20">
        <v>40750</v>
      </c>
      <c r="B1848" s="22" t="e">
        <v>#N/A</v>
      </c>
    </row>
    <row r="1849" spans="1:2" x14ac:dyDescent="0.25">
      <c r="A1849" s="20">
        <v>40751</v>
      </c>
      <c r="B1849" s="22" t="e">
        <v>#N/A</v>
      </c>
    </row>
    <row r="1850" spans="1:2" x14ac:dyDescent="0.25">
      <c r="A1850" s="20">
        <v>40752</v>
      </c>
      <c r="B1850" s="22" t="e">
        <v>#N/A</v>
      </c>
    </row>
    <row r="1851" spans="1:2" x14ac:dyDescent="0.25">
      <c r="A1851" s="20">
        <v>40753</v>
      </c>
      <c r="B1851" s="22" t="e">
        <v>#N/A</v>
      </c>
    </row>
    <row r="1852" spans="1:2" x14ac:dyDescent="0.25">
      <c r="A1852" s="20">
        <v>40756</v>
      </c>
      <c r="B1852" s="22" t="e">
        <v>#N/A</v>
      </c>
    </row>
    <row r="1853" spans="1:2" x14ac:dyDescent="0.25">
      <c r="A1853" s="20">
        <v>40757</v>
      </c>
      <c r="B1853" s="22" t="e">
        <v>#N/A</v>
      </c>
    </row>
    <row r="1854" spans="1:2" x14ac:dyDescent="0.25">
      <c r="A1854" s="20">
        <v>40758</v>
      </c>
      <c r="B1854" s="22" t="e">
        <v>#N/A</v>
      </c>
    </row>
    <row r="1855" spans="1:2" x14ac:dyDescent="0.25">
      <c r="A1855" s="20">
        <v>40759</v>
      </c>
      <c r="B1855" s="22" t="e">
        <v>#N/A</v>
      </c>
    </row>
    <row r="1856" spans="1:2" x14ac:dyDescent="0.25">
      <c r="A1856" s="20">
        <v>40760</v>
      </c>
      <c r="B1856" s="22" t="e">
        <v>#N/A</v>
      </c>
    </row>
    <row r="1857" spans="1:2" x14ac:dyDescent="0.25">
      <c r="A1857" s="20">
        <v>40763</v>
      </c>
      <c r="B1857" s="22" t="e">
        <v>#N/A</v>
      </c>
    </row>
    <row r="1858" spans="1:2" x14ac:dyDescent="0.25">
      <c r="A1858" s="20">
        <v>40764</v>
      </c>
      <c r="B1858" s="22" t="e">
        <v>#N/A</v>
      </c>
    </row>
    <row r="1859" spans="1:2" x14ac:dyDescent="0.25">
      <c r="A1859" s="20">
        <v>40765</v>
      </c>
      <c r="B1859" s="22" t="e">
        <v>#N/A</v>
      </c>
    </row>
    <row r="1860" spans="1:2" x14ac:dyDescent="0.25">
      <c r="A1860" s="20">
        <v>40766</v>
      </c>
      <c r="B1860" s="22" t="e">
        <v>#N/A</v>
      </c>
    </row>
    <row r="1861" spans="1:2" x14ac:dyDescent="0.25">
      <c r="A1861" s="20">
        <v>40767</v>
      </c>
      <c r="B1861" s="22" t="e">
        <v>#N/A</v>
      </c>
    </row>
    <row r="1862" spans="1:2" x14ac:dyDescent="0.25">
      <c r="A1862" s="20">
        <v>40770</v>
      </c>
      <c r="B1862" s="22" t="e">
        <v>#N/A</v>
      </c>
    </row>
    <row r="1863" spans="1:2" x14ac:dyDescent="0.25">
      <c r="A1863" s="20">
        <v>40771</v>
      </c>
      <c r="B1863" s="22" t="e">
        <v>#N/A</v>
      </c>
    </row>
    <row r="1864" spans="1:2" x14ac:dyDescent="0.25">
      <c r="A1864" s="20">
        <v>40772</v>
      </c>
      <c r="B1864" s="22" t="e">
        <v>#N/A</v>
      </c>
    </row>
    <row r="1865" spans="1:2" x14ac:dyDescent="0.25">
      <c r="A1865" s="20">
        <v>40773</v>
      </c>
      <c r="B1865" s="22" t="e">
        <v>#N/A</v>
      </c>
    </row>
    <row r="1866" spans="1:2" x14ac:dyDescent="0.25">
      <c r="A1866" s="20">
        <v>40774</v>
      </c>
      <c r="B1866" s="22" t="e">
        <v>#N/A</v>
      </c>
    </row>
    <row r="1867" spans="1:2" x14ac:dyDescent="0.25">
      <c r="A1867" s="20">
        <v>40777</v>
      </c>
      <c r="B1867" s="22" t="e">
        <v>#N/A</v>
      </c>
    </row>
    <row r="1868" spans="1:2" x14ac:dyDescent="0.25">
      <c r="A1868" s="20">
        <v>40778</v>
      </c>
      <c r="B1868" s="22" t="e">
        <v>#N/A</v>
      </c>
    </row>
    <row r="1869" spans="1:2" x14ac:dyDescent="0.25">
      <c r="A1869" s="20">
        <v>40779</v>
      </c>
      <c r="B1869" s="22" t="e">
        <v>#N/A</v>
      </c>
    </row>
    <row r="1870" spans="1:2" x14ac:dyDescent="0.25">
      <c r="A1870" s="20">
        <v>40780</v>
      </c>
      <c r="B1870" s="22" t="e">
        <v>#N/A</v>
      </c>
    </row>
    <row r="1871" spans="1:2" x14ac:dyDescent="0.25">
      <c r="A1871" s="20">
        <v>40781</v>
      </c>
      <c r="B1871" s="22" t="e">
        <v>#N/A</v>
      </c>
    </row>
    <row r="1872" spans="1:2" x14ac:dyDescent="0.25">
      <c r="A1872" s="20">
        <v>40784</v>
      </c>
      <c r="B1872" s="22" t="e">
        <v>#N/A</v>
      </c>
    </row>
    <row r="1873" spans="1:2" x14ac:dyDescent="0.25">
      <c r="A1873" s="20">
        <v>40785</v>
      </c>
      <c r="B1873" s="22" t="e">
        <v>#N/A</v>
      </c>
    </row>
    <row r="1874" spans="1:2" x14ac:dyDescent="0.25">
      <c r="A1874" s="20">
        <v>40786</v>
      </c>
      <c r="B1874" s="22" t="e">
        <v>#N/A</v>
      </c>
    </row>
    <row r="1875" spans="1:2" x14ac:dyDescent="0.25">
      <c r="A1875" s="20">
        <v>40787</v>
      </c>
      <c r="B1875" s="22" t="e">
        <v>#N/A</v>
      </c>
    </row>
    <row r="1876" spans="1:2" x14ac:dyDescent="0.25">
      <c r="A1876" s="20">
        <v>40788</v>
      </c>
      <c r="B1876" s="22" t="e">
        <v>#N/A</v>
      </c>
    </row>
    <row r="1877" spans="1:2" x14ac:dyDescent="0.25">
      <c r="A1877" s="20">
        <v>40792</v>
      </c>
      <c r="B1877" s="22" t="e">
        <v>#N/A</v>
      </c>
    </row>
    <row r="1878" spans="1:2" x14ac:dyDescent="0.25">
      <c r="A1878" s="20">
        <v>40793</v>
      </c>
      <c r="B1878" s="22" t="e">
        <v>#N/A</v>
      </c>
    </row>
    <row r="1879" spans="1:2" x14ac:dyDescent="0.25">
      <c r="A1879" s="20">
        <v>40794</v>
      </c>
      <c r="B1879" s="22" t="e">
        <v>#N/A</v>
      </c>
    </row>
    <row r="1880" spans="1:2" x14ac:dyDescent="0.25">
      <c r="A1880" s="20">
        <v>40795</v>
      </c>
      <c r="B1880" s="22" t="e">
        <v>#N/A</v>
      </c>
    </row>
    <row r="1881" spans="1:2" x14ac:dyDescent="0.25">
      <c r="A1881" s="20">
        <v>40798</v>
      </c>
      <c r="B1881" s="22" t="e">
        <v>#N/A</v>
      </c>
    </row>
    <row r="1882" spans="1:2" x14ac:dyDescent="0.25">
      <c r="A1882" s="20">
        <v>40799</v>
      </c>
      <c r="B1882" s="22" t="e">
        <v>#N/A</v>
      </c>
    </row>
    <row r="1883" spans="1:2" x14ac:dyDescent="0.25">
      <c r="A1883" s="20">
        <v>40800</v>
      </c>
      <c r="B1883" s="22" t="e">
        <v>#N/A</v>
      </c>
    </row>
    <row r="1884" spans="1:2" x14ac:dyDescent="0.25">
      <c r="A1884" s="20">
        <v>40801</v>
      </c>
      <c r="B1884" s="22" t="e">
        <v>#N/A</v>
      </c>
    </row>
    <row r="1885" spans="1:2" x14ac:dyDescent="0.25">
      <c r="A1885" s="20">
        <v>40802</v>
      </c>
      <c r="B1885" s="22" t="e">
        <v>#N/A</v>
      </c>
    </row>
    <row r="1886" spans="1:2" x14ac:dyDescent="0.25">
      <c r="A1886" s="20">
        <v>40805</v>
      </c>
      <c r="B1886" s="22" t="e">
        <v>#N/A</v>
      </c>
    </row>
    <row r="1887" spans="1:2" x14ac:dyDescent="0.25">
      <c r="A1887" s="20">
        <v>40806</v>
      </c>
      <c r="B1887" s="22" t="e">
        <v>#N/A</v>
      </c>
    </row>
    <row r="1888" spans="1:2" x14ac:dyDescent="0.25">
      <c r="A1888" s="20">
        <v>40807</v>
      </c>
      <c r="B1888" s="22" t="e">
        <v>#N/A</v>
      </c>
    </row>
    <row r="1889" spans="1:2" x14ac:dyDescent="0.25">
      <c r="A1889" s="20">
        <v>40808</v>
      </c>
      <c r="B1889" s="22" t="e">
        <v>#N/A</v>
      </c>
    </row>
    <row r="1890" spans="1:2" x14ac:dyDescent="0.25">
      <c r="A1890" s="20">
        <v>40809</v>
      </c>
      <c r="B1890" s="22" t="e">
        <v>#N/A</v>
      </c>
    </row>
    <row r="1891" spans="1:2" x14ac:dyDescent="0.25">
      <c r="A1891" s="20">
        <v>40812</v>
      </c>
      <c r="B1891" s="22" t="e">
        <v>#N/A</v>
      </c>
    </row>
    <row r="1892" spans="1:2" x14ac:dyDescent="0.25">
      <c r="A1892" s="20">
        <v>40813</v>
      </c>
      <c r="B1892" s="22" t="e">
        <v>#N/A</v>
      </c>
    </row>
    <row r="1893" spans="1:2" x14ac:dyDescent="0.25">
      <c r="A1893" s="20">
        <v>40814</v>
      </c>
      <c r="B1893" s="22" t="e">
        <v>#N/A</v>
      </c>
    </row>
    <row r="1894" spans="1:2" x14ac:dyDescent="0.25">
      <c r="A1894" s="20">
        <v>40815</v>
      </c>
      <c r="B1894" s="22" t="e">
        <v>#N/A</v>
      </c>
    </row>
    <row r="1895" spans="1:2" x14ac:dyDescent="0.25">
      <c r="A1895" s="20">
        <v>40816</v>
      </c>
      <c r="B1895" s="22" t="e">
        <v>#N/A</v>
      </c>
    </row>
    <row r="1896" spans="1:2" x14ac:dyDescent="0.25">
      <c r="A1896" s="20">
        <v>40819</v>
      </c>
      <c r="B1896" s="22" t="e">
        <v>#N/A</v>
      </c>
    </row>
    <row r="1897" spans="1:2" x14ac:dyDescent="0.25">
      <c r="A1897" s="20">
        <v>40820</v>
      </c>
      <c r="B1897" s="22" t="e">
        <v>#N/A</v>
      </c>
    </row>
    <row r="1898" spans="1:2" x14ac:dyDescent="0.25">
      <c r="A1898" s="20">
        <v>40821</v>
      </c>
      <c r="B1898" s="22" t="e">
        <v>#N/A</v>
      </c>
    </row>
    <row r="1899" spans="1:2" x14ac:dyDescent="0.25">
      <c r="A1899" s="20">
        <v>40822</v>
      </c>
      <c r="B1899" s="22" t="e">
        <v>#N/A</v>
      </c>
    </row>
    <row r="1900" spans="1:2" x14ac:dyDescent="0.25">
      <c r="A1900" s="20">
        <v>40823</v>
      </c>
      <c r="B1900" s="22" t="e">
        <v>#N/A</v>
      </c>
    </row>
    <row r="1901" spans="1:2" x14ac:dyDescent="0.25">
      <c r="A1901" s="20">
        <v>40826</v>
      </c>
      <c r="B1901" s="22" t="e">
        <v>#N/A</v>
      </c>
    </row>
    <row r="1902" spans="1:2" x14ac:dyDescent="0.25">
      <c r="A1902" s="20">
        <v>40827</v>
      </c>
      <c r="B1902" s="22" t="e">
        <v>#N/A</v>
      </c>
    </row>
    <row r="1903" spans="1:2" x14ac:dyDescent="0.25">
      <c r="A1903" s="20">
        <v>40828</v>
      </c>
      <c r="B1903" s="22" t="e">
        <v>#N/A</v>
      </c>
    </row>
    <row r="1904" spans="1:2" x14ac:dyDescent="0.25">
      <c r="A1904" s="20">
        <v>40829</v>
      </c>
      <c r="B1904" s="22" t="e">
        <v>#N/A</v>
      </c>
    </row>
    <row r="1905" spans="1:2" x14ac:dyDescent="0.25">
      <c r="A1905" s="20">
        <v>40830</v>
      </c>
      <c r="B1905" s="22" t="e">
        <v>#N/A</v>
      </c>
    </row>
    <row r="1906" spans="1:2" x14ac:dyDescent="0.25">
      <c r="A1906" s="20">
        <v>40833</v>
      </c>
      <c r="B1906" s="22" t="e">
        <v>#N/A</v>
      </c>
    </row>
    <row r="1907" spans="1:2" x14ac:dyDescent="0.25">
      <c r="A1907" s="20">
        <v>40834</v>
      </c>
      <c r="B1907" s="22" t="e">
        <v>#N/A</v>
      </c>
    </row>
    <row r="1908" spans="1:2" x14ac:dyDescent="0.25">
      <c r="A1908" s="20">
        <v>40835</v>
      </c>
      <c r="B1908" s="22" t="e">
        <v>#N/A</v>
      </c>
    </row>
    <row r="1909" spans="1:2" x14ac:dyDescent="0.25">
      <c r="A1909" s="20">
        <v>40836</v>
      </c>
      <c r="B1909" s="22" t="e">
        <v>#N/A</v>
      </c>
    </row>
    <row r="1910" spans="1:2" x14ac:dyDescent="0.25">
      <c r="A1910" s="20">
        <v>40837</v>
      </c>
      <c r="B1910" s="22" t="e">
        <v>#N/A</v>
      </c>
    </row>
    <row r="1911" spans="1:2" x14ac:dyDescent="0.25">
      <c r="A1911" s="20">
        <v>40840</v>
      </c>
      <c r="B1911" s="22" t="e">
        <v>#N/A</v>
      </c>
    </row>
    <row r="1912" spans="1:2" x14ac:dyDescent="0.25">
      <c r="A1912" s="20">
        <v>40841</v>
      </c>
      <c r="B1912" s="22" t="e">
        <v>#N/A</v>
      </c>
    </row>
    <row r="1913" spans="1:2" x14ac:dyDescent="0.25">
      <c r="A1913" s="20">
        <v>40842</v>
      </c>
      <c r="B1913" s="22" t="e">
        <v>#N/A</v>
      </c>
    </row>
    <row r="1914" spans="1:2" x14ac:dyDescent="0.25">
      <c r="A1914" s="20">
        <v>40843</v>
      </c>
      <c r="B1914" s="22" t="e">
        <v>#N/A</v>
      </c>
    </row>
    <row r="1915" spans="1:2" x14ac:dyDescent="0.25">
      <c r="A1915" s="20">
        <v>40844</v>
      </c>
      <c r="B1915" s="22" t="e">
        <v>#N/A</v>
      </c>
    </row>
    <row r="1916" spans="1:2" x14ac:dyDescent="0.25">
      <c r="A1916" s="20">
        <v>40847</v>
      </c>
      <c r="B1916" s="22" t="e">
        <v>#N/A</v>
      </c>
    </row>
    <row r="1917" spans="1:2" x14ac:dyDescent="0.25">
      <c r="A1917" s="20">
        <v>40848</v>
      </c>
      <c r="B1917" s="22" t="e">
        <v>#N/A</v>
      </c>
    </row>
    <row r="1918" spans="1:2" x14ac:dyDescent="0.25">
      <c r="A1918" s="20">
        <v>40849</v>
      </c>
      <c r="B1918" s="22" t="e">
        <v>#N/A</v>
      </c>
    </row>
    <row r="1919" spans="1:2" x14ac:dyDescent="0.25">
      <c r="A1919" s="20">
        <v>40850</v>
      </c>
      <c r="B1919" s="22" t="e">
        <v>#N/A</v>
      </c>
    </row>
    <row r="1920" spans="1:2" x14ac:dyDescent="0.25">
      <c r="A1920" s="20">
        <v>40851</v>
      </c>
      <c r="B1920" s="22" t="e">
        <v>#N/A</v>
      </c>
    </row>
    <row r="1921" spans="1:2" x14ac:dyDescent="0.25">
      <c r="A1921" s="20">
        <v>40854</v>
      </c>
      <c r="B1921" s="22" t="e">
        <v>#N/A</v>
      </c>
    </row>
    <row r="1922" spans="1:2" x14ac:dyDescent="0.25">
      <c r="A1922" s="20">
        <v>40855</v>
      </c>
      <c r="B1922" s="22" t="e">
        <v>#N/A</v>
      </c>
    </row>
    <row r="1923" spans="1:2" x14ac:dyDescent="0.25">
      <c r="A1923" s="20">
        <v>40856</v>
      </c>
      <c r="B1923" s="22" t="e">
        <v>#N/A</v>
      </c>
    </row>
    <row r="1924" spans="1:2" x14ac:dyDescent="0.25">
      <c r="A1924" s="20">
        <v>40857</v>
      </c>
      <c r="B1924" s="22">
        <v>-4.4907673600880216E-6</v>
      </c>
    </row>
    <row r="1925" spans="1:2" x14ac:dyDescent="0.25">
      <c r="A1925" s="20">
        <v>40858</v>
      </c>
      <c r="B1925" s="22">
        <v>1.5035812985786379E-5</v>
      </c>
    </row>
    <row r="1926" spans="1:2" x14ac:dyDescent="0.25">
      <c r="A1926" s="20">
        <v>40861</v>
      </c>
      <c r="B1926" s="22">
        <v>3.6016374683178753E-4</v>
      </c>
    </row>
    <row r="1927" spans="1:2" x14ac:dyDescent="0.25">
      <c r="A1927" s="20">
        <v>40862</v>
      </c>
      <c r="B1927" s="22">
        <v>3.5377921778589894E-4</v>
      </c>
    </row>
    <row r="1928" spans="1:2" x14ac:dyDescent="0.25">
      <c r="A1928" s="20">
        <v>40863</v>
      </c>
      <c r="B1928" s="22">
        <v>2.6430515558861778E-4</v>
      </c>
    </row>
    <row r="1929" spans="1:2" x14ac:dyDescent="0.25">
      <c r="A1929" s="20">
        <v>40864</v>
      </c>
      <c r="B1929" s="22">
        <v>3.0936662283620464E-4</v>
      </c>
    </row>
    <row r="1930" spans="1:2" x14ac:dyDescent="0.25">
      <c r="A1930" s="20">
        <v>40865</v>
      </c>
      <c r="B1930" s="22">
        <v>5.1013276162925614E-4</v>
      </c>
    </row>
    <row r="1931" spans="1:2" x14ac:dyDescent="0.25">
      <c r="A1931" s="20">
        <v>40868</v>
      </c>
      <c r="B1931" s="22">
        <v>5.4848976844668051E-4</v>
      </c>
    </row>
    <row r="1932" spans="1:2" x14ac:dyDescent="0.25">
      <c r="A1932" s="20">
        <v>40869</v>
      </c>
      <c r="B1932" s="22">
        <v>6.6129748393040089E-4</v>
      </c>
    </row>
    <row r="1933" spans="1:2" x14ac:dyDescent="0.25">
      <c r="A1933" s="20">
        <v>40870</v>
      </c>
      <c r="B1933" s="22">
        <v>7.2730055292558049E-4</v>
      </c>
    </row>
    <row r="1934" spans="1:2" x14ac:dyDescent="0.25">
      <c r="A1934" s="20">
        <v>40872</v>
      </c>
      <c r="B1934" s="22">
        <v>8.6452763311095637E-4</v>
      </c>
    </row>
    <row r="1935" spans="1:2" x14ac:dyDescent="0.25">
      <c r="A1935" s="20">
        <v>40875</v>
      </c>
      <c r="B1935" s="22">
        <v>1.1032509151465142E-3</v>
      </c>
    </row>
    <row r="1936" spans="1:2" x14ac:dyDescent="0.25">
      <c r="A1936" s="20">
        <v>40876</v>
      </c>
      <c r="B1936" s="22">
        <v>1.1927731579652878E-3</v>
      </c>
    </row>
    <row r="1937" spans="1:2" x14ac:dyDescent="0.25">
      <c r="A1937" s="20">
        <v>40877</v>
      </c>
      <c r="B1937" s="22">
        <v>1.3162633043573013E-3</v>
      </c>
    </row>
    <row r="1938" spans="1:2" x14ac:dyDescent="0.25">
      <c r="A1938" s="20">
        <v>40878</v>
      </c>
      <c r="B1938" s="22">
        <v>1.0977382734067564E-3</v>
      </c>
    </row>
    <row r="1939" spans="1:2" x14ac:dyDescent="0.25">
      <c r="A1939" s="20">
        <v>40879</v>
      </c>
      <c r="B1939" s="22">
        <v>1.0877818071304279E-3</v>
      </c>
    </row>
    <row r="1940" spans="1:2" x14ac:dyDescent="0.25">
      <c r="A1940" s="20">
        <v>40882</v>
      </c>
      <c r="B1940" s="22">
        <v>1.1363185197046377E-3</v>
      </c>
    </row>
    <row r="1941" spans="1:2" x14ac:dyDescent="0.25">
      <c r="A1941" s="20">
        <v>40883</v>
      </c>
      <c r="B1941" s="22">
        <v>1.2605700247343421E-3</v>
      </c>
    </row>
    <row r="1942" spans="1:2" x14ac:dyDescent="0.25">
      <c r="A1942" s="20">
        <v>40884</v>
      </c>
      <c r="B1942" s="22">
        <v>1.259847738738884E-3</v>
      </c>
    </row>
    <row r="1943" spans="1:2" x14ac:dyDescent="0.25">
      <c r="A1943" s="20">
        <v>40885</v>
      </c>
      <c r="B1943" s="22">
        <v>1.3786869452723227E-3</v>
      </c>
    </row>
    <row r="1944" spans="1:2" x14ac:dyDescent="0.25">
      <c r="A1944" s="20">
        <v>40886</v>
      </c>
      <c r="B1944" s="22">
        <v>1.0802961863751737E-3</v>
      </c>
    </row>
    <row r="1945" spans="1:2" x14ac:dyDescent="0.25">
      <c r="A1945" s="20">
        <v>40889</v>
      </c>
      <c r="B1945" s="22">
        <v>1.3828510873554745E-3</v>
      </c>
    </row>
    <row r="1946" spans="1:2" x14ac:dyDescent="0.25">
      <c r="A1946" s="20">
        <v>40890</v>
      </c>
      <c r="B1946" s="22">
        <v>1.6455654502924855E-3</v>
      </c>
    </row>
    <row r="1947" spans="1:2" x14ac:dyDescent="0.25">
      <c r="A1947" s="20">
        <v>40891</v>
      </c>
      <c r="B1947" s="22">
        <v>1.6853528497047243E-3</v>
      </c>
    </row>
    <row r="1948" spans="1:2" x14ac:dyDescent="0.25">
      <c r="A1948" s="20">
        <v>40892</v>
      </c>
      <c r="B1948" s="22">
        <v>1.8346970902853865E-3</v>
      </c>
    </row>
    <row r="1949" spans="1:2" x14ac:dyDescent="0.25">
      <c r="A1949" s="20">
        <v>40893</v>
      </c>
      <c r="B1949" s="22">
        <v>2.0418371654002954E-3</v>
      </c>
    </row>
    <row r="1950" spans="1:2" x14ac:dyDescent="0.25">
      <c r="A1950" s="20">
        <v>40896</v>
      </c>
      <c r="B1950" s="22">
        <v>2.1146386084172075E-3</v>
      </c>
    </row>
    <row r="1951" spans="1:2" x14ac:dyDescent="0.25">
      <c r="A1951" s="20">
        <v>40897</v>
      </c>
      <c r="B1951" s="22">
        <v>2.164540406099702E-3</v>
      </c>
    </row>
    <row r="1952" spans="1:2" x14ac:dyDescent="0.25">
      <c r="A1952" s="20">
        <v>40898</v>
      </c>
      <c r="B1952" s="22">
        <v>2.1437148256804317E-3</v>
      </c>
    </row>
    <row r="1953" spans="1:2" x14ac:dyDescent="0.25">
      <c r="A1953" s="20">
        <v>40899</v>
      </c>
      <c r="B1953" s="22">
        <v>1.7500809246671079E-3</v>
      </c>
    </row>
    <row r="1954" spans="1:2" x14ac:dyDescent="0.25">
      <c r="A1954" s="20">
        <v>40900</v>
      </c>
      <c r="B1954" s="22">
        <v>1.8341136199095942E-3</v>
      </c>
    </row>
    <row r="1955" spans="1:2" x14ac:dyDescent="0.25">
      <c r="A1955" s="20">
        <v>40904</v>
      </c>
      <c r="B1955" s="22">
        <v>1.8446026388392323E-3</v>
      </c>
    </row>
    <row r="1956" spans="1:2" x14ac:dyDescent="0.25">
      <c r="A1956" s="20">
        <v>40905</v>
      </c>
      <c r="B1956" s="22">
        <v>1.8004188044298264E-3</v>
      </c>
    </row>
    <row r="1957" spans="1:2" x14ac:dyDescent="0.25">
      <c r="A1957" s="20">
        <v>40906</v>
      </c>
      <c r="B1957" s="22">
        <v>1.9093091636086523E-3</v>
      </c>
    </row>
    <row r="1958" spans="1:2" x14ac:dyDescent="0.25">
      <c r="A1958" s="20">
        <v>40907</v>
      </c>
      <c r="B1958" s="22">
        <v>2.0453292980122662E-3</v>
      </c>
    </row>
    <row r="1959" spans="1:2" x14ac:dyDescent="0.25">
      <c r="A1959" s="20">
        <v>40911</v>
      </c>
      <c r="B1959" s="22">
        <v>1.9245768453965972E-3</v>
      </c>
    </row>
    <row r="1960" spans="1:2" x14ac:dyDescent="0.25">
      <c r="A1960" s="20">
        <v>40912</v>
      </c>
      <c r="B1960" s="22">
        <v>1.9641105232865996E-3</v>
      </c>
    </row>
    <row r="1961" spans="1:2" x14ac:dyDescent="0.25">
      <c r="A1961" s="20">
        <v>40913</v>
      </c>
      <c r="B1961" s="22">
        <v>2.0048849296139259E-3</v>
      </c>
    </row>
    <row r="1962" spans="1:2" x14ac:dyDescent="0.25">
      <c r="A1962" s="20">
        <v>40914</v>
      </c>
      <c r="B1962" s="22">
        <v>1.9841508877211922E-3</v>
      </c>
    </row>
    <row r="1963" spans="1:2" x14ac:dyDescent="0.25">
      <c r="A1963" s="20">
        <v>40917</v>
      </c>
      <c r="B1963" s="22">
        <v>1.9467824641792308E-3</v>
      </c>
    </row>
    <row r="1964" spans="1:2" x14ac:dyDescent="0.25">
      <c r="A1964" s="20">
        <v>40918</v>
      </c>
      <c r="B1964" s="22">
        <v>1.9479720989150628E-3</v>
      </c>
    </row>
    <row r="1965" spans="1:2" x14ac:dyDescent="0.25">
      <c r="A1965" s="20">
        <v>40919</v>
      </c>
      <c r="B1965" s="22">
        <v>1.8754099161286675E-3</v>
      </c>
    </row>
    <row r="1966" spans="1:2" x14ac:dyDescent="0.25">
      <c r="A1966" s="20">
        <v>40920</v>
      </c>
      <c r="B1966" s="22">
        <v>1.8464431101936629E-3</v>
      </c>
    </row>
    <row r="1967" spans="1:2" x14ac:dyDescent="0.25">
      <c r="A1967" s="20">
        <v>40921</v>
      </c>
      <c r="B1967" s="22">
        <v>1.8211535652392641E-3</v>
      </c>
    </row>
    <row r="1968" spans="1:2" x14ac:dyDescent="0.25">
      <c r="A1968" s="20">
        <v>40925</v>
      </c>
      <c r="B1968" s="22">
        <v>1.8109982183147633E-3</v>
      </c>
    </row>
    <row r="1969" spans="1:2" x14ac:dyDescent="0.25">
      <c r="A1969" s="20">
        <v>40926</v>
      </c>
      <c r="B1969" s="22">
        <v>1.8717332743876103E-3</v>
      </c>
    </row>
    <row r="1970" spans="1:2" x14ac:dyDescent="0.25">
      <c r="A1970" s="20">
        <v>40927</v>
      </c>
      <c r="B1970" s="22">
        <v>1.8495514267538038E-3</v>
      </c>
    </row>
    <row r="1971" spans="1:2" x14ac:dyDescent="0.25">
      <c r="A1971" s="20">
        <v>40928</v>
      </c>
      <c r="B1971" s="22">
        <v>1.9722952376071134E-3</v>
      </c>
    </row>
    <row r="1972" spans="1:2" x14ac:dyDescent="0.25">
      <c r="A1972" s="20">
        <v>40931</v>
      </c>
      <c r="B1972" s="22">
        <v>2.0254205406591286E-3</v>
      </c>
    </row>
    <row r="1973" spans="1:2" x14ac:dyDescent="0.25">
      <c r="A1973" s="20">
        <v>40932</v>
      </c>
      <c r="B1973" s="22">
        <v>2.0429003764310671E-3</v>
      </c>
    </row>
    <row r="1974" spans="1:2" x14ac:dyDescent="0.25">
      <c r="A1974" s="20">
        <v>40933</v>
      </c>
      <c r="B1974" s="22">
        <v>2.2018278251838552E-3</v>
      </c>
    </row>
    <row r="1975" spans="1:2" x14ac:dyDescent="0.25">
      <c r="A1975" s="20">
        <v>40934</v>
      </c>
      <c r="B1975" s="22">
        <v>2.199153599963477E-3</v>
      </c>
    </row>
    <row r="1976" spans="1:2" x14ac:dyDescent="0.25">
      <c r="A1976" s="20">
        <v>40935</v>
      </c>
      <c r="B1976" s="22">
        <v>2.6392603014249172E-3</v>
      </c>
    </row>
    <row r="1977" spans="1:2" x14ac:dyDescent="0.25">
      <c r="A1977" s="20">
        <v>40938</v>
      </c>
      <c r="B1977" s="22">
        <v>2.4007484936188206E-3</v>
      </c>
    </row>
    <row r="1978" spans="1:2" x14ac:dyDescent="0.25">
      <c r="A1978" s="20">
        <v>40939</v>
      </c>
      <c r="B1978" s="22">
        <v>2.3851346404948348E-3</v>
      </c>
    </row>
    <row r="1979" spans="1:2" x14ac:dyDescent="0.25">
      <c r="A1979" s="20">
        <v>40940</v>
      </c>
      <c r="B1979" s="22">
        <v>2.4277545223685415E-3</v>
      </c>
    </row>
    <row r="1980" spans="1:2" x14ac:dyDescent="0.25">
      <c r="A1980" s="20">
        <v>40941</v>
      </c>
      <c r="B1980" s="22">
        <v>2.5772041275626822E-3</v>
      </c>
    </row>
    <row r="1981" spans="1:2" x14ac:dyDescent="0.25">
      <c r="A1981" s="20">
        <v>40942</v>
      </c>
      <c r="B1981" s="22">
        <v>2.9605849355673897E-3</v>
      </c>
    </row>
    <row r="1982" spans="1:2" x14ac:dyDescent="0.25">
      <c r="A1982" s="20">
        <v>40945</v>
      </c>
      <c r="B1982" s="22">
        <v>2.8016599281848187E-3</v>
      </c>
    </row>
    <row r="1983" spans="1:2" x14ac:dyDescent="0.25">
      <c r="A1983" s="20">
        <v>40946</v>
      </c>
      <c r="B1983" s="22">
        <v>2.860884897331939E-3</v>
      </c>
    </row>
    <row r="1984" spans="1:2" x14ac:dyDescent="0.25">
      <c r="A1984" s="20">
        <v>40947</v>
      </c>
      <c r="B1984" s="22">
        <v>2.9498703199213328E-3</v>
      </c>
    </row>
    <row r="1985" spans="1:2" x14ac:dyDescent="0.25">
      <c r="A1985" s="20">
        <v>40948</v>
      </c>
      <c r="B1985" s="22">
        <v>3.3280890009261821E-3</v>
      </c>
    </row>
    <row r="1986" spans="1:2" x14ac:dyDescent="0.25">
      <c r="A1986" s="20">
        <v>40949</v>
      </c>
      <c r="B1986" s="22">
        <v>3.5065210807123659E-3</v>
      </c>
    </row>
    <row r="1987" spans="1:2" x14ac:dyDescent="0.25">
      <c r="A1987" s="20">
        <v>40952</v>
      </c>
      <c r="B1987" s="22">
        <v>3.7136978939975585E-3</v>
      </c>
    </row>
    <row r="1988" spans="1:2" x14ac:dyDescent="0.25">
      <c r="A1988" s="20">
        <v>40953</v>
      </c>
      <c r="B1988" s="22">
        <v>3.7044570011603994E-3</v>
      </c>
    </row>
    <row r="1989" spans="1:2" x14ac:dyDescent="0.25">
      <c r="A1989" s="20">
        <v>40954</v>
      </c>
      <c r="B1989" s="22">
        <v>3.728425161222626E-3</v>
      </c>
    </row>
    <row r="1990" spans="1:2" x14ac:dyDescent="0.25">
      <c r="A1990" s="20">
        <v>40955</v>
      </c>
      <c r="B1990" s="22">
        <v>3.5798052541016201E-3</v>
      </c>
    </row>
    <row r="1991" spans="1:2" x14ac:dyDescent="0.25">
      <c r="A1991" s="20">
        <v>40956</v>
      </c>
      <c r="B1991" s="22">
        <v>3.589355154178131E-3</v>
      </c>
    </row>
    <row r="1992" spans="1:2" x14ac:dyDescent="0.25">
      <c r="A1992" s="20">
        <v>40960</v>
      </c>
      <c r="B1992" s="22">
        <v>3.5806652434646757E-3</v>
      </c>
    </row>
    <row r="1993" spans="1:2" x14ac:dyDescent="0.25">
      <c r="A1993" s="20">
        <v>40961</v>
      </c>
      <c r="B1993" s="22">
        <v>3.5782268094268765E-3</v>
      </c>
    </row>
    <row r="1994" spans="1:2" x14ac:dyDescent="0.25">
      <c r="A1994" s="20">
        <v>40962</v>
      </c>
      <c r="B1994" s="22">
        <v>3.6298607855120846E-3</v>
      </c>
    </row>
    <row r="1995" spans="1:2" x14ac:dyDescent="0.25">
      <c r="A1995" s="20">
        <v>40963</v>
      </c>
      <c r="B1995" s="22">
        <v>3.4517173847143923E-3</v>
      </c>
    </row>
    <row r="1996" spans="1:2" x14ac:dyDescent="0.25">
      <c r="A1996" s="20">
        <v>40966</v>
      </c>
      <c r="B1996" s="22">
        <v>3.3778239151962541E-3</v>
      </c>
    </row>
    <row r="1997" spans="1:2" x14ac:dyDescent="0.25">
      <c r="A1997" s="20">
        <v>40967</v>
      </c>
      <c r="B1997" s="22">
        <v>3.3519826801833297E-3</v>
      </c>
    </row>
    <row r="1998" spans="1:2" x14ac:dyDescent="0.25">
      <c r="A1998" s="20">
        <v>40968</v>
      </c>
      <c r="B1998" s="22">
        <v>3.3761241402154862E-3</v>
      </c>
    </row>
    <row r="1999" spans="1:2" x14ac:dyDescent="0.25">
      <c r="A1999" s="20">
        <v>40969</v>
      </c>
      <c r="B1999" s="22">
        <v>3.3333067941518912E-3</v>
      </c>
    </row>
    <row r="2000" spans="1:2" x14ac:dyDescent="0.25">
      <c r="A2000" s="20">
        <v>40970</v>
      </c>
      <c r="B2000" s="22">
        <v>3.290903409240542E-3</v>
      </c>
    </row>
    <row r="2001" spans="1:2" x14ac:dyDescent="0.25">
      <c r="A2001" s="20">
        <v>40973</v>
      </c>
      <c r="B2001" s="22">
        <v>3.2609815676725162E-3</v>
      </c>
    </row>
    <row r="2002" spans="1:2" x14ac:dyDescent="0.25">
      <c r="A2002" s="20">
        <v>40974</v>
      </c>
      <c r="B2002" s="22">
        <v>3.2526422347844974E-3</v>
      </c>
    </row>
    <row r="2003" spans="1:2" x14ac:dyDescent="0.25">
      <c r="A2003" s="20">
        <v>40975</v>
      </c>
      <c r="B2003" s="22">
        <v>3.3296786460046413E-3</v>
      </c>
    </row>
    <row r="2004" spans="1:2" x14ac:dyDescent="0.25">
      <c r="A2004" s="20">
        <v>40976</v>
      </c>
      <c r="B2004" s="22">
        <v>3.3171295469678341E-3</v>
      </c>
    </row>
    <row r="2005" spans="1:2" x14ac:dyDescent="0.25">
      <c r="A2005" s="20">
        <v>40977</v>
      </c>
      <c r="B2005" s="22">
        <v>3.2440622053686585E-3</v>
      </c>
    </row>
    <row r="2006" spans="1:2" x14ac:dyDescent="0.25">
      <c r="A2006" s="20">
        <v>40980</v>
      </c>
      <c r="B2006" s="22">
        <v>3.2379676647456002E-3</v>
      </c>
    </row>
    <row r="2007" spans="1:2" x14ac:dyDescent="0.25">
      <c r="A2007" s="20">
        <v>40981</v>
      </c>
      <c r="B2007" s="22">
        <v>3.2746593927734935E-3</v>
      </c>
    </row>
    <row r="2008" spans="1:2" x14ac:dyDescent="0.25">
      <c r="A2008" s="20">
        <v>40982</v>
      </c>
      <c r="B2008" s="22">
        <v>3.2752302231815467E-3</v>
      </c>
    </row>
    <row r="2009" spans="1:2" x14ac:dyDescent="0.25">
      <c r="A2009" s="20">
        <v>40983</v>
      </c>
      <c r="B2009" s="22">
        <v>3.189152133956652E-3</v>
      </c>
    </row>
    <row r="2010" spans="1:2" x14ac:dyDescent="0.25">
      <c r="A2010" s="20">
        <v>40984</v>
      </c>
      <c r="B2010" s="22">
        <v>3.3305454620840003E-3</v>
      </c>
    </row>
    <row r="2011" spans="1:2" x14ac:dyDescent="0.25">
      <c r="A2011" s="20">
        <v>40987</v>
      </c>
      <c r="B2011" s="22">
        <v>3.3688233356106156E-3</v>
      </c>
    </row>
    <row r="2012" spans="1:2" x14ac:dyDescent="0.25">
      <c r="A2012" s="20">
        <v>40988</v>
      </c>
      <c r="B2012" s="22">
        <v>3.3160605961968237E-3</v>
      </c>
    </row>
    <row r="2013" spans="1:2" x14ac:dyDescent="0.25">
      <c r="A2013" s="20">
        <v>40989</v>
      </c>
      <c r="B2013" s="22">
        <v>3.3113503504196284E-3</v>
      </c>
    </row>
    <row r="2014" spans="1:2" x14ac:dyDescent="0.25">
      <c r="A2014" s="20">
        <v>40990</v>
      </c>
      <c r="B2014" s="22">
        <v>3.1451743496535567E-3</v>
      </c>
    </row>
    <row r="2015" spans="1:2" x14ac:dyDescent="0.25">
      <c r="A2015" s="20">
        <v>40991</v>
      </c>
      <c r="B2015" s="22">
        <v>3.379667828629529E-3</v>
      </c>
    </row>
    <row r="2016" spans="1:2" x14ac:dyDescent="0.25">
      <c r="A2016" s="20">
        <v>40994</v>
      </c>
      <c r="B2016" s="22">
        <v>3.4823152752505582E-3</v>
      </c>
    </row>
    <row r="2017" spans="1:2" x14ac:dyDescent="0.25">
      <c r="A2017" s="20">
        <v>40995</v>
      </c>
      <c r="B2017" s="22">
        <v>3.4267124772386914E-3</v>
      </c>
    </row>
    <row r="2018" spans="1:2" x14ac:dyDescent="0.25">
      <c r="A2018" s="20">
        <v>40996</v>
      </c>
      <c r="B2018" s="22">
        <v>3.4746355738948242E-3</v>
      </c>
    </row>
    <row r="2019" spans="1:2" x14ac:dyDescent="0.25">
      <c r="A2019" s="20">
        <v>40997</v>
      </c>
      <c r="B2019" s="22">
        <v>3.3903837851592122E-3</v>
      </c>
    </row>
    <row r="2020" spans="1:2" x14ac:dyDescent="0.25">
      <c r="A2020" s="20">
        <v>40998</v>
      </c>
      <c r="B2020" s="22">
        <v>3.2699535629918675E-3</v>
      </c>
    </row>
    <row r="2021" spans="1:2" x14ac:dyDescent="0.25">
      <c r="A2021" s="20">
        <v>41001</v>
      </c>
      <c r="B2021" s="22">
        <v>3.2226611126939808E-3</v>
      </c>
    </row>
    <row r="2022" spans="1:2" x14ac:dyDescent="0.25">
      <c r="A2022" s="20">
        <v>41002</v>
      </c>
      <c r="B2022" s="22">
        <v>3.1528317801226002E-3</v>
      </c>
    </row>
    <row r="2023" spans="1:2" x14ac:dyDescent="0.25">
      <c r="A2023" s="20">
        <v>41003</v>
      </c>
      <c r="B2023" s="22">
        <v>3.1146169275901858E-3</v>
      </c>
    </row>
    <row r="2024" spans="1:2" x14ac:dyDescent="0.25">
      <c r="A2024" s="20">
        <v>41004</v>
      </c>
      <c r="B2024" s="22">
        <v>3.1525721375444959E-3</v>
      </c>
    </row>
    <row r="2025" spans="1:2" x14ac:dyDescent="0.25">
      <c r="A2025" s="20">
        <v>41008</v>
      </c>
      <c r="B2025" s="22">
        <v>3.179854931180115E-3</v>
      </c>
    </row>
    <row r="2026" spans="1:2" x14ac:dyDescent="0.25">
      <c r="A2026" s="20">
        <v>41009</v>
      </c>
      <c r="B2026" s="22">
        <v>3.2224422050592949E-3</v>
      </c>
    </row>
    <row r="2027" spans="1:2" x14ac:dyDescent="0.25">
      <c r="A2027" s="20">
        <v>41010</v>
      </c>
      <c r="B2027" s="22">
        <v>3.2227783651128661E-3</v>
      </c>
    </row>
    <row r="2028" spans="1:2" x14ac:dyDescent="0.25">
      <c r="A2028" s="20">
        <v>41011</v>
      </c>
      <c r="B2028" s="22">
        <v>3.4777243213317544E-3</v>
      </c>
    </row>
    <row r="2029" spans="1:2" x14ac:dyDescent="0.25">
      <c r="A2029" s="20">
        <v>41012</v>
      </c>
      <c r="B2029" s="22">
        <v>3.0223838756799903E-3</v>
      </c>
    </row>
    <row r="2030" spans="1:2" x14ac:dyDescent="0.25">
      <c r="A2030" s="20">
        <v>41015</v>
      </c>
      <c r="B2030" s="22">
        <v>2.9736555095956074E-3</v>
      </c>
    </row>
    <row r="2031" spans="1:2" x14ac:dyDescent="0.25">
      <c r="A2031" s="20">
        <v>41016</v>
      </c>
      <c r="B2031" s="22">
        <v>3.0060084788543495E-3</v>
      </c>
    </row>
    <row r="2032" spans="1:2" x14ac:dyDescent="0.25">
      <c r="A2032" s="20">
        <v>41017</v>
      </c>
      <c r="B2032" s="22">
        <v>2.9885481276954451E-3</v>
      </c>
    </row>
    <row r="2033" spans="1:2" x14ac:dyDescent="0.25">
      <c r="A2033" s="20">
        <v>41018</v>
      </c>
      <c r="B2033" s="22">
        <v>2.9957661887893838E-3</v>
      </c>
    </row>
    <row r="2034" spans="1:2" x14ac:dyDescent="0.25">
      <c r="A2034" s="20">
        <v>41019</v>
      </c>
      <c r="B2034" s="22">
        <v>3.0066939787025682E-3</v>
      </c>
    </row>
    <row r="2035" spans="1:2" x14ac:dyDescent="0.25">
      <c r="A2035" s="20">
        <v>41022</v>
      </c>
      <c r="B2035" s="22">
        <v>2.9883459218067454E-3</v>
      </c>
    </row>
    <row r="2036" spans="1:2" x14ac:dyDescent="0.25">
      <c r="A2036" s="20">
        <v>41023</v>
      </c>
      <c r="B2036" s="22">
        <v>2.9994156011536877E-3</v>
      </c>
    </row>
    <row r="2037" spans="1:2" x14ac:dyDescent="0.25">
      <c r="A2037" s="20">
        <v>41024</v>
      </c>
      <c r="B2037" s="22">
        <v>3.0892732738749817E-3</v>
      </c>
    </row>
    <row r="2038" spans="1:2" x14ac:dyDescent="0.25">
      <c r="A2038" s="20">
        <v>41025</v>
      </c>
      <c r="B2038" s="22">
        <v>3.1235510728888638E-3</v>
      </c>
    </row>
    <row r="2039" spans="1:2" x14ac:dyDescent="0.25">
      <c r="A2039" s="20">
        <v>41026</v>
      </c>
      <c r="B2039" s="22">
        <v>3.0480313510876655E-3</v>
      </c>
    </row>
    <row r="2040" spans="1:2" x14ac:dyDescent="0.25">
      <c r="A2040" s="20">
        <v>41029</v>
      </c>
      <c r="B2040" s="22">
        <v>3.0206291477310465E-3</v>
      </c>
    </row>
    <row r="2041" spans="1:2" x14ac:dyDescent="0.25">
      <c r="A2041" s="20">
        <v>41030</v>
      </c>
      <c r="B2041" s="22">
        <v>3.0447160354969416E-3</v>
      </c>
    </row>
    <row r="2042" spans="1:2" x14ac:dyDescent="0.25">
      <c r="A2042" s="20">
        <v>41031</v>
      </c>
      <c r="B2042" s="22">
        <v>3.0152358450625805E-3</v>
      </c>
    </row>
    <row r="2043" spans="1:2" x14ac:dyDescent="0.25">
      <c r="A2043" s="20">
        <v>41032</v>
      </c>
      <c r="B2043" s="22">
        <v>2.8612916343133676E-3</v>
      </c>
    </row>
    <row r="2044" spans="1:2" x14ac:dyDescent="0.25">
      <c r="A2044" s="20">
        <v>41033</v>
      </c>
      <c r="B2044" s="22">
        <v>2.9040292120396938E-3</v>
      </c>
    </row>
    <row r="2045" spans="1:2" x14ac:dyDescent="0.25">
      <c r="A2045" s="20">
        <v>41036</v>
      </c>
      <c r="B2045" s="22">
        <v>2.6968909622446802E-3</v>
      </c>
    </row>
    <row r="2046" spans="1:2" x14ac:dyDescent="0.25">
      <c r="A2046" s="20">
        <v>41037</v>
      </c>
      <c r="B2046" s="22">
        <v>2.6523189573894879E-3</v>
      </c>
    </row>
    <row r="2047" spans="1:2" x14ac:dyDescent="0.25">
      <c r="A2047" s="20">
        <v>41038</v>
      </c>
      <c r="B2047" s="22">
        <v>2.4221163115059063E-3</v>
      </c>
    </row>
    <row r="2048" spans="1:2" x14ac:dyDescent="0.25">
      <c r="A2048" s="20">
        <v>41039</v>
      </c>
      <c r="B2048" s="22">
        <v>2.3982677974139222E-3</v>
      </c>
    </row>
    <row r="2049" spans="1:2" x14ac:dyDescent="0.25">
      <c r="A2049" s="20">
        <v>41040</v>
      </c>
      <c r="B2049" s="22">
        <v>2.4401077382876224E-3</v>
      </c>
    </row>
    <row r="2050" spans="1:2" x14ac:dyDescent="0.25">
      <c r="A2050" s="20">
        <v>41043</v>
      </c>
      <c r="B2050" s="22">
        <v>2.6965489777941443E-3</v>
      </c>
    </row>
    <row r="2051" spans="1:2" x14ac:dyDescent="0.25">
      <c r="A2051" s="20">
        <v>41044</v>
      </c>
      <c r="B2051" s="22">
        <v>2.5222444629415808E-3</v>
      </c>
    </row>
    <row r="2052" spans="1:2" x14ac:dyDescent="0.25">
      <c r="A2052" s="20">
        <v>41045</v>
      </c>
      <c r="B2052" s="22">
        <v>2.4964907402029723E-3</v>
      </c>
    </row>
    <row r="2053" spans="1:2" x14ac:dyDescent="0.25">
      <c r="A2053" s="20">
        <v>41046</v>
      </c>
      <c r="B2053" s="22">
        <v>2.3008847937306953E-3</v>
      </c>
    </row>
    <row r="2054" spans="1:2" x14ac:dyDescent="0.25">
      <c r="A2054" s="20">
        <v>41047</v>
      </c>
      <c r="B2054" s="22">
        <v>2.3164603204330891E-3</v>
      </c>
    </row>
    <row r="2055" spans="1:2" x14ac:dyDescent="0.25">
      <c r="A2055" s="20">
        <v>41050</v>
      </c>
      <c r="B2055" s="22">
        <v>1.6050596444021625E-3</v>
      </c>
    </row>
    <row r="2056" spans="1:2" x14ac:dyDescent="0.25">
      <c r="A2056" s="20">
        <v>41051</v>
      </c>
      <c r="B2056" s="22">
        <v>1.3210141887360916E-3</v>
      </c>
    </row>
    <row r="2057" spans="1:2" x14ac:dyDescent="0.25">
      <c r="A2057" s="20">
        <v>41052</v>
      </c>
      <c r="B2057" s="22">
        <v>1.3388447733673203E-3</v>
      </c>
    </row>
    <row r="2058" spans="1:2" x14ac:dyDescent="0.25">
      <c r="A2058" s="20">
        <v>41053</v>
      </c>
      <c r="B2058" s="22">
        <v>1.3218107627461784E-3</v>
      </c>
    </row>
    <row r="2059" spans="1:2" x14ac:dyDescent="0.25">
      <c r="A2059" s="20">
        <v>41054</v>
      </c>
      <c r="B2059" s="22">
        <v>1.2373968126409007E-3</v>
      </c>
    </row>
    <row r="2060" spans="1:2" x14ac:dyDescent="0.25">
      <c r="A2060" s="20">
        <v>41058</v>
      </c>
      <c r="B2060" s="22">
        <v>1.1476521143545249E-3</v>
      </c>
    </row>
    <row r="2061" spans="1:2" x14ac:dyDescent="0.25">
      <c r="A2061" s="20">
        <v>41059</v>
      </c>
      <c r="B2061" s="22">
        <v>6.7983735887522379E-4</v>
      </c>
    </row>
    <row r="2062" spans="1:2" x14ac:dyDescent="0.25">
      <c r="A2062" s="20">
        <v>41060</v>
      </c>
      <c r="B2062" s="22">
        <v>6.6649637553695129E-4</v>
      </c>
    </row>
    <row r="2063" spans="1:2" x14ac:dyDescent="0.25">
      <c r="A2063" s="20">
        <v>41061</v>
      </c>
      <c r="B2063" s="22">
        <v>6.6373612507097945E-4</v>
      </c>
    </row>
    <row r="2064" spans="1:2" x14ac:dyDescent="0.25">
      <c r="A2064" s="20">
        <v>41064</v>
      </c>
      <c r="B2064" s="22">
        <v>6.587748285211692E-4</v>
      </c>
    </row>
    <row r="2065" spans="1:2" x14ac:dyDescent="0.25">
      <c r="A2065" s="20">
        <v>41065</v>
      </c>
      <c r="B2065" s="22">
        <v>7.2465672940524861E-4</v>
      </c>
    </row>
    <row r="2066" spans="1:2" x14ac:dyDescent="0.25">
      <c r="A2066" s="20">
        <v>41066</v>
      </c>
      <c r="B2066" s="22">
        <v>1.0576186668258547E-3</v>
      </c>
    </row>
    <row r="2067" spans="1:2" x14ac:dyDescent="0.25">
      <c r="A2067" s="20">
        <v>41067</v>
      </c>
      <c r="B2067" s="22">
        <v>1.0439373281316833E-3</v>
      </c>
    </row>
    <row r="2068" spans="1:2" x14ac:dyDescent="0.25">
      <c r="A2068" s="20">
        <v>41068</v>
      </c>
      <c r="B2068" s="22">
        <v>1.3492830240855458E-3</v>
      </c>
    </row>
    <row r="2069" spans="1:2" x14ac:dyDescent="0.25">
      <c r="A2069" s="20">
        <v>41071</v>
      </c>
      <c r="B2069" s="22">
        <v>1.1811550330986798E-3</v>
      </c>
    </row>
    <row r="2070" spans="1:2" x14ac:dyDescent="0.25">
      <c r="A2070" s="20">
        <v>41072</v>
      </c>
      <c r="B2070" s="22">
        <v>1.1246007886853704E-3</v>
      </c>
    </row>
    <row r="2071" spans="1:2" x14ac:dyDescent="0.25">
      <c r="A2071" s="20">
        <v>41073</v>
      </c>
      <c r="B2071" s="22">
        <v>1.2426944912173887E-3</v>
      </c>
    </row>
    <row r="2072" spans="1:2" x14ac:dyDescent="0.25">
      <c r="A2072" s="20">
        <v>41074</v>
      </c>
      <c r="B2072" s="22">
        <v>1.5953522334617443E-3</v>
      </c>
    </row>
    <row r="2073" spans="1:2" x14ac:dyDescent="0.25">
      <c r="A2073" s="20">
        <v>41075</v>
      </c>
      <c r="B2073" s="22">
        <v>1.5380826876354448E-3</v>
      </c>
    </row>
    <row r="2074" spans="1:2" x14ac:dyDescent="0.25">
      <c r="A2074" s="20">
        <v>41078</v>
      </c>
      <c r="B2074" s="22">
        <v>3.640285172638702E-3</v>
      </c>
    </row>
    <row r="2075" spans="1:2" x14ac:dyDescent="0.25">
      <c r="A2075" s="20">
        <v>41079</v>
      </c>
      <c r="B2075" s="22">
        <v>3.5508248240412321E-3</v>
      </c>
    </row>
    <row r="2076" spans="1:2" x14ac:dyDescent="0.25">
      <c r="A2076" s="20">
        <v>41080</v>
      </c>
      <c r="B2076" s="22">
        <v>3.5534439860849254E-3</v>
      </c>
    </row>
    <row r="2077" spans="1:2" x14ac:dyDescent="0.25">
      <c r="A2077" s="20">
        <v>41081</v>
      </c>
      <c r="B2077" s="22">
        <v>2.4743657177814793E-3</v>
      </c>
    </row>
    <row r="2078" spans="1:2" x14ac:dyDescent="0.25">
      <c r="A2078" s="20">
        <v>41082</v>
      </c>
      <c r="B2078" s="22">
        <v>2.3400124457850779E-3</v>
      </c>
    </row>
    <row r="2079" spans="1:2" x14ac:dyDescent="0.25">
      <c r="A2079" s="20">
        <v>41085</v>
      </c>
      <c r="B2079" s="22">
        <v>2.0655951065164935E-3</v>
      </c>
    </row>
    <row r="2080" spans="1:2" x14ac:dyDescent="0.25">
      <c r="A2080" s="20">
        <v>41086</v>
      </c>
      <c r="B2080" s="22">
        <v>2.0142097720072805E-3</v>
      </c>
    </row>
    <row r="2081" spans="1:2" x14ac:dyDescent="0.25">
      <c r="A2081" s="20">
        <v>41087</v>
      </c>
      <c r="B2081" s="22">
        <v>1.99179389055959E-3</v>
      </c>
    </row>
    <row r="2082" spans="1:2" x14ac:dyDescent="0.25">
      <c r="A2082" s="20">
        <v>41088</v>
      </c>
      <c r="B2082" s="22">
        <v>2.0288335496685406E-3</v>
      </c>
    </row>
    <row r="2083" spans="1:2" x14ac:dyDescent="0.25">
      <c r="A2083" s="20">
        <v>41089</v>
      </c>
      <c r="B2083" s="22">
        <v>2.3298691456596909E-3</v>
      </c>
    </row>
    <row r="2084" spans="1:2" x14ac:dyDescent="0.25">
      <c r="A2084" s="20">
        <v>41092</v>
      </c>
      <c r="B2084" s="22">
        <v>3.0339241664476546E-3</v>
      </c>
    </row>
    <row r="2085" spans="1:2" x14ac:dyDescent="0.25">
      <c r="A2085" s="20">
        <v>41093</v>
      </c>
      <c r="B2085" s="22">
        <v>3.067293467093446E-3</v>
      </c>
    </row>
    <row r="2086" spans="1:2" x14ac:dyDescent="0.25">
      <c r="A2086" s="20">
        <v>41095</v>
      </c>
      <c r="B2086" s="22">
        <v>2.8023970135042653E-3</v>
      </c>
    </row>
    <row r="2087" spans="1:2" x14ac:dyDescent="0.25">
      <c r="A2087" s="20">
        <v>41096</v>
      </c>
      <c r="B2087" s="22">
        <v>2.9918665484833795E-3</v>
      </c>
    </row>
    <row r="2088" spans="1:2" x14ac:dyDescent="0.25">
      <c r="A2088" s="20">
        <v>41099</v>
      </c>
      <c r="B2088" s="22">
        <v>2.997702334296859E-3</v>
      </c>
    </row>
    <row r="2089" spans="1:2" x14ac:dyDescent="0.25">
      <c r="A2089" s="20">
        <v>41100</v>
      </c>
      <c r="B2089" s="22">
        <v>3.1374954154534951E-3</v>
      </c>
    </row>
    <row r="2090" spans="1:2" x14ac:dyDescent="0.25">
      <c r="A2090" s="20">
        <v>41101</v>
      </c>
      <c r="B2090" s="22">
        <v>2.9855660516637794E-3</v>
      </c>
    </row>
    <row r="2091" spans="1:2" x14ac:dyDescent="0.25">
      <c r="A2091" s="20">
        <v>41102</v>
      </c>
      <c r="B2091" s="22">
        <v>2.9081731877689254E-3</v>
      </c>
    </row>
    <row r="2092" spans="1:2" x14ac:dyDescent="0.25">
      <c r="A2092" s="20">
        <v>41103</v>
      </c>
      <c r="B2092" s="22">
        <v>2.9141428824777105E-3</v>
      </c>
    </row>
    <row r="2093" spans="1:2" x14ac:dyDescent="0.25">
      <c r="A2093" s="20">
        <v>41106</v>
      </c>
      <c r="B2093" s="22">
        <v>2.9043596380176062E-3</v>
      </c>
    </row>
    <row r="2094" spans="1:2" x14ac:dyDescent="0.25">
      <c r="A2094" s="20">
        <v>41107</v>
      </c>
      <c r="B2094" s="22">
        <v>2.9380108566954277E-3</v>
      </c>
    </row>
    <row r="2095" spans="1:2" x14ac:dyDescent="0.25">
      <c r="A2095" s="20">
        <v>41108</v>
      </c>
      <c r="B2095" s="22">
        <v>2.8600721898661696E-3</v>
      </c>
    </row>
    <row r="2096" spans="1:2" x14ac:dyDescent="0.25">
      <c r="A2096" s="20">
        <v>41109</v>
      </c>
      <c r="B2096" s="22">
        <v>3.0900078372713136E-3</v>
      </c>
    </row>
    <row r="2097" spans="1:2" x14ac:dyDescent="0.25">
      <c r="A2097" s="20">
        <v>41110</v>
      </c>
      <c r="B2097" s="22">
        <v>2.6930218928435945E-3</v>
      </c>
    </row>
    <row r="2098" spans="1:2" x14ac:dyDescent="0.25">
      <c r="A2098" s="20">
        <v>41113</v>
      </c>
      <c r="B2098" s="22">
        <v>2.7742287577929847E-3</v>
      </c>
    </row>
    <row r="2099" spans="1:2" x14ac:dyDescent="0.25">
      <c r="A2099" s="20">
        <v>41114</v>
      </c>
      <c r="B2099" s="22">
        <v>2.9648147552088222E-3</v>
      </c>
    </row>
    <row r="2100" spans="1:2" x14ac:dyDescent="0.25">
      <c r="A2100" s="20">
        <v>41115</v>
      </c>
      <c r="B2100" s="22">
        <v>2.8070160205295736E-3</v>
      </c>
    </row>
    <row r="2101" spans="1:2" x14ac:dyDescent="0.25">
      <c r="A2101" s="20">
        <v>41116</v>
      </c>
      <c r="B2101" s="22">
        <v>2.4509063163120626E-3</v>
      </c>
    </row>
    <row r="2102" spans="1:2" x14ac:dyDescent="0.25">
      <c r="A2102" s="20">
        <v>41117</v>
      </c>
      <c r="B2102" s="22">
        <v>2.5384815345261824E-3</v>
      </c>
    </row>
    <row r="2103" spans="1:2" x14ac:dyDescent="0.25">
      <c r="A2103" s="20">
        <v>41120</v>
      </c>
      <c r="B2103" s="22">
        <v>2.4159077203176338E-3</v>
      </c>
    </row>
    <row r="2104" spans="1:2" x14ac:dyDescent="0.25">
      <c r="A2104" s="20">
        <v>41121</v>
      </c>
      <c r="B2104" s="22">
        <v>2.4031952030216797E-3</v>
      </c>
    </row>
    <row r="2105" spans="1:2" x14ac:dyDescent="0.25">
      <c r="A2105" s="20">
        <v>41122</v>
      </c>
      <c r="B2105" s="22">
        <v>2.3514766770187379E-3</v>
      </c>
    </row>
    <row r="2106" spans="1:2" x14ac:dyDescent="0.25">
      <c r="A2106" s="20">
        <v>41123</v>
      </c>
      <c r="B2106" s="22">
        <v>1.7850446641285433E-3</v>
      </c>
    </row>
    <row r="2107" spans="1:2" x14ac:dyDescent="0.25">
      <c r="A2107" s="20">
        <v>41124</v>
      </c>
      <c r="B2107" s="22">
        <v>1.7922451112195592E-3</v>
      </c>
    </row>
    <row r="2108" spans="1:2" x14ac:dyDescent="0.25">
      <c r="A2108" s="20">
        <v>41127</v>
      </c>
      <c r="B2108" s="22">
        <v>1.8865245057990698E-3</v>
      </c>
    </row>
    <row r="2109" spans="1:2" x14ac:dyDescent="0.25">
      <c r="A2109" s="20">
        <v>41128</v>
      </c>
      <c r="B2109" s="22">
        <v>1.7373986819160248E-3</v>
      </c>
    </row>
    <row r="2110" spans="1:2" x14ac:dyDescent="0.25">
      <c r="A2110" s="20">
        <v>41129</v>
      </c>
      <c r="B2110" s="22">
        <v>1.5938657325504924E-3</v>
      </c>
    </row>
    <row r="2111" spans="1:2" x14ac:dyDescent="0.25">
      <c r="A2111" s="20">
        <v>41130</v>
      </c>
      <c r="B2111" s="22">
        <v>1.5383538225983706E-3</v>
      </c>
    </row>
    <row r="2112" spans="1:2" x14ac:dyDescent="0.25">
      <c r="A2112" s="20">
        <v>41131</v>
      </c>
      <c r="B2112" s="22">
        <v>1.554976167054134E-3</v>
      </c>
    </row>
    <row r="2113" spans="1:2" x14ac:dyDescent="0.25">
      <c r="A2113" s="20">
        <v>41134</v>
      </c>
      <c r="B2113" s="22">
        <v>1.6756347171311692E-3</v>
      </c>
    </row>
    <row r="2114" spans="1:2" x14ac:dyDescent="0.25">
      <c r="A2114" s="20">
        <v>41135</v>
      </c>
      <c r="B2114" s="22">
        <v>1.7044592043460316E-3</v>
      </c>
    </row>
    <row r="2115" spans="1:2" x14ac:dyDescent="0.25">
      <c r="A2115" s="20">
        <v>41136</v>
      </c>
      <c r="B2115" s="22">
        <v>1.7273543135434277E-3</v>
      </c>
    </row>
    <row r="2116" spans="1:2" x14ac:dyDescent="0.25">
      <c r="A2116" s="20">
        <v>41137</v>
      </c>
      <c r="B2116" s="22">
        <v>1.7941385232256302E-3</v>
      </c>
    </row>
    <row r="2117" spans="1:2" x14ac:dyDescent="0.25">
      <c r="A2117" s="20">
        <v>41138</v>
      </c>
      <c r="B2117" s="22">
        <v>1.9412985044640063E-3</v>
      </c>
    </row>
    <row r="2118" spans="1:2" x14ac:dyDescent="0.25">
      <c r="A2118" s="20">
        <v>41141</v>
      </c>
      <c r="B2118" s="22">
        <v>1.9063216343855327E-3</v>
      </c>
    </row>
    <row r="2119" spans="1:2" x14ac:dyDescent="0.25">
      <c r="A2119" s="20">
        <v>41142</v>
      </c>
      <c r="B2119" s="22">
        <v>1.7904152297718579E-3</v>
      </c>
    </row>
    <row r="2120" spans="1:2" x14ac:dyDescent="0.25">
      <c r="A2120" s="20">
        <v>41143</v>
      </c>
      <c r="B2120" s="22">
        <v>1.8417836148272304E-3</v>
      </c>
    </row>
    <row r="2121" spans="1:2" x14ac:dyDescent="0.25">
      <c r="A2121" s="20">
        <v>41144</v>
      </c>
      <c r="B2121" s="22">
        <v>1.8355242246863579E-3</v>
      </c>
    </row>
    <row r="2122" spans="1:2" x14ac:dyDescent="0.25">
      <c r="A2122" s="20">
        <v>41145</v>
      </c>
      <c r="B2122" s="22">
        <v>1.7951638681545923E-3</v>
      </c>
    </row>
    <row r="2123" spans="1:2" x14ac:dyDescent="0.25">
      <c r="A2123" s="20">
        <v>41148</v>
      </c>
      <c r="B2123" s="22">
        <v>1.6891538574757003E-3</v>
      </c>
    </row>
    <row r="2124" spans="1:2" x14ac:dyDescent="0.25">
      <c r="A2124" s="20">
        <v>41149</v>
      </c>
      <c r="B2124" s="22">
        <v>1.6321156855891861E-3</v>
      </c>
    </row>
    <row r="2125" spans="1:2" x14ac:dyDescent="0.25">
      <c r="A2125" s="20">
        <v>41150</v>
      </c>
      <c r="B2125" s="22">
        <v>1.5572783760058329E-3</v>
      </c>
    </row>
    <row r="2126" spans="1:2" x14ac:dyDescent="0.25">
      <c r="A2126" s="20">
        <v>41151</v>
      </c>
      <c r="B2126" s="22">
        <v>1.4598053816901047E-3</v>
      </c>
    </row>
    <row r="2127" spans="1:2" x14ac:dyDescent="0.25">
      <c r="A2127" s="20">
        <v>41152</v>
      </c>
      <c r="B2127" s="22">
        <v>1.4812253284719468E-3</v>
      </c>
    </row>
    <row r="2128" spans="1:2" x14ac:dyDescent="0.25">
      <c r="A2128" s="20">
        <v>41156</v>
      </c>
      <c r="B2128" s="22">
        <v>1.4347728291517203E-3</v>
      </c>
    </row>
    <row r="2129" spans="1:2" x14ac:dyDescent="0.25">
      <c r="A2129" s="20">
        <v>41157</v>
      </c>
      <c r="B2129" s="22">
        <v>1.5392312258115659E-3</v>
      </c>
    </row>
    <row r="2130" spans="1:2" x14ac:dyDescent="0.25">
      <c r="A2130" s="20">
        <v>41158</v>
      </c>
      <c r="B2130" s="22">
        <v>1.5739559771850153E-3</v>
      </c>
    </row>
    <row r="2131" spans="1:2" x14ac:dyDescent="0.25">
      <c r="A2131" s="20">
        <v>41159</v>
      </c>
      <c r="B2131" s="22">
        <v>1.6187726387570933E-3</v>
      </c>
    </row>
    <row r="2132" spans="1:2" x14ac:dyDescent="0.25">
      <c r="A2132" s="20">
        <v>41162</v>
      </c>
      <c r="B2132" s="22">
        <v>1.4781480782526391E-3</v>
      </c>
    </row>
    <row r="2133" spans="1:2" x14ac:dyDescent="0.25">
      <c r="A2133" s="20">
        <v>41163</v>
      </c>
      <c r="B2133" s="22">
        <v>1.4349777255424634E-3</v>
      </c>
    </row>
    <row r="2134" spans="1:2" x14ac:dyDescent="0.25">
      <c r="A2134" s="20">
        <v>41164</v>
      </c>
      <c r="B2134" s="22">
        <v>1.1321234757968313E-3</v>
      </c>
    </row>
    <row r="2135" spans="1:2" x14ac:dyDescent="0.25">
      <c r="A2135" s="20">
        <v>41165</v>
      </c>
      <c r="B2135" s="22">
        <v>1.032402246353703E-3</v>
      </c>
    </row>
    <row r="2136" spans="1:2" x14ac:dyDescent="0.25">
      <c r="A2136" s="20">
        <v>41166</v>
      </c>
      <c r="B2136" s="22">
        <v>6.3397627349348618E-4</v>
      </c>
    </row>
    <row r="2137" spans="1:2" x14ac:dyDescent="0.25">
      <c r="A2137" s="20">
        <v>41169</v>
      </c>
      <c r="B2137" s="22">
        <v>3.8530224576360794E-4</v>
      </c>
    </row>
    <row r="2138" spans="1:2" x14ac:dyDescent="0.25">
      <c r="A2138" s="20">
        <v>41170</v>
      </c>
      <c r="B2138" s="22">
        <v>3.458473509065918E-4</v>
      </c>
    </row>
    <row r="2139" spans="1:2" x14ac:dyDescent="0.25">
      <c r="A2139" s="20">
        <v>41171</v>
      </c>
      <c r="B2139" s="22">
        <v>3.0690886341400159E-4</v>
      </c>
    </row>
    <row r="2140" spans="1:2" x14ac:dyDescent="0.25">
      <c r="A2140" s="20">
        <v>41172</v>
      </c>
      <c r="B2140" s="22">
        <v>6.5077149922210253E-6</v>
      </c>
    </row>
    <row r="2141" spans="1:2" x14ac:dyDescent="0.25">
      <c r="A2141" s="20">
        <v>41173</v>
      </c>
      <c r="B2141" s="22">
        <v>-7.4235971843972237E-5</v>
      </c>
    </row>
    <row r="2142" spans="1:2" x14ac:dyDescent="0.25">
      <c r="A2142" s="20">
        <v>41176</v>
      </c>
      <c r="B2142" s="22">
        <v>-1.0228860910266313E-4</v>
      </c>
    </row>
    <row r="2143" spans="1:2" x14ac:dyDescent="0.25">
      <c r="A2143" s="20">
        <v>41177</v>
      </c>
      <c r="B2143" s="22">
        <v>-1.7373520370145279E-4</v>
      </c>
    </row>
    <row r="2144" spans="1:2" x14ac:dyDescent="0.25">
      <c r="A2144" s="20">
        <v>41178</v>
      </c>
      <c r="B2144" s="22">
        <v>-2.9601584098981615E-4</v>
      </c>
    </row>
    <row r="2145" spans="1:2" x14ac:dyDescent="0.25">
      <c r="A2145" s="20">
        <v>41179</v>
      </c>
      <c r="B2145" s="22">
        <v>-2.6396681346652073E-4</v>
      </c>
    </row>
    <row r="2146" spans="1:2" x14ac:dyDescent="0.25">
      <c r="A2146" s="20">
        <v>41180</v>
      </c>
      <c r="B2146" s="22">
        <v>-4.540995461709274E-4</v>
      </c>
    </row>
    <row r="2147" spans="1:2" x14ac:dyDescent="0.25">
      <c r="A2147" s="20">
        <v>41183</v>
      </c>
      <c r="B2147" s="22">
        <v>-6.5924824588614594E-4</v>
      </c>
    </row>
    <row r="2148" spans="1:2" x14ac:dyDescent="0.25">
      <c r="A2148" s="20">
        <v>41184</v>
      </c>
      <c r="B2148" s="22">
        <v>-7.9899546807116195E-4</v>
      </c>
    </row>
    <row r="2149" spans="1:2" x14ac:dyDescent="0.25">
      <c r="A2149" s="20">
        <v>41185</v>
      </c>
      <c r="B2149" s="22">
        <v>-9.1485965667259528E-4</v>
      </c>
    </row>
    <row r="2150" spans="1:2" x14ac:dyDescent="0.25">
      <c r="A2150" s="20">
        <v>41186</v>
      </c>
      <c r="B2150" s="22">
        <v>-7.6612597575054231E-4</v>
      </c>
    </row>
    <row r="2151" spans="1:2" x14ac:dyDescent="0.25">
      <c r="A2151" s="20">
        <v>41187</v>
      </c>
      <c r="B2151" s="22">
        <v>-8.0445312602139829E-4</v>
      </c>
    </row>
    <row r="2152" spans="1:2" x14ac:dyDescent="0.25">
      <c r="A2152" s="20">
        <v>41190</v>
      </c>
      <c r="B2152" s="22">
        <v>-9.3355882719126093E-4</v>
      </c>
    </row>
    <row r="2153" spans="1:2" x14ac:dyDescent="0.25">
      <c r="A2153" s="20">
        <v>41191</v>
      </c>
      <c r="B2153" s="22">
        <v>-9.7342048689708083E-4</v>
      </c>
    </row>
    <row r="2154" spans="1:2" x14ac:dyDescent="0.25">
      <c r="A2154" s="20">
        <v>41192</v>
      </c>
      <c r="B2154" s="22">
        <v>-9.664009939083229E-4</v>
      </c>
    </row>
    <row r="2155" spans="1:2" x14ac:dyDescent="0.25">
      <c r="A2155" s="20">
        <v>41193</v>
      </c>
      <c r="B2155" s="22">
        <v>-1.2899116345684858E-3</v>
      </c>
    </row>
    <row r="2156" spans="1:2" x14ac:dyDescent="0.25">
      <c r="A2156" s="20">
        <v>41194</v>
      </c>
      <c r="B2156" s="22">
        <v>-1.5096116909736335E-3</v>
      </c>
    </row>
    <row r="2157" spans="1:2" x14ac:dyDescent="0.25">
      <c r="A2157" s="20">
        <v>41197</v>
      </c>
      <c r="B2157" s="22">
        <v>-1.6289826140809538E-3</v>
      </c>
    </row>
    <row r="2158" spans="1:2" x14ac:dyDescent="0.25">
      <c r="A2158" s="20">
        <v>41198</v>
      </c>
      <c r="B2158" s="22">
        <v>-1.6862841395020034E-3</v>
      </c>
    </row>
    <row r="2159" spans="1:2" x14ac:dyDescent="0.25">
      <c r="A2159" s="20">
        <v>41199</v>
      </c>
      <c r="B2159" s="22">
        <v>-1.6636533342100357E-3</v>
      </c>
    </row>
    <row r="2160" spans="1:2" x14ac:dyDescent="0.25">
      <c r="A2160" s="20">
        <v>41200</v>
      </c>
      <c r="B2160" s="22">
        <v>-1.8123542624911559E-3</v>
      </c>
    </row>
    <row r="2161" spans="1:2" x14ac:dyDescent="0.25">
      <c r="A2161" s="20">
        <v>41201</v>
      </c>
      <c r="B2161" s="22">
        <v>-1.6669933861378494E-3</v>
      </c>
    </row>
    <row r="2162" spans="1:2" x14ac:dyDescent="0.25">
      <c r="A2162" s="20">
        <v>41204</v>
      </c>
      <c r="B2162" s="22">
        <v>-1.7223459843591638E-3</v>
      </c>
    </row>
    <row r="2163" spans="1:2" x14ac:dyDescent="0.25">
      <c r="A2163" s="20">
        <v>41205</v>
      </c>
      <c r="B2163" s="22">
        <v>-1.7820004559068181E-3</v>
      </c>
    </row>
    <row r="2164" spans="1:2" x14ac:dyDescent="0.25">
      <c r="A2164" s="20">
        <v>41206</v>
      </c>
      <c r="B2164" s="22">
        <v>-1.7684798427020088E-3</v>
      </c>
    </row>
    <row r="2165" spans="1:2" x14ac:dyDescent="0.25">
      <c r="A2165" s="20">
        <v>41207</v>
      </c>
      <c r="B2165" s="22">
        <v>-1.8053520048788574E-3</v>
      </c>
    </row>
    <row r="2166" spans="1:2" x14ac:dyDescent="0.25">
      <c r="A2166" s="20">
        <v>41208</v>
      </c>
      <c r="B2166" s="22">
        <v>-1.8499785399267443E-3</v>
      </c>
    </row>
    <row r="2167" spans="1:2" x14ac:dyDescent="0.25">
      <c r="A2167" s="20">
        <v>41213</v>
      </c>
      <c r="B2167" s="22">
        <v>-1.9896397340574135E-3</v>
      </c>
    </row>
    <row r="2168" spans="1:2" x14ac:dyDescent="0.25">
      <c r="A2168" s="20">
        <v>41214</v>
      </c>
      <c r="B2168" s="22">
        <v>-2.2837524725835001E-3</v>
      </c>
    </row>
    <row r="2169" spans="1:2" x14ac:dyDescent="0.25">
      <c r="A2169" s="20">
        <v>41215</v>
      </c>
      <c r="B2169" s="22">
        <v>-2.2978757253527826E-3</v>
      </c>
    </row>
    <row r="2170" spans="1:2" x14ac:dyDescent="0.25">
      <c r="A2170" s="20">
        <v>41218</v>
      </c>
      <c r="B2170" s="22">
        <v>-2.4033797646151323E-3</v>
      </c>
    </row>
    <row r="2171" spans="1:2" x14ac:dyDescent="0.25">
      <c r="A2171" s="20">
        <v>41219</v>
      </c>
      <c r="B2171" s="22">
        <v>-2.525811272768963E-3</v>
      </c>
    </row>
    <row r="2172" spans="1:2" x14ac:dyDescent="0.25">
      <c r="A2172" s="20">
        <v>41220</v>
      </c>
      <c r="B2172" s="22">
        <v>-2.7667673140967519E-3</v>
      </c>
    </row>
    <row r="2173" spans="1:2" x14ac:dyDescent="0.25">
      <c r="A2173" s="20">
        <v>41221</v>
      </c>
      <c r="B2173" s="22">
        <v>-2.8101186716402715E-3</v>
      </c>
    </row>
    <row r="2174" spans="1:2" x14ac:dyDescent="0.25">
      <c r="A2174" s="20">
        <v>41222</v>
      </c>
      <c r="B2174" s="22">
        <v>-2.9071716868224184E-3</v>
      </c>
    </row>
    <row r="2175" spans="1:2" x14ac:dyDescent="0.25">
      <c r="A2175" s="20">
        <v>41225</v>
      </c>
      <c r="B2175" s="22">
        <v>-2.8872945621228885E-3</v>
      </c>
    </row>
    <row r="2176" spans="1:2" x14ac:dyDescent="0.25">
      <c r="A2176" s="20">
        <v>41226</v>
      </c>
      <c r="B2176" s="22">
        <v>-2.9755139292021449E-3</v>
      </c>
    </row>
    <row r="2177" spans="1:2" x14ac:dyDescent="0.25">
      <c r="A2177" s="20">
        <v>41227</v>
      </c>
      <c r="B2177" s="22">
        <v>-3.3877190642086497E-3</v>
      </c>
    </row>
    <row r="2178" spans="1:2" x14ac:dyDescent="0.25">
      <c r="A2178" s="20">
        <v>41228</v>
      </c>
      <c r="B2178" s="22">
        <v>-3.3726915921041822E-3</v>
      </c>
    </row>
    <row r="2179" spans="1:2" x14ac:dyDescent="0.25">
      <c r="A2179" s="20">
        <v>41229</v>
      </c>
      <c r="B2179" s="22">
        <v>-3.2453283768519858E-3</v>
      </c>
    </row>
    <row r="2180" spans="1:2" x14ac:dyDescent="0.25">
      <c r="A2180" s="20">
        <v>41232</v>
      </c>
      <c r="B2180" s="22">
        <v>-2.3149682585121845E-3</v>
      </c>
    </row>
    <row r="2181" spans="1:2" x14ac:dyDescent="0.25">
      <c r="A2181" s="20">
        <v>41233</v>
      </c>
      <c r="B2181" s="22">
        <v>-2.2363954625933546E-3</v>
      </c>
    </row>
    <row r="2182" spans="1:2" x14ac:dyDescent="0.25">
      <c r="A2182" s="20">
        <v>41234</v>
      </c>
      <c r="B2182" s="22">
        <v>-2.2549111409707612E-3</v>
      </c>
    </row>
    <row r="2183" spans="1:2" x14ac:dyDescent="0.25">
      <c r="A2183" s="20">
        <v>41236</v>
      </c>
      <c r="B2183" s="22">
        <v>-2.2083450629358792E-3</v>
      </c>
    </row>
    <row r="2184" spans="1:2" x14ac:dyDescent="0.25">
      <c r="A2184" s="20">
        <v>41239</v>
      </c>
      <c r="B2184" s="22">
        <v>-2.2288124310975155E-3</v>
      </c>
    </row>
    <row r="2185" spans="1:2" x14ac:dyDescent="0.25">
      <c r="A2185" s="20">
        <v>41240</v>
      </c>
      <c r="B2185" s="22">
        <v>-2.4705365188136819E-3</v>
      </c>
    </row>
    <row r="2186" spans="1:2" x14ac:dyDescent="0.25">
      <c r="A2186" s="20">
        <v>41241</v>
      </c>
      <c r="B2186" s="22">
        <v>-2.4651602336347445E-3</v>
      </c>
    </row>
    <row r="2187" spans="1:2" x14ac:dyDescent="0.25">
      <c r="A2187" s="20">
        <v>41242</v>
      </c>
      <c r="B2187" s="22">
        <v>-2.5017822969547465E-3</v>
      </c>
    </row>
    <row r="2188" spans="1:2" x14ac:dyDescent="0.25">
      <c r="A2188" s="20">
        <v>41243</v>
      </c>
      <c r="B2188" s="22">
        <v>-2.668023642532158E-3</v>
      </c>
    </row>
    <row r="2189" spans="1:2" x14ac:dyDescent="0.25">
      <c r="A2189" s="20">
        <v>41246</v>
      </c>
      <c r="B2189" s="22">
        <v>-2.9071281680913552E-3</v>
      </c>
    </row>
    <row r="2190" spans="1:2" x14ac:dyDescent="0.25">
      <c r="A2190" s="20">
        <v>41247</v>
      </c>
      <c r="B2190" s="22">
        <v>-2.8955352611926832E-3</v>
      </c>
    </row>
    <row r="2191" spans="1:2" x14ac:dyDescent="0.25">
      <c r="A2191" s="20">
        <v>41248</v>
      </c>
      <c r="B2191" s="22">
        <v>-2.9140419348288038E-3</v>
      </c>
    </row>
    <row r="2192" spans="1:2" x14ac:dyDescent="0.25">
      <c r="A2192" s="20">
        <v>41249</v>
      </c>
      <c r="B2192" s="22">
        <v>-3.0332342416748981E-3</v>
      </c>
    </row>
    <row r="2193" spans="1:2" x14ac:dyDescent="0.25">
      <c r="A2193" s="20">
        <v>41250</v>
      </c>
      <c r="B2193" s="22">
        <v>-3.2386901701445536E-3</v>
      </c>
    </row>
    <row r="2194" spans="1:2" x14ac:dyDescent="0.25">
      <c r="A2194" s="20">
        <v>41253</v>
      </c>
      <c r="B2194" s="22">
        <v>-3.4693547551861714E-3</v>
      </c>
    </row>
    <row r="2195" spans="1:2" x14ac:dyDescent="0.25">
      <c r="A2195" s="20">
        <v>41254</v>
      </c>
      <c r="B2195" s="22">
        <v>-3.3649862506079931E-3</v>
      </c>
    </row>
    <row r="2196" spans="1:2" x14ac:dyDescent="0.25">
      <c r="A2196" s="20">
        <v>41255</v>
      </c>
      <c r="B2196" s="22">
        <v>-3.5473284946422323E-3</v>
      </c>
    </row>
    <row r="2197" spans="1:2" x14ac:dyDescent="0.25">
      <c r="A2197" s="20">
        <v>41256</v>
      </c>
      <c r="B2197" s="22">
        <v>-3.3327818341704063E-3</v>
      </c>
    </row>
    <row r="2198" spans="1:2" x14ac:dyDescent="0.25">
      <c r="A2198" s="20">
        <v>41257</v>
      </c>
      <c r="B2198" s="22">
        <v>-3.4248046978733182E-3</v>
      </c>
    </row>
    <row r="2199" spans="1:2" x14ac:dyDescent="0.25">
      <c r="A2199" s="20">
        <v>41260</v>
      </c>
      <c r="B2199" s="22">
        <v>-3.1200374424176225E-3</v>
      </c>
    </row>
    <row r="2200" spans="1:2" x14ac:dyDescent="0.25">
      <c r="A2200" s="20">
        <v>41261</v>
      </c>
      <c r="B2200" s="22">
        <v>-3.138389583088208E-3</v>
      </c>
    </row>
    <row r="2201" spans="1:2" x14ac:dyDescent="0.25">
      <c r="A2201" s="20">
        <v>41262</v>
      </c>
      <c r="B2201" s="22">
        <v>-2.5927855334808569E-3</v>
      </c>
    </row>
    <row r="2202" spans="1:2" x14ac:dyDescent="0.25">
      <c r="A2202" s="20">
        <v>41263</v>
      </c>
      <c r="B2202" s="22">
        <v>-2.6717540335078338E-3</v>
      </c>
    </row>
    <row r="2203" spans="1:2" x14ac:dyDescent="0.25">
      <c r="A2203" s="20">
        <v>41264</v>
      </c>
      <c r="B2203" s="22">
        <v>-2.7732116905456738E-3</v>
      </c>
    </row>
    <row r="2204" spans="1:2" x14ac:dyDescent="0.25">
      <c r="A2204" s="20">
        <v>41267</v>
      </c>
      <c r="B2204" s="22">
        <v>-2.9683958848376601E-3</v>
      </c>
    </row>
    <row r="2205" spans="1:2" x14ac:dyDescent="0.25">
      <c r="A2205" s="20">
        <v>41269</v>
      </c>
      <c r="B2205" s="22">
        <v>-2.9210212181478568E-3</v>
      </c>
    </row>
    <row r="2206" spans="1:2" x14ac:dyDescent="0.25">
      <c r="A2206" s="20">
        <v>41270</v>
      </c>
      <c r="B2206" s="22">
        <v>-2.9213083082697544E-3</v>
      </c>
    </row>
    <row r="2207" spans="1:2" x14ac:dyDescent="0.25">
      <c r="A2207" s="20">
        <v>41271</v>
      </c>
      <c r="B2207" s="22">
        <v>-3.0226699455265793E-3</v>
      </c>
    </row>
    <row r="2208" spans="1:2" x14ac:dyDescent="0.25">
      <c r="A2208" s="20">
        <v>41274</v>
      </c>
      <c r="B2208" s="22">
        <v>-4.8298311826890927E-3</v>
      </c>
    </row>
    <row r="2209" spans="1:2" x14ac:dyDescent="0.25">
      <c r="A2209" s="20">
        <v>41276</v>
      </c>
      <c r="B2209" s="22">
        <v>-5.5187720119630468E-3</v>
      </c>
    </row>
    <row r="2210" spans="1:2" x14ac:dyDescent="0.25">
      <c r="A2210" s="20">
        <v>41277</v>
      </c>
      <c r="B2210" s="22">
        <v>-5.5885923756684441E-3</v>
      </c>
    </row>
    <row r="2211" spans="1:2" x14ac:dyDescent="0.25">
      <c r="A2211" s="20">
        <v>41278</v>
      </c>
      <c r="B2211" s="22">
        <v>-5.8056663264053343E-3</v>
      </c>
    </row>
    <row r="2212" spans="1:2" x14ac:dyDescent="0.25">
      <c r="A2212" s="20">
        <v>41281</v>
      </c>
      <c r="B2212" s="22">
        <v>-5.9046880232197507E-3</v>
      </c>
    </row>
    <row r="2213" spans="1:2" x14ac:dyDescent="0.25">
      <c r="A2213" s="20">
        <v>41282</v>
      </c>
      <c r="B2213" s="22">
        <v>-5.970014132963497E-3</v>
      </c>
    </row>
    <row r="2214" spans="1:2" x14ac:dyDescent="0.25">
      <c r="A2214" s="20">
        <v>41283</v>
      </c>
      <c r="B2214" s="22">
        <v>-6.0256764741776214E-3</v>
      </c>
    </row>
    <row r="2215" spans="1:2" x14ac:dyDescent="0.25">
      <c r="A2215" s="20">
        <v>41284</v>
      </c>
      <c r="B2215" s="22">
        <v>-6.1137462777471896E-3</v>
      </c>
    </row>
    <row r="2216" spans="1:2" x14ac:dyDescent="0.25">
      <c r="A2216" s="20">
        <v>41285</v>
      </c>
      <c r="B2216" s="22">
        <v>-6.0984836791796448E-3</v>
      </c>
    </row>
    <row r="2217" spans="1:2" x14ac:dyDescent="0.25">
      <c r="A2217" s="20">
        <v>41288</v>
      </c>
      <c r="B2217" s="22">
        <v>-6.1432596735505607E-3</v>
      </c>
    </row>
    <row r="2218" spans="1:2" x14ac:dyDescent="0.25">
      <c r="A2218" s="20">
        <v>41289</v>
      </c>
      <c r="B2218" s="22">
        <v>-6.2122202544402372E-3</v>
      </c>
    </row>
    <row r="2219" spans="1:2" x14ac:dyDescent="0.25">
      <c r="A2219" s="20">
        <v>41290</v>
      </c>
      <c r="B2219" s="22">
        <v>-6.3095779041901778E-3</v>
      </c>
    </row>
    <row r="2220" spans="1:2" x14ac:dyDescent="0.25">
      <c r="A2220" s="20">
        <v>41291</v>
      </c>
      <c r="B2220" s="22">
        <v>-6.4333482835250422E-3</v>
      </c>
    </row>
    <row r="2221" spans="1:2" x14ac:dyDescent="0.25">
      <c r="A2221" s="20">
        <v>41292</v>
      </c>
      <c r="B2221" s="22">
        <v>-6.6022201517157431E-3</v>
      </c>
    </row>
    <row r="2222" spans="1:2" x14ac:dyDescent="0.25">
      <c r="A2222" s="20">
        <v>41296</v>
      </c>
      <c r="B2222" s="22">
        <v>-6.4740912764051917E-3</v>
      </c>
    </row>
    <row r="2223" spans="1:2" x14ac:dyDescent="0.25">
      <c r="A2223" s="20">
        <v>41297</v>
      </c>
      <c r="B2223" s="22">
        <v>-6.3028219975845845E-3</v>
      </c>
    </row>
    <row r="2224" spans="1:2" x14ac:dyDescent="0.25">
      <c r="A2224" s="20">
        <v>41298</v>
      </c>
      <c r="B2224" s="22">
        <v>-6.4716677396861044E-3</v>
      </c>
    </row>
    <row r="2225" spans="1:2" x14ac:dyDescent="0.25">
      <c r="A2225" s="20">
        <v>41299</v>
      </c>
      <c r="B2225" s="22">
        <v>-6.3512677057437905E-3</v>
      </c>
    </row>
    <row r="2226" spans="1:2" x14ac:dyDescent="0.25">
      <c r="A2226" s="20">
        <v>41302</v>
      </c>
      <c r="B2226" s="22">
        <v>-6.489605062728887E-3</v>
      </c>
    </row>
    <row r="2227" spans="1:2" x14ac:dyDescent="0.25">
      <c r="A2227" s="20">
        <v>41303</v>
      </c>
      <c r="B2227" s="22">
        <v>-6.6973074486472717E-3</v>
      </c>
    </row>
    <row r="2228" spans="1:2" x14ac:dyDescent="0.25">
      <c r="A2228" s="20">
        <v>41304</v>
      </c>
      <c r="B2228" s="22">
        <v>-6.6893496115114637E-3</v>
      </c>
    </row>
    <row r="2229" spans="1:2" x14ac:dyDescent="0.25">
      <c r="A2229" s="20">
        <v>41305</v>
      </c>
      <c r="B2229" s="22">
        <v>-6.830122748132772E-3</v>
      </c>
    </row>
    <row r="2230" spans="1:2" x14ac:dyDescent="0.25">
      <c r="A2230" s="20">
        <v>41306</v>
      </c>
      <c r="B2230" s="22">
        <v>-7.0307887283921344E-3</v>
      </c>
    </row>
    <row r="2231" spans="1:2" x14ac:dyDescent="0.25">
      <c r="A2231" s="20">
        <v>41309</v>
      </c>
      <c r="B2231" s="22">
        <v>-7.0189801656943551E-3</v>
      </c>
    </row>
    <row r="2232" spans="1:2" x14ac:dyDescent="0.25">
      <c r="A2232" s="20">
        <v>41310</v>
      </c>
      <c r="B2232" s="22">
        <v>-7.1003687460647891E-3</v>
      </c>
    </row>
    <row r="2233" spans="1:2" x14ac:dyDescent="0.25">
      <c r="A2233" s="20">
        <v>41311</v>
      </c>
      <c r="B2233" s="22">
        <v>-7.1567302947200817E-3</v>
      </c>
    </row>
    <row r="2234" spans="1:2" x14ac:dyDescent="0.25">
      <c r="A2234" s="20">
        <v>41312</v>
      </c>
      <c r="B2234" s="22">
        <v>-7.2116520021544561E-3</v>
      </c>
    </row>
    <row r="2235" spans="1:2" x14ac:dyDescent="0.25">
      <c r="A2235" s="20">
        <v>41313</v>
      </c>
      <c r="B2235" s="22">
        <v>-7.2719337275115592E-3</v>
      </c>
    </row>
    <row r="2236" spans="1:2" x14ac:dyDescent="0.25">
      <c r="A2236" s="20">
        <v>41316</v>
      </c>
      <c r="B2236" s="22">
        <v>-7.2853740966842828E-3</v>
      </c>
    </row>
    <row r="2237" spans="1:2" x14ac:dyDescent="0.25">
      <c r="A2237" s="20">
        <v>41317</v>
      </c>
      <c r="B2237" s="22">
        <v>-7.3844098210527065E-3</v>
      </c>
    </row>
    <row r="2238" spans="1:2" x14ac:dyDescent="0.25">
      <c r="A2238" s="20">
        <v>41318</v>
      </c>
      <c r="B2238" s="22">
        <v>-7.4657006128063808E-3</v>
      </c>
    </row>
    <row r="2239" spans="1:2" x14ac:dyDescent="0.25">
      <c r="A2239" s="20">
        <v>41319</v>
      </c>
      <c r="B2239" s="22">
        <v>-7.5507325683180637E-3</v>
      </c>
    </row>
    <row r="2240" spans="1:2" x14ac:dyDescent="0.25">
      <c r="A2240" s="20">
        <v>41320</v>
      </c>
      <c r="B2240" s="22">
        <v>-7.6117653713111411E-3</v>
      </c>
    </row>
    <row r="2241" spans="1:2" x14ac:dyDescent="0.25">
      <c r="A2241" s="20">
        <v>41324</v>
      </c>
      <c r="B2241" s="22">
        <v>-7.7229992912291046E-3</v>
      </c>
    </row>
    <row r="2242" spans="1:2" x14ac:dyDescent="0.25">
      <c r="A2242" s="20">
        <v>41325</v>
      </c>
      <c r="B2242" s="22">
        <v>-7.8443174695861373E-3</v>
      </c>
    </row>
    <row r="2243" spans="1:2" x14ac:dyDescent="0.25">
      <c r="A2243" s="20">
        <v>41326</v>
      </c>
      <c r="B2243" s="22">
        <v>-7.9033550037715949E-3</v>
      </c>
    </row>
    <row r="2244" spans="1:2" x14ac:dyDescent="0.25">
      <c r="A2244" s="20">
        <v>41327</v>
      </c>
      <c r="B2244" s="22">
        <v>-8.1216841503042314E-3</v>
      </c>
    </row>
    <row r="2245" spans="1:2" x14ac:dyDescent="0.25">
      <c r="A2245" s="20">
        <v>41330</v>
      </c>
      <c r="B2245" s="22">
        <v>-8.4948274320347794E-3</v>
      </c>
    </row>
    <row r="2246" spans="1:2" x14ac:dyDescent="0.25">
      <c r="A2246" s="20">
        <v>41331</v>
      </c>
      <c r="B2246" s="22">
        <v>-8.62884326983826E-3</v>
      </c>
    </row>
    <row r="2247" spans="1:2" x14ac:dyDescent="0.25">
      <c r="A2247" s="20">
        <v>41332</v>
      </c>
      <c r="B2247" s="22">
        <v>-8.7776437876863067E-3</v>
      </c>
    </row>
    <row r="2248" spans="1:2" x14ac:dyDescent="0.25">
      <c r="A2248" s="20">
        <v>41333</v>
      </c>
      <c r="B2248" s="22">
        <v>-9.3183708055341041E-3</v>
      </c>
    </row>
    <row r="2249" spans="1:2" x14ac:dyDescent="0.25">
      <c r="A2249" s="20">
        <v>41334</v>
      </c>
      <c r="B2249" s="22">
        <v>-9.3860611659385418E-3</v>
      </c>
    </row>
    <row r="2250" spans="1:2" x14ac:dyDescent="0.25">
      <c r="A2250" s="20">
        <v>41337</v>
      </c>
      <c r="B2250" s="22">
        <v>-9.8265427574126818E-3</v>
      </c>
    </row>
    <row r="2251" spans="1:2" x14ac:dyDescent="0.25">
      <c r="A2251" s="20">
        <v>41338</v>
      </c>
      <c r="B2251" s="22">
        <v>-9.9093220955112082E-3</v>
      </c>
    </row>
    <row r="2252" spans="1:2" x14ac:dyDescent="0.25">
      <c r="A2252" s="20">
        <v>41339</v>
      </c>
      <c r="B2252" s="22">
        <v>-9.9981644910550616E-3</v>
      </c>
    </row>
    <row r="2253" spans="1:2" x14ac:dyDescent="0.25">
      <c r="A2253" s="20">
        <v>41340</v>
      </c>
      <c r="B2253" s="22">
        <v>-9.9584225442915786E-3</v>
      </c>
    </row>
    <row r="2254" spans="1:2" x14ac:dyDescent="0.25">
      <c r="A2254" s="20">
        <v>41341</v>
      </c>
      <c r="B2254" s="22">
        <v>-9.961684369943602E-3</v>
      </c>
    </row>
    <row r="2255" spans="1:2" x14ac:dyDescent="0.25">
      <c r="A2255" s="20">
        <v>41344</v>
      </c>
      <c r="B2255" s="22">
        <v>-9.8225526617662373E-3</v>
      </c>
    </row>
    <row r="2256" spans="1:2" x14ac:dyDescent="0.25">
      <c r="A2256" s="20">
        <v>41345</v>
      </c>
      <c r="B2256" s="22">
        <v>-9.9991356402652221E-3</v>
      </c>
    </row>
    <row r="2257" spans="1:2" x14ac:dyDescent="0.25">
      <c r="A2257" s="20">
        <v>41346</v>
      </c>
      <c r="B2257" s="22">
        <v>-1.0061242234630008E-2</v>
      </c>
    </row>
    <row r="2258" spans="1:2" x14ac:dyDescent="0.25">
      <c r="A2258" s="20">
        <v>41347</v>
      </c>
      <c r="B2258" s="22">
        <v>-1.0060448907324715E-2</v>
      </c>
    </row>
    <row r="2259" spans="1:2" x14ac:dyDescent="0.25">
      <c r="A2259" s="20">
        <v>41348</v>
      </c>
      <c r="B2259" s="22">
        <v>-1.01861860830611E-2</v>
      </c>
    </row>
    <row r="2260" spans="1:2" x14ac:dyDescent="0.25">
      <c r="A2260" s="20">
        <v>41351</v>
      </c>
      <c r="B2260" s="22">
        <v>-1.0118863598028049E-2</v>
      </c>
    </row>
    <row r="2261" spans="1:2" x14ac:dyDescent="0.25">
      <c r="A2261" s="20">
        <v>41352</v>
      </c>
      <c r="B2261" s="22">
        <v>-1.0115405750477868E-2</v>
      </c>
    </row>
    <row r="2262" spans="1:2" x14ac:dyDescent="0.25">
      <c r="A2262" s="20">
        <v>41353</v>
      </c>
      <c r="B2262" s="22">
        <v>-1.0293257986357829E-2</v>
      </c>
    </row>
    <row r="2263" spans="1:2" x14ac:dyDescent="0.25">
      <c r="A2263" s="20">
        <v>41354</v>
      </c>
      <c r="B2263" s="22">
        <v>-1.0390750772922841E-2</v>
      </c>
    </row>
    <row r="2264" spans="1:2" x14ac:dyDescent="0.25">
      <c r="A2264" s="20">
        <v>41355</v>
      </c>
      <c r="B2264" s="22">
        <v>-1.0457579837592212E-2</v>
      </c>
    </row>
    <row r="2265" spans="1:2" x14ac:dyDescent="0.25">
      <c r="A2265" s="20">
        <v>41358</v>
      </c>
      <c r="B2265" s="22">
        <v>-1.0568541081214744E-2</v>
      </c>
    </row>
    <row r="2266" spans="1:2" x14ac:dyDescent="0.25">
      <c r="A2266" s="20">
        <v>41359</v>
      </c>
      <c r="B2266" s="22">
        <v>-1.0616369061734021E-2</v>
      </c>
    </row>
    <row r="2267" spans="1:2" x14ac:dyDescent="0.25">
      <c r="A2267" s="20">
        <v>41360</v>
      </c>
      <c r="B2267" s="22">
        <v>-1.0754321056259952E-2</v>
      </c>
    </row>
    <row r="2268" spans="1:2" x14ac:dyDescent="0.25">
      <c r="A2268" s="20">
        <v>41361</v>
      </c>
      <c r="B2268" s="22">
        <v>-1.0847671351999155E-2</v>
      </c>
    </row>
    <row r="2269" spans="1:2" x14ac:dyDescent="0.25">
      <c r="A2269" s="20">
        <v>41365</v>
      </c>
      <c r="B2269" s="22">
        <v>-1.1028055345277399E-2</v>
      </c>
    </row>
    <row r="2270" spans="1:2" x14ac:dyDescent="0.25">
      <c r="A2270" s="20">
        <v>41366</v>
      </c>
      <c r="B2270" s="22">
        <v>-1.1217422645007136E-2</v>
      </c>
    </row>
    <row r="2271" spans="1:2" x14ac:dyDescent="0.25">
      <c r="A2271" s="20">
        <v>41367</v>
      </c>
      <c r="B2271" s="22">
        <v>-1.1499691840864856E-2</v>
      </c>
    </row>
    <row r="2272" spans="1:2" x14ac:dyDescent="0.25">
      <c r="A2272" s="20">
        <v>41368</v>
      </c>
      <c r="B2272" s="22">
        <v>-1.1564362828162977E-2</v>
      </c>
    </row>
    <row r="2273" spans="1:2" x14ac:dyDescent="0.25">
      <c r="A2273" s="20">
        <v>41369</v>
      </c>
      <c r="B2273" s="22">
        <v>-1.1655112187481609E-2</v>
      </c>
    </row>
    <row r="2274" spans="1:2" x14ac:dyDescent="0.25">
      <c r="A2274" s="20">
        <v>41372</v>
      </c>
      <c r="B2274" s="22">
        <v>-1.179791145357556E-2</v>
      </c>
    </row>
    <row r="2275" spans="1:2" x14ac:dyDescent="0.25">
      <c r="A2275" s="20">
        <v>41373</v>
      </c>
      <c r="B2275" s="22">
        <v>-1.1929565230280215E-2</v>
      </c>
    </row>
    <row r="2276" spans="1:2" x14ac:dyDescent="0.25">
      <c r="A2276" s="20">
        <v>41374</v>
      </c>
      <c r="B2276" s="22">
        <v>-1.2012962475575928E-2</v>
      </c>
    </row>
    <row r="2277" spans="1:2" x14ac:dyDescent="0.25">
      <c r="A2277" s="20">
        <v>41375</v>
      </c>
      <c r="B2277" s="22">
        <v>-1.2102697698460063E-2</v>
      </c>
    </row>
    <row r="2278" spans="1:2" x14ac:dyDescent="0.25">
      <c r="A2278" s="20">
        <v>41376</v>
      </c>
      <c r="B2278" s="22">
        <v>-1.1964900147720114E-2</v>
      </c>
    </row>
    <row r="2279" spans="1:2" x14ac:dyDescent="0.25">
      <c r="A2279" s="20">
        <v>41379</v>
      </c>
      <c r="B2279" s="22">
        <v>-1.2635230887854121E-2</v>
      </c>
    </row>
    <row r="2280" spans="1:2" x14ac:dyDescent="0.25">
      <c r="A2280" s="20">
        <v>41380</v>
      </c>
      <c r="B2280" s="22">
        <v>-1.3936604463225755E-2</v>
      </c>
    </row>
    <row r="2281" spans="1:2" x14ac:dyDescent="0.25">
      <c r="A2281" s="20">
        <v>41381</v>
      </c>
      <c r="B2281" s="22">
        <v>-1.3031385010201402E-2</v>
      </c>
    </row>
    <row r="2282" spans="1:2" x14ac:dyDescent="0.25">
      <c r="A2282" s="20">
        <v>41382</v>
      </c>
      <c r="B2282" s="22">
        <v>-1.2521627626325693E-2</v>
      </c>
    </row>
    <row r="2283" spans="1:2" x14ac:dyDescent="0.25">
      <c r="A2283" s="20">
        <v>41383</v>
      </c>
      <c r="B2283" s="22">
        <v>-1.2926650234396098E-2</v>
      </c>
    </row>
    <row r="2284" spans="1:2" x14ac:dyDescent="0.25">
      <c r="A2284" s="20">
        <v>41386</v>
      </c>
      <c r="B2284" s="22">
        <v>-1.3053250548980322E-2</v>
      </c>
    </row>
    <row r="2285" spans="1:2" x14ac:dyDescent="0.25">
      <c r="A2285" s="20">
        <v>41387</v>
      </c>
      <c r="B2285" s="22">
        <v>-1.2886142338564999E-2</v>
      </c>
    </row>
    <row r="2286" spans="1:2" x14ac:dyDescent="0.25">
      <c r="A2286" s="20">
        <v>41388</v>
      </c>
      <c r="B2286" s="22">
        <v>-1.2975667937882074E-2</v>
      </c>
    </row>
    <row r="2287" spans="1:2" x14ac:dyDescent="0.25">
      <c r="A2287" s="20">
        <v>41389</v>
      </c>
      <c r="B2287" s="22">
        <v>-1.3056390062795686E-2</v>
      </c>
    </row>
    <row r="2288" spans="1:2" x14ac:dyDescent="0.25">
      <c r="A2288" s="20">
        <v>41390</v>
      </c>
      <c r="B2288" s="22">
        <v>-1.3090348143374841E-2</v>
      </c>
    </row>
    <row r="2289" spans="1:2" x14ac:dyDescent="0.25">
      <c r="A2289" s="20">
        <v>41393</v>
      </c>
      <c r="B2289" s="22">
        <v>-1.3112081035207113E-2</v>
      </c>
    </row>
    <row r="2290" spans="1:2" x14ac:dyDescent="0.25">
      <c r="A2290" s="20">
        <v>41394</v>
      </c>
      <c r="B2290" s="22">
        <v>-1.3106206906665974E-2</v>
      </c>
    </row>
    <row r="2291" spans="1:2" x14ac:dyDescent="0.25">
      <c r="A2291" s="20">
        <v>41395</v>
      </c>
      <c r="B2291" s="22">
        <v>-1.3137508870140202E-2</v>
      </c>
    </row>
    <row r="2292" spans="1:2" x14ac:dyDescent="0.25">
      <c r="A2292" s="20">
        <v>41396</v>
      </c>
      <c r="B2292" s="22">
        <v>-1.2997642707849644E-2</v>
      </c>
    </row>
    <row r="2293" spans="1:2" x14ac:dyDescent="0.25">
      <c r="A2293" s="20">
        <v>41397</v>
      </c>
      <c r="B2293" s="22">
        <v>-1.2995647681032896E-2</v>
      </c>
    </row>
    <row r="2294" spans="1:2" x14ac:dyDescent="0.25">
      <c r="A2294" s="20">
        <v>41400</v>
      </c>
      <c r="B2294" s="22">
        <v>-1.3043733410283975E-2</v>
      </c>
    </row>
    <row r="2295" spans="1:2" x14ac:dyDescent="0.25">
      <c r="A2295" s="20">
        <v>41401</v>
      </c>
      <c r="B2295" s="22">
        <v>-1.3071815187826963E-2</v>
      </c>
    </row>
    <row r="2296" spans="1:2" x14ac:dyDescent="0.25">
      <c r="A2296" s="20">
        <v>41402</v>
      </c>
      <c r="B2296" s="22">
        <v>-1.3107486786989031E-2</v>
      </c>
    </row>
    <row r="2297" spans="1:2" x14ac:dyDescent="0.25">
      <c r="A2297" s="20">
        <v>41403</v>
      </c>
      <c r="B2297" s="22">
        <v>-1.309831907177772E-2</v>
      </c>
    </row>
    <row r="2298" spans="1:2" x14ac:dyDescent="0.25">
      <c r="A2298" s="20">
        <v>41404</v>
      </c>
      <c r="B2298" s="22">
        <v>-1.3158065295735155E-2</v>
      </c>
    </row>
    <row r="2299" spans="1:2" x14ac:dyDescent="0.25">
      <c r="A2299" s="20">
        <v>41407</v>
      </c>
      <c r="B2299" s="22">
        <v>-1.3155069377136952E-2</v>
      </c>
    </row>
    <row r="2300" spans="1:2" x14ac:dyDescent="0.25">
      <c r="A2300" s="20">
        <v>41408</v>
      </c>
      <c r="B2300" s="22">
        <v>-1.3170422139920257E-2</v>
      </c>
    </row>
    <row r="2301" spans="1:2" x14ac:dyDescent="0.25">
      <c r="A2301" s="20">
        <v>41409</v>
      </c>
      <c r="B2301" s="22">
        <v>-1.3204430624457864E-2</v>
      </c>
    </row>
    <row r="2302" spans="1:2" x14ac:dyDescent="0.25">
      <c r="A2302" s="20">
        <v>41410</v>
      </c>
      <c r="B2302" s="22">
        <v>-1.3221126913632641E-2</v>
      </c>
    </row>
    <row r="2303" spans="1:2" x14ac:dyDescent="0.25">
      <c r="A2303" s="20">
        <v>41411</v>
      </c>
      <c r="B2303" s="22">
        <v>-1.3319174023133762E-2</v>
      </c>
    </row>
    <row r="2304" spans="1:2" x14ac:dyDescent="0.25">
      <c r="A2304" s="20">
        <v>41414</v>
      </c>
      <c r="B2304" s="22">
        <v>-1.3348444530274617E-2</v>
      </c>
    </row>
    <row r="2305" spans="1:2" x14ac:dyDescent="0.25">
      <c r="A2305" s="20">
        <v>41415</v>
      </c>
      <c r="B2305" s="22">
        <v>-1.3354613197300691E-2</v>
      </c>
    </row>
    <row r="2306" spans="1:2" x14ac:dyDescent="0.25">
      <c r="A2306" s="20">
        <v>41416</v>
      </c>
      <c r="B2306" s="22">
        <v>-1.3375467833831145E-2</v>
      </c>
    </row>
    <row r="2307" spans="1:2" x14ac:dyDescent="0.25">
      <c r="A2307" s="20">
        <v>41417</v>
      </c>
      <c r="B2307" s="22">
        <v>-1.3424779522165364E-2</v>
      </c>
    </row>
    <row r="2308" spans="1:2" x14ac:dyDescent="0.25">
      <c r="A2308" s="20">
        <v>41418</v>
      </c>
      <c r="B2308" s="22">
        <v>-1.3422620310765687E-2</v>
      </c>
    </row>
    <row r="2309" spans="1:2" x14ac:dyDescent="0.25">
      <c r="A2309" s="20">
        <v>41422</v>
      </c>
      <c r="B2309" s="22">
        <v>-1.3454548424800095E-2</v>
      </c>
    </row>
    <row r="2310" spans="1:2" x14ac:dyDescent="0.25">
      <c r="A2310" s="20">
        <v>41423</v>
      </c>
      <c r="B2310" s="22">
        <v>-1.3620683737378014E-2</v>
      </c>
    </row>
    <row r="2311" spans="1:2" x14ac:dyDescent="0.25">
      <c r="A2311" s="20">
        <v>41424</v>
      </c>
      <c r="B2311" s="22">
        <v>-1.3518167174880746E-2</v>
      </c>
    </row>
    <row r="2312" spans="1:2" x14ac:dyDescent="0.25">
      <c r="A2312" s="20">
        <v>41425</v>
      </c>
      <c r="B2312" s="22">
        <v>-1.3429479610605699E-2</v>
      </c>
    </row>
    <row r="2313" spans="1:2" x14ac:dyDescent="0.25">
      <c r="A2313" s="20">
        <v>41428</v>
      </c>
      <c r="B2313" s="22">
        <v>-1.3441012680771913E-2</v>
      </c>
    </row>
    <row r="2314" spans="1:2" x14ac:dyDescent="0.25">
      <c r="A2314" s="20">
        <v>41429</v>
      </c>
      <c r="B2314" s="22">
        <v>-1.3432097617110061E-2</v>
      </c>
    </row>
    <row r="2315" spans="1:2" x14ac:dyDescent="0.25">
      <c r="A2315" s="20">
        <v>41430</v>
      </c>
      <c r="B2315" s="22">
        <v>-1.3418586160986457E-2</v>
      </c>
    </row>
    <row r="2316" spans="1:2" x14ac:dyDescent="0.25">
      <c r="A2316" s="20">
        <v>41431</v>
      </c>
      <c r="B2316" s="22">
        <v>-1.3491051497461659E-2</v>
      </c>
    </row>
    <row r="2317" spans="1:2" x14ac:dyDescent="0.25">
      <c r="A2317" s="20">
        <v>41432</v>
      </c>
      <c r="B2317" s="22">
        <v>-1.3407799635920092E-2</v>
      </c>
    </row>
    <row r="2318" spans="1:2" x14ac:dyDescent="0.25">
      <c r="A2318" s="20">
        <v>41435</v>
      </c>
      <c r="B2318" s="22">
        <v>-1.3418495342249592E-2</v>
      </c>
    </row>
    <row r="2319" spans="1:2" x14ac:dyDescent="0.25">
      <c r="A2319" s="20">
        <v>41436</v>
      </c>
      <c r="B2319" s="22">
        <v>-1.3302209916159935E-2</v>
      </c>
    </row>
    <row r="2320" spans="1:2" x14ac:dyDescent="0.25">
      <c r="A2320" s="20">
        <v>41437</v>
      </c>
      <c r="B2320" s="22">
        <v>-1.3212941941774137E-2</v>
      </c>
    </row>
    <row r="2321" spans="1:2" x14ac:dyDescent="0.25">
      <c r="A2321" s="20">
        <v>41438</v>
      </c>
      <c r="B2321" s="22">
        <v>-1.3183707827503999E-2</v>
      </c>
    </row>
    <row r="2322" spans="1:2" x14ac:dyDescent="0.25">
      <c r="A2322" s="20">
        <v>41439</v>
      </c>
      <c r="B2322" s="22">
        <v>-1.3055838135396569E-2</v>
      </c>
    </row>
    <row r="2323" spans="1:2" x14ac:dyDescent="0.25">
      <c r="A2323" s="20">
        <v>41442</v>
      </c>
      <c r="B2323" s="22">
        <v>-1.3170499690915105E-2</v>
      </c>
    </row>
    <row r="2324" spans="1:2" x14ac:dyDescent="0.25">
      <c r="A2324" s="20">
        <v>41443</v>
      </c>
      <c r="B2324" s="22">
        <v>-1.3112067624538759E-2</v>
      </c>
    </row>
    <row r="2325" spans="1:2" x14ac:dyDescent="0.25">
      <c r="A2325" s="20">
        <v>41444</v>
      </c>
      <c r="B2325" s="22">
        <v>-1.3032128700942391E-2</v>
      </c>
    </row>
    <row r="2326" spans="1:2" x14ac:dyDescent="0.25">
      <c r="A2326" s="20">
        <v>41445</v>
      </c>
      <c r="B2326" s="22">
        <v>-1.3437704684639229E-2</v>
      </c>
    </row>
    <row r="2327" spans="1:2" x14ac:dyDescent="0.25">
      <c r="A2327" s="20">
        <v>41446</v>
      </c>
      <c r="B2327" s="22">
        <v>-1.3348005613963765E-2</v>
      </c>
    </row>
    <row r="2328" spans="1:2" x14ac:dyDescent="0.25">
      <c r="A2328" s="20">
        <v>41449</v>
      </c>
      <c r="B2328" s="22">
        <v>-1.3359075346723981E-2</v>
      </c>
    </row>
    <row r="2329" spans="1:2" x14ac:dyDescent="0.25">
      <c r="A2329" s="20">
        <v>41450</v>
      </c>
      <c r="B2329" s="22">
        <v>-1.3176812417404093E-2</v>
      </c>
    </row>
    <row r="2330" spans="1:2" x14ac:dyDescent="0.25">
      <c r="A2330" s="20">
        <v>41451</v>
      </c>
      <c r="B2330" s="22">
        <v>-1.3108764514587312E-2</v>
      </c>
    </row>
    <row r="2331" spans="1:2" x14ac:dyDescent="0.25">
      <c r="A2331" s="20">
        <v>41452</v>
      </c>
      <c r="B2331" s="22">
        <v>-1.2975828516143761E-2</v>
      </c>
    </row>
    <row r="2332" spans="1:2" x14ac:dyDescent="0.25">
      <c r="A2332" s="20">
        <v>41453</v>
      </c>
      <c r="B2332" s="22">
        <v>-1.3008767874336913E-2</v>
      </c>
    </row>
    <row r="2333" spans="1:2" x14ac:dyDescent="0.25">
      <c r="A2333" s="20">
        <v>41456</v>
      </c>
      <c r="B2333" s="22">
        <v>-1.2828450020541005E-2</v>
      </c>
    </row>
    <row r="2334" spans="1:2" x14ac:dyDescent="0.25">
      <c r="A2334" s="20">
        <v>41457</v>
      </c>
      <c r="B2334" s="22">
        <v>-1.2899907197704841E-2</v>
      </c>
    </row>
    <row r="2335" spans="1:2" x14ac:dyDescent="0.25">
      <c r="A2335" s="20">
        <v>41458</v>
      </c>
      <c r="B2335" s="22">
        <v>-1.2810205450624834E-2</v>
      </c>
    </row>
    <row r="2336" spans="1:2" x14ac:dyDescent="0.25">
      <c r="A2336" s="20">
        <v>41460</v>
      </c>
      <c r="B2336" s="22">
        <v>-1.2264034072885122E-2</v>
      </c>
    </row>
    <row r="2337" spans="1:2" x14ac:dyDescent="0.25">
      <c r="A2337" s="20">
        <v>41463</v>
      </c>
      <c r="B2337" s="22">
        <v>-1.1895923173921963E-2</v>
      </c>
    </row>
    <row r="2338" spans="1:2" x14ac:dyDescent="0.25">
      <c r="A2338" s="20">
        <v>41464</v>
      </c>
      <c r="B2338" s="22">
        <v>-1.1988189251986858E-2</v>
      </c>
    </row>
    <row r="2339" spans="1:2" x14ac:dyDescent="0.25">
      <c r="A2339" s="20">
        <v>41465</v>
      </c>
      <c r="B2339" s="22">
        <v>-1.2010985235169302E-2</v>
      </c>
    </row>
    <row r="2340" spans="1:2" x14ac:dyDescent="0.25">
      <c r="A2340" s="20">
        <v>41466</v>
      </c>
      <c r="B2340" s="22">
        <v>-1.1987099585010874E-2</v>
      </c>
    </row>
    <row r="2341" spans="1:2" x14ac:dyDescent="0.25">
      <c r="A2341" s="20">
        <v>41467</v>
      </c>
      <c r="B2341" s="22">
        <v>-1.1980060721442753E-2</v>
      </c>
    </row>
    <row r="2342" spans="1:2" x14ac:dyDescent="0.25">
      <c r="A2342" s="20">
        <v>41470</v>
      </c>
      <c r="B2342" s="22">
        <v>-1.1952912511207781E-2</v>
      </c>
    </row>
    <row r="2343" spans="1:2" x14ac:dyDescent="0.25">
      <c r="A2343" s="20">
        <v>41471</v>
      </c>
      <c r="B2343" s="22">
        <v>-1.199505442072557E-2</v>
      </c>
    </row>
    <row r="2344" spans="1:2" x14ac:dyDescent="0.25">
      <c r="A2344" s="20">
        <v>41472</v>
      </c>
      <c r="B2344" s="22">
        <v>-1.1968883840228872E-2</v>
      </c>
    </row>
    <row r="2345" spans="1:2" x14ac:dyDescent="0.25">
      <c r="A2345" s="20">
        <v>41473</v>
      </c>
      <c r="B2345" s="22">
        <v>-1.1913778389945118E-2</v>
      </c>
    </row>
    <row r="2346" spans="1:2" x14ac:dyDescent="0.25">
      <c r="A2346" s="20">
        <v>41474</v>
      </c>
      <c r="B2346" s="22">
        <v>-1.1719098598980571E-2</v>
      </c>
    </row>
    <row r="2347" spans="1:2" x14ac:dyDescent="0.25">
      <c r="A2347" s="20">
        <v>41477</v>
      </c>
      <c r="B2347" s="22">
        <v>-1.1695238709739098E-2</v>
      </c>
    </row>
    <row r="2348" spans="1:2" x14ac:dyDescent="0.25">
      <c r="A2348" s="20">
        <v>41478</v>
      </c>
      <c r="B2348" s="22">
        <v>-1.1654095299439282E-2</v>
      </c>
    </row>
    <row r="2349" spans="1:2" x14ac:dyDescent="0.25">
      <c r="A2349" s="20">
        <v>41479</v>
      </c>
      <c r="B2349" s="22">
        <v>-1.1719063909773175E-2</v>
      </c>
    </row>
    <row r="2350" spans="1:2" x14ac:dyDescent="0.25">
      <c r="A2350" s="20">
        <v>41480</v>
      </c>
      <c r="B2350" s="22">
        <v>-1.1650060138920892E-2</v>
      </c>
    </row>
    <row r="2351" spans="1:2" x14ac:dyDescent="0.25">
      <c r="A2351" s="20">
        <v>41481</v>
      </c>
      <c r="B2351" s="22">
        <v>-1.1603756169339063E-2</v>
      </c>
    </row>
    <row r="2352" spans="1:2" x14ac:dyDescent="0.25">
      <c r="A2352" s="20">
        <v>41484</v>
      </c>
      <c r="B2352" s="22">
        <v>-1.1553091542641836E-2</v>
      </c>
    </row>
    <row r="2353" spans="1:2" x14ac:dyDescent="0.25">
      <c r="A2353" s="20">
        <v>41485</v>
      </c>
      <c r="B2353" s="22">
        <v>-1.1478220822124685E-2</v>
      </c>
    </row>
    <row r="2354" spans="1:2" x14ac:dyDescent="0.25">
      <c r="A2354" s="20">
        <v>41486</v>
      </c>
      <c r="B2354" s="22">
        <v>-1.1489405955185106E-2</v>
      </c>
    </row>
    <row r="2355" spans="1:2" x14ac:dyDescent="0.25">
      <c r="A2355" s="20">
        <v>41487</v>
      </c>
      <c r="B2355" s="22">
        <v>-1.154306076544942E-2</v>
      </c>
    </row>
    <row r="2356" spans="1:2" x14ac:dyDescent="0.25">
      <c r="A2356" s="20">
        <v>41488</v>
      </c>
      <c r="B2356" s="22">
        <v>-1.1516423289420041E-2</v>
      </c>
    </row>
    <row r="2357" spans="1:2" x14ac:dyDescent="0.25">
      <c r="A2357" s="20">
        <v>41491</v>
      </c>
      <c r="B2357" s="22">
        <v>-1.1502965322136016E-2</v>
      </c>
    </row>
    <row r="2358" spans="1:2" x14ac:dyDescent="0.25">
      <c r="A2358" s="20">
        <v>41492</v>
      </c>
      <c r="B2358" s="22">
        <v>-1.1492812398578356E-2</v>
      </c>
    </row>
    <row r="2359" spans="1:2" x14ac:dyDescent="0.25">
      <c r="A2359" s="20">
        <v>41493</v>
      </c>
      <c r="B2359" s="22">
        <v>-1.1428822045723486E-2</v>
      </c>
    </row>
    <row r="2360" spans="1:2" x14ac:dyDescent="0.25">
      <c r="A2360" s="20">
        <v>41494</v>
      </c>
      <c r="B2360" s="22">
        <v>-1.1398436448404103E-2</v>
      </c>
    </row>
    <row r="2361" spans="1:2" x14ac:dyDescent="0.25">
      <c r="A2361" s="20">
        <v>41495</v>
      </c>
      <c r="B2361" s="22">
        <v>-1.139472956165688E-2</v>
      </c>
    </row>
    <row r="2362" spans="1:2" x14ac:dyDescent="0.25">
      <c r="A2362" s="20">
        <v>41498</v>
      </c>
      <c r="B2362" s="22">
        <v>-1.1436562638918235E-2</v>
      </c>
    </row>
    <row r="2363" spans="1:2" x14ac:dyDescent="0.25">
      <c r="A2363" s="20">
        <v>41499</v>
      </c>
      <c r="B2363" s="22">
        <v>-1.1425819386340685E-2</v>
      </c>
    </row>
    <row r="2364" spans="1:2" x14ac:dyDescent="0.25">
      <c r="A2364" s="20">
        <v>41500</v>
      </c>
      <c r="B2364" s="22">
        <v>-1.1464739781701261E-2</v>
      </c>
    </row>
    <row r="2365" spans="1:2" x14ac:dyDescent="0.25">
      <c r="A2365" s="20">
        <v>41501</v>
      </c>
      <c r="B2365" s="22">
        <v>-1.1446570804189204E-2</v>
      </c>
    </row>
    <row r="2366" spans="1:2" x14ac:dyDescent="0.25">
      <c r="A2366" s="20">
        <v>41502</v>
      </c>
      <c r="B2366" s="22">
        <v>-1.1381529375327437E-2</v>
      </c>
    </row>
    <row r="2367" spans="1:2" x14ac:dyDescent="0.25">
      <c r="A2367" s="20">
        <v>41505</v>
      </c>
      <c r="B2367" s="22">
        <v>-1.1280299732877253E-2</v>
      </c>
    </row>
    <row r="2368" spans="1:2" x14ac:dyDescent="0.25">
      <c r="A2368" s="20">
        <v>41506</v>
      </c>
      <c r="B2368" s="22">
        <v>-1.127232479575202E-2</v>
      </c>
    </row>
    <row r="2369" spans="1:2" x14ac:dyDescent="0.25">
      <c r="A2369" s="20">
        <v>41507</v>
      </c>
      <c r="B2369" s="22">
        <v>-1.1182271082686435E-2</v>
      </c>
    </row>
    <row r="2370" spans="1:2" x14ac:dyDescent="0.25">
      <c r="A2370" s="20">
        <v>41508</v>
      </c>
      <c r="B2370" s="22">
        <v>-1.1130576252213364E-2</v>
      </c>
    </row>
    <row r="2371" spans="1:2" x14ac:dyDescent="0.25">
      <c r="A2371" s="20">
        <v>41509</v>
      </c>
      <c r="B2371" s="22">
        <v>-1.1051158682064743E-2</v>
      </c>
    </row>
    <row r="2372" spans="1:2" x14ac:dyDescent="0.25">
      <c r="A2372" s="20">
        <v>41512</v>
      </c>
      <c r="B2372" s="22">
        <v>-1.1060426796141609E-2</v>
      </c>
    </row>
    <row r="2373" spans="1:2" x14ac:dyDescent="0.25">
      <c r="A2373" s="20">
        <v>41513</v>
      </c>
      <c r="B2373" s="22">
        <v>-1.1096468151769567E-2</v>
      </c>
    </row>
    <row r="2374" spans="1:2" x14ac:dyDescent="0.25">
      <c r="A2374" s="20">
        <v>41514</v>
      </c>
      <c r="B2374" s="22">
        <v>-1.0990785239122447E-2</v>
      </c>
    </row>
    <row r="2375" spans="1:2" x14ac:dyDescent="0.25">
      <c r="A2375" s="20">
        <v>41515</v>
      </c>
      <c r="B2375" s="22">
        <v>-1.0942542476451433E-2</v>
      </c>
    </row>
    <row r="2376" spans="1:2" x14ac:dyDescent="0.25">
      <c r="A2376" s="20">
        <v>41516</v>
      </c>
      <c r="B2376" s="22">
        <v>-1.0942025543837275E-2</v>
      </c>
    </row>
    <row r="2377" spans="1:2" x14ac:dyDescent="0.25">
      <c r="A2377" s="20">
        <v>41520</v>
      </c>
      <c r="B2377" s="22">
        <v>-1.0851226113976931E-2</v>
      </c>
    </row>
    <row r="2378" spans="1:2" x14ac:dyDescent="0.25">
      <c r="A2378" s="20">
        <v>41521</v>
      </c>
      <c r="B2378" s="22">
        <v>-1.077889637988072E-2</v>
      </c>
    </row>
    <row r="2379" spans="1:2" x14ac:dyDescent="0.25">
      <c r="A2379" s="20">
        <v>41522</v>
      </c>
      <c r="B2379" s="22">
        <v>-1.0780858042496511E-2</v>
      </c>
    </row>
    <row r="2380" spans="1:2" x14ac:dyDescent="0.25">
      <c r="A2380" s="20">
        <v>41523</v>
      </c>
      <c r="B2380" s="22">
        <v>-1.0704874935207664E-2</v>
      </c>
    </row>
    <row r="2381" spans="1:2" x14ac:dyDescent="0.25">
      <c r="A2381" s="20">
        <v>41526</v>
      </c>
      <c r="B2381" s="22">
        <v>-1.073674833158611E-2</v>
      </c>
    </row>
    <row r="2382" spans="1:2" x14ac:dyDescent="0.25">
      <c r="A2382" s="20">
        <v>41527</v>
      </c>
      <c r="B2382" s="22">
        <v>-1.0302757930729101E-2</v>
      </c>
    </row>
    <row r="2383" spans="1:2" x14ac:dyDescent="0.25">
      <c r="A2383" s="20">
        <v>41528</v>
      </c>
      <c r="B2383" s="22">
        <v>-1.0378221251654107E-2</v>
      </c>
    </row>
    <row r="2384" spans="1:2" x14ac:dyDescent="0.25">
      <c r="A2384" s="20">
        <v>41529</v>
      </c>
      <c r="B2384" s="22">
        <v>-1.0342838210058325E-2</v>
      </c>
    </row>
    <row r="2385" spans="1:2" x14ac:dyDescent="0.25">
      <c r="A2385" s="20">
        <v>41530</v>
      </c>
      <c r="B2385" s="22">
        <v>-1.0356097563071542E-2</v>
      </c>
    </row>
    <row r="2386" spans="1:2" x14ac:dyDescent="0.25">
      <c r="A2386" s="20">
        <v>41533</v>
      </c>
      <c r="B2386" s="22">
        <v>-1.0410623260177942E-2</v>
      </c>
    </row>
    <row r="2387" spans="1:2" x14ac:dyDescent="0.25">
      <c r="A2387" s="20">
        <v>41534</v>
      </c>
      <c r="B2387" s="22">
        <v>-1.0338860796850535E-2</v>
      </c>
    </row>
    <row r="2388" spans="1:2" x14ac:dyDescent="0.25">
      <c r="A2388" s="20">
        <v>41535</v>
      </c>
      <c r="B2388" s="22">
        <v>-1.0131370625908742E-2</v>
      </c>
    </row>
    <row r="2389" spans="1:2" x14ac:dyDescent="0.25">
      <c r="A2389" s="20">
        <v>41536</v>
      </c>
      <c r="B2389" s="22">
        <v>-1.0178770057369557E-2</v>
      </c>
    </row>
    <row r="2390" spans="1:2" x14ac:dyDescent="0.25">
      <c r="A2390" s="20">
        <v>41537</v>
      </c>
      <c r="B2390" s="22">
        <v>-9.9951148141996793E-3</v>
      </c>
    </row>
    <row r="2391" spans="1:2" x14ac:dyDescent="0.25">
      <c r="A2391" s="20">
        <v>41540</v>
      </c>
      <c r="B2391" s="22">
        <v>-1.0178506274562071E-2</v>
      </c>
    </row>
    <row r="2392" spans="1:2" x14ac:dyDescent="0.25">
      <c r="A2392" s="20">
        <v>41541</v>
      </c>
      <c r="B2392" s="22">
        <v>-1.0115306055245354E-2</v>
      </c>
    </row>
    <row r="2393" spans="1:2" x14ac:dyDescent="0.25">
      <c r="A2393" s="20">
        <v>41542</v>
      </c>
      <c r="B2393" s="22">
        <v>-1.0081320165435836E-2</v>
      </c>
    </row>
    <row r="2394" spans="1:2" x14ac:dyDescent="0.25">
      <c r="A2394" s="20">
        <v>41543</v>
      </c>
      <c r="B2394" s="22">
        <v>-9.9552496700232584E-3</v>
      </c>
    </row>
    <row r="2395" spans="1:2" x14ac:dyDescent="0.25">
      <c r="A2395" s="20">
        <v>41544</v>
      </c>
      <c r="B2395" s="22">
        <v>-1.0058231399449613E-2</v>
      </c>
    </row>
    <row r="2396" spans="1:2" x14ac:dyDescent="0.25">
      <c r="A2396" s="20">
        <v>41547</v>
      </c>
      <c r="B2396" s="22">
        <v>-9.9724446534387168E-3</v>
      </c>
    </row>
    <row r="2397" spans="1:2" x14ac:dyDescent="0.25">
      <c r="A2397" s="20">
        <v>41548</v>
      </c>
      <c r="B2397" s="22">
        <v>-1.0029460292538039E-2</v>
      </c>
    </row>
    <row r="2398" spans="1:2" x14ac:dyDescent="0.25">
      <c r="A2398" s="20">
        <v>41549</v>
      </c>
      <c r="B2398" s="22">
        <v>-9.9984069608565207E-3</v>
      </c>
    </row>
    <row r="2399" spans="1:2" x14ac:dyDescent="0.25">
      <c r="A2399" s="20">
        <v>41550</v>
      </c>
      <c r="B2399" s="22">
        <v>-9.9750241400733408E-3</v>
      </c>
    </row>
    <row r="2400" spans="1:2" x14ac:dyDescent="0.25">
      <c r="A2400" s="20">
        <v>41551</v>
      </c>
      <c r="B2400" s="22">
        <v>-9.9047958694606919E-3</v>
      </c>
    </row>
    <row r="2401" spans="1:2" x14ac:dyDescent="0.25">
      <c r="A2401" s="20">
        <v>41554</v>
      </c>
      <c r="B2401" s="22">
        <v>-9.5588384016040973E-3</v>
      </c>
    </row>
    <row r="2402" spans="1:2" x14ac:dyDescent="0.25">
      <c r="A2402" s="20">
        <v>41555</v>
      </c>
      <c r="B2402" s="22">
        <v>-9.4320837343615516E-3</v>
      </c>
    </row>
    <row r="2403" spans="1:2" x14ac:dyDescent="0.25">
      <c r="A2403" s="20">
        <v>41556</v>
      </c>
      <c r="B2403" s="22">
        <v>-9.4487506901682616E-3</v>
      </c>
    </row>
    <row r="2404" spans="1:2" x14ac:dyDescent="0.25">
      <c r="A2404" s="20">
        <v>41557</v>
      </c>
      <c r="B2404" s="22">
        <v>-9.527689506112047E-3</v>
      </c>
    </row>
    <row r="2405" spans="1:2" x14ac:dyDescent="0.25">
      <c r="A2405" s="20">
        <v>41558</v>
      </c>
      <c r="B2405" s="22">
        <v>-8.7775575159118047E-3</v>
      </c>
    </row>
    <row r="2406" spans="1:2" x14ac:dyDescent="0.25">
      <c r="A2406" s="20">
        <v>41561</v>
      </c>
      <c r="B2406" s="22">
        <v>-8.7171551370577305E-3</v>
      </c>
    </row>
    <row r="2407" spans="1:2" x14ac:dyDescent="0.25">
      <c r="A2407" s="20">
        <v>41562</v>
      </c>
      <c r="B2407" s="22">
        <v>-8.6302806527959186E-3</v>
      </c>
    </row>
    <row r="2408" spans="1:2" x14ac:dyDescent="0.25">
      <c r="A2408" s="20">
        <v>41563</v>
      </c>
      <c r="B2408" s="22">
        <v>-7.7850155723482306E-3</v>
      </c>
    </row>
    <row r="2409" spans="1:2" x14ac:dyDescent="0.25">
      <c r="A2409" s="20">
        <v>41564</v>
      </c>
      <c r="B2409" s="22">
        <v>-7.4916431542642048E-3</v>
      </c>
    </row>
    <row r="2410" spans="1:2" x14ac:dyDescent="0.25">
      <c r="A2410" s="20">
        <v>41565</v>
      </c>
      <c r="B2410" s="22">
        <v>-7.4060643424554984E-3</v>
      </c>
    </row>
    <row r="2411" spans="1:2" x14ac:dyDescent="0.25">
      <c r="A2411" s="20">
        <v>41568</v>
      </c>
      <c r="B2411" s="22">
        <v>-7.4777381065131987E-3</v>
      </c>
    </row>
    <row r="2412" spans="1:2" x14ac:dyDescent="0.25">
      <c r="A2412" s="20">
        <v>41569</v>
      </c>
      <c r="B2412" s="22">
        <v>-7.5410667024455869E-3</v>
      </c>
    </row>
    <row r="2413" spans="1:2" x14ac:dyDescent="0.25">
      <c r="A2413" s="20">
        <v>41570</v>
      </c>
      <c r="B2413" s="22">
        <v>-7.623820504722989E-3</v>
      </c>
    </row>
    <row r="2414" spans="1:2" x14ac:dyDescent="0.25">
      <c r="A2414" s="20">
        <v>41571</v>
      </c>
      <c r="B2414" s="22">
        <v>-7.6257662713137275E-3</v>
      </c>
    </row>
    <row r="2415" spans="1:2" x14ac:dyDescent="0.25">
      <c r="A2415" s="20">
        <v>41572</v>
      </c>
      <c r="B2415" s="22">
        <v>-7.9745889058183694E-3</v>
      </c>
    </row>
    <row r="2416" spans="1:2" x14ac:dyDescent="0.25">
      <c r="A2416" s="20">
        <v>41575</v>
      </c>
      <c r="B2416" s="22">
        <v>-7.9499304940600091E-3</v>
      </c>
    </row>
    <row r="2417" spans="1:2" x14ac:dyDescent="0.25">
      <c r="A2417" s="20">
        <v>41576</v>
      </c>
      <c r="B2417" s="22">
        <v>-7.9326729594749734E-3</v>
      </c>
    </row>
    <row r="2418" spans="1:2" x14ac:dyDescent="0.25">
      <c r="A2418" s="20">
        <v>41577</v>
      </c>
      <c r="B2418" s="22">
        <v>-7.9372782311721846E-3</v>
      </c>
    </row>
    <row r="2419" spans="1:2" x14ac:dyDescent="0.25">
      <c r="A2419" s="20">
        <v>41578</v>
      </c>
      <c r="B2419" s="22">
        <v>-7.9268314536957707E-3</v>
      </c>
    </row>
    <row r="2420" spans="1:2" x14ac:dyDescent="0.25">
      <c r="A2420" s="20">
        <v>41579</v>
      </c>
      <c r="B2420" s="22">
        <v>-7.9355478645983801E-3</v>
      </c>
    </row>
    <row r="2421" spans="1:2" x14ac:dyDescent="0.25">
      <c r="A2421" s="20">
        <v>41582</v>
      </c>
      <c r="B2421" s="22">
        <v>-7.8811995176090166E-3</v>
      </c>
    </row>
    <row r="2422" spans="1:2" x14ac:dyDescent="0.25">
      <c r="A2422" s="20">
        <v>41583</v>
      </c>
      <c r="B2422" s="22">
        <v>-7.8432817422614542E-3</v>
      </c>
    </row>
    <row r="2423" spans="1:2" x14ac:dyDescent="0.25">
      <c r="A2423" s="20">
        <v>41584</v>
      </c>
      <c r="B2423" s="22">
        <v>-7.8187928146662422E-3</v>
      </c>
    </row>
    <row r="2424" spans="1:2" x14ac:dyDescent="0.25">
      <c r="A2424" s="20">
        <v>41585</v>
      </c>
      <c r="B2424" s="22">
        <v>-7.8053585061977904E-3</v>
      </c>
    </row>
    <row r="2425" spans="1:2" x14ac:dyDescent="0.25">
      <c r="A2425" s="20">
        <v>41586</v>
      </c>
      <c r="B2425" s="22">
        <v>-7.771687499716684E-3</v>
      </c>
    </row>
    <row r="2426" spans="1:2" x14ac:dyDescent="0.25">
      <c r="A2426" s="20">
        <v>41589</v>
      </c>
      <c r="B2426" s="22">
        <v>-7.7248059234281685E-3</v>
      </c>
    </row>
    <row r="2427" spans="1:2" x14ac:dyDescent="0.25">
      <c r="A2427" s="20">
        <v>41590</v>
      </c>
      <c r="B2427" s="22">
        <v>-7.7348535194603496E-3</v>
      </c>
    </row>
    <row r="2428" spans="1:2" x14ac:dyDescent="0.25">
      <c r="A2428" s="20">
        <v>41591</v>
      </c>
      <c r="B2428" s="22">
        <v>-7.843864107591747E-3</v>
      </c>
    </row>
    <row r="2429" spans="1:2" x14ac:dyDescent="0.25">
      <c r="A2429" s="20">
        <v>41592</v>
      </c>
      <c r="B2429" s="22">
        <v>-7.8133916616018873E-3</v>
      </c>
    </row>
    <row r="2430" spans="1:2" x14ac:dyDescent="0.25">
      <c r="A2430" s="20">
        <v>41593</v>
      </c>
      <c r="B2430" s="22">
        <v>-7.8038970098793792E-3</v>
      </c>
    </row>
    <row r="2431" spans="1:2" x14ac:dyDescent="0.25">
      <c r="A2431" s="20">
        <v>41596</v>
      </c>
      <c r="B2431" s="22">
        <v>-7.8253844407496498E-3</v>
      </c>
    </row>
    <row r="2432" spans="1:2" x14ac:dyDescent="0.25">
      <c r="A2432" s="20">
        <v>41597</v>
      </c>
      <c r="B2432" s="22">
        <v>-7.8554641452563967E-3</v>
      </c>
    </row>
    <row r="2433" spans="1:2" x14ac:dyDescent="0.25">
      <c r="A2433" s="20">
        <v>41598</v>
      </c>
      <c r="B2433" s="22">
        <v>-7.7267222662847912E-3</v>
      </c>
    </row>
    <row r="2434" spans="1:2" x14ac:dyDescent="0.25">
      <c r="A2434" s="20">
        <v>41599</v>
      </c>
      <c r="B2434" s="22">
        <v>-7.5875341955731201E-3</v>
      </c>
    </row>
    <row r="2435" spans="1:2" x14ac:dyDescent="0.25">
      <c r="A2435" s="20">
        <v>41600</v>
      </c>
      <c r="B2435" s="22">
        <v>-7.5373694396314583E-3</v>
      </c>
    </row>
    <row r="2436" spans="1:2" x14ac:dyDescent="0.25">
      <c r="A2436" s="20">
        <v>41603</v>
      </c>
      <c r="B2436" s="22">
        <v>-7.514506902890461E-3</v>
      </c>
    </row>
    <row r="2437" spans="1:2" x14ac:dyDescent="0.25">
      <c r="A2437" s="20">
        <v>41604</v>
      </c>
      <c r="B2437" s="22">
        <v>-7.5133743882753734E-3</v>
      </c>
    </row>
    <row r="2438" spans="1:2" x14ac:dyDescent="0.25">
      <c r="A2438" s="20">
        <v>41605</v>
      </c>
      <c r="B2438" s="22">
        <v>-7.5487552059789742E-3</v>
      </c>
    </row>
    <row r="2439" spans="1:2" x14ac:dyDescent="0.25">
      <c r="A2439" s="20">
        <v>41607</v>
      </c>
      <c r="B2439" s="22">
        <v>-7.5358078523021232E-3</v>
      </c>
    </row>
    <row r="2440" spans="1:2" x14ac:dyDescent="0.25">
      <c r="A2440" s="20">
        <v>41610</v>
      </c>
      <c r="B2440" s="22">
        <v>-7.5489500712379032E-3</v>
      </c>
    </row>
    <row r="2441" spans="1:2" x14ac:dyDescent="0.25">
      <c r="A2441" s="20">
        <v>41611</v>
      </c>
      <c r="B2441" s="22">
        <v>-7.5328109800637533E-3</v>
      </c>
    </row>
    <row r="2442" spans="1:2" x14ac:dyDescent="0.25">
      <c r="A2442" s="20">
        <v>41612</v>
      </c>
      <c r="B2442" s="22">
        <v>-7.4911756716847799E-3</v>
      </c>
    </row>
    <row r="2443" spans="1:2" x14ac:dyDescent="0.25">
      <c r="A2443" s="20">
        <v>41613</v>
      </c>
      <c r="B2443" s="22">
        <v>-7.4270316557685234E-3</v>
      </c>
    </row>
    <row r="2444" spans="1:2" x14ac:dyDescent="0.25">
      <c r="A2444" s="20">
        <v>41614</v>
      </c>
      <c r="B2444" s="22">
        <v>-7.4390032861830768E-3</v>
      </c>
    </row>
    <row r="2445" spans="1:2" x14ac:dyDescent="0.25">
      <c r="A2445" s="20">
        <v>41617</v>
      </c>
      <c r="B2445" s="22">
        <v>-7.4805927128076544E-3</v>
      </c>
    </row>
    <row r="2446" spans="1:2" x14ac:dyDescent="0.25">
      <c r="A2446" s="20">
        <v>41618</v>
      </c>
      <c r="B2446" s="22">
        <v>-7.5129291875857263E-3</v>
      </c>
    </row>
    <row r="2447" spans="1:2" x14ac:dyDescent="0.25">
      <c r="A2447" s="20">
        <v>41619</v>
      </c>
      <c r="B2447" s="22">
        <v>-7.7134380909158473E-3</v>
      </c>
    </row>
    <row r="2448" spans="1:2" x14ac:dyDescent="0.25">
      <c r="A2448" s="20">
        <v>41620</v>
      </c>
      <c r="B2448" s="22">
        <v>-7.7408396143636704E-3</v>
      </c>
    </row>
    <row r="2449" spans="1:2" x14ac:dyDescent="0.25">
      <c r="A2449" s="20">
        <v>41621</v>
      </c>
      <c r="B2449" s="22">
        <v>-7.7091906469010096E-3</v>
      </c>
    </row>
    <row r="2450" spans="1:2" x14ac:dyDescent="0.25">
      <c r="A2450" s="20">
        <v>41624</v>
      </c>
      <c r="B2450" s="22">
        <v>-7.7261390105087813E-3</v>
      </c>
    </row>
    <row r="2451" spans="1:2" x14ac:dyDescent="0.25">
      <c r="A2451" s="20">
        <v>41625</v>
      </c>
      <c r="B2451" s="22">
        <v>-7.7225243008346434E-3</v>
      </c>
    </row>
    <row r="2452" spans="1:2" x14ac:dyDescent="0.25">
      <c r="A2452" s="20">
        <v>41626</v>
      </c>
      <c r="B2452" s="22">
        <v>-7.8768565115979738E-3</v>
      </c>
    </row>
    <row r="2453" spans="1:2" x14ac:dyDescent="0.25">
      <c r="A2453" s="20">
        <v>41627</v>
      </c>
      <c r="B2453" s="22">
        <v>-7.9066979077961896E-3</v>
      </c>
    </row>
    <row r="2454" spans="1:2" x14ac:dyDescent="0.25">
      <c r="A2454" s="20">
        <v>41628</v>
      </c>
      <c r="B2454" s="22">
        <v>-7.9119176159739846E-3</v>
      </c>
    </row>
    <row r="2455" spans="1:2" x14ac:dyDescent="0.25">
      <c r="A2455" s="20">
        <v>41631</v>
      </c>
      <c r="B2455" s="22">
        <v>-7.9428075873575477E-3</v>
      </c>
    </row>
    <row r="2456" spans="1:2" x14ac:dyDescent="0.25">
      <c r="A2456" s="20">
        <v>41632</v>
      </c>
      <c r="B2456" s="22">
        <v>-7.9056525768679276E-3</v>
      </c>
    </row>
    <row r="2457" spans="1:2" x14ac:dyDescent="0.25">
      <c r="A2457" s="20">
        <v>41634</v>
      </c>
      <c r="B2457" s="22">
        <v>-7.9731889455267879E-3</v>
      </c>
    </row>
    <row r="2458" spans="1:2" x14ac:dyDescent="0.25">
      <c r="A2458" s="20">
        <v>41635</v>
      </c>
      <c r="B2458" s="22">
        <v>-8.0751687430562491E-3</v>
      </c>
    </row>
    <row r="2459" spans="1:2" x14ac:dyDescent="0.25">
      <c r="A2459" s="20">
        <v>41638</v>
      </c>
      <c r="B2459" s="22">
        <v>-8.0341408349673404E-3</v>
      </c>
    </row>
    <row r="2460" spans="1:2" x14ac:dyDescent="0.25">
      <c r="A2460" s="20">
        <v>41639</v>
      </c>
      <c r="B2460" s="22">
        <v>-7.9379566563314574E-3</v>
      </c>
    </row>
    <row r="2461" spans="1:2" x14ac:dyDescent="0.25">
      <c r="A2461" s="20">
        <v>41641</v>
      </c>
      <c r="B2461" s="22">
        <v>-7.8604945896926237E-3</v>
      </c>
    </row>
    <row r="2462" spans="1:2" x14ac:dyDescent="0.25">
      <c r="A2462" s="20">
        <v>41642</v>
      </c>
      <c r="B2462" s="22">
        <v>-7.8138423762025289E-3</v>
      </c>
    </row>
    <row r="2463" spans="1:2" x14ac:dyDescent="0.25">
      <c r="A2463" s="20">
        <v>41645</v>
      </c>
      <c r="B2463" s="22">
        <v>-7.6937844826852064E-3</v>
      </c>
    </row>
    <row r="2464" spans="1:2" x14ac:dyDescent="0.25">
      <c r="A2464" s="20">
        <v>41646</v>
      </c>
      <c r="B2464" s="22">
        <v>-7.6483702055918368E-3</v>
      </c>
    </row>
    <row r="2465" spans="1:2" x14ac:dyDescent="0.25">
      <c r="A2465" s="20">
        <v>41647</v>
      </c>
      <c r="B2465" s="22">
        <v>-7.6542617372246102E-3</v>
      </c>
    </row>
    <row r="2466" spans="1:2" x14ac:dyDescent="0.25">
      <c r="A2466" s="20">
        <v>41648</v>
      </c>
      <c r="B2466" s="22">
        <v>-7.6069887343614973E-3</v>
      </c>
    </row>
    <row r="2467" spans="1:2" x14ac:dyDescent="0.25">
      <c r="A2467" s="20">
        <v>41649</v>
      </c>
      <c r="B2467" s="22">
        <v>-7.553913001325685E-3</v>
      </c>
    </row>
    <row r="2468" spans="1:2" x14ac:dyDescent="0.25">
      <c r="A2468" s="20">
        <v>41652</v>
      </c>
      <c r="B2468" s="22">
        <v>-7.5547884627660267E-3</v>
      </c>
    </row>
    <row r="2469" spans="1:2" x14ac:dyDescent="0.25">
      <c r="A2469" s="20">
        <v>41653</v>
      </c>
      <c r="B2469" s="22">
        <v>-7.2823086272771897E-3</v>
      </c>
    </row>
    <row r="2470" spans="1:2" x14ac:dyDescent="0.25">
      <c r="A2470" s="20">
        <v>41654</v>
      </c>
      <c r="B2470" s="22">
        <v>-7.2493484284994469E-3</v>
      </c>
    </row>
    <row r="2471" spans="1:2" x14ac:dyDescent="0.25">
      <c r="A2471" s="20">
        <v>41655</v>
      </c>
      <c r="B2471" s="22">
        <v>-7.2093780146360587E-3</v>
      </c>
    </row>
    <row r="2472" spans="1:2" x14ac:dyDescent="0.25">
      <c r="A2472" s="20">
        <v>41656</v>
      </c>
      <c r="B2472" s="22">
        <v>-7.190697926440337E-3</v>
      </c>
    </row>
    <row r="2473" spans="1:2" x14ac:dyDescent="0.25">
      <c r="A2473" s="20">
        <v>41660</v>
      </c>
      <c r="B2473" s="22">
        <v>-7.107947526487024E-3</v>
      </c>
    </row>
    <row r="2474" spans="1:2" x14ac:dyDescent="0.25">
      <c r="A2474" s="20">
        <v>41661</v>
      </c>
      <c r="B2474" s="22">
        <v>-7.143623295782553E-3</v>
      </c>
    </row>
    <row r="2475" spans="1:2" x14ac:dyDescent="0.25">
      <c r="A2475" s="20">
        <v>41662</v>
      </c>
      <c r="B2475" s="22">
        <v>-7.1142080680327568E-3</v>
      </c>
    </row>
    <row r="2476" spans="1:2" x14ac:dyDescent="0.25">
      <c r="A2476" s="20">
        <v>41663</v>
      </c>
      <c r="B2476" s="22">
        <v>-7.0478626772517705E-3</v>
      </c>
    </row>
    <row r="2477" spans="1:2" x14ac:dyDescent="0.25">
      <c r="A2477" s="20">
        <v>41666</v>
      </c>
      <c r="B2477" s="22">
        <v>-7.0584144780694302E-3</v>
      </c>
    </row>
    <row r="2478" spans="1:2" x14ac:dyDescent="0.25">
      <c r="A2478" s="20">
        <v>41667</v>
      </c>
      <c r="B2478" s="22">
        <v>-7.0199695702671816E-3</v>
      </c>
    </row>
    <row r="2479" spans="1:2" x14ac:dyDescent="0.25">
      <c r="A2479" s="20">
        <v>41668</v>
      </c>
      <c r="B2479" s="22">
        <v>-6.9645972618000984E-3</v>
      </c>
    </row>
    <row r="2480" spans="1:2" x14ac:dyDescent="0.25">
      <c r="A2480" s="20">
        <v>41669</v>
      </c>
      <c r="B2480" s="22">
        <v>-6.9495220156440274E-3</v>
      </c>
    </row>
    <row r="2481" spans="1:2" x14ac:dyDescent="0.25">
      <c r="A2481" s="20">
        <v>41670</v>
      </c>
      <c r="B2481" s="22">
        <v>-6.8831940790239354E-3</v>
      </c>
    </row>
    <row r="2482" spans="1:2" x14ac:dyDescent="0.25">
      <c r="A2482" s="20">
        <v>41673</v>
      </c>
      <c r="B2482" s="22">
        <v>-6.7290872584526706E-3</v>
      </c>
    </row>
    <row r="2483" spans="1:2" x14ac:dyDescent="0.25">
      <c r="A2483" s="20">
        <v>41674</v>
      </c>
      <c r="B2483" s="22">
        <v>-6.7590549291168811E-3</v>
      </c>
    </row>
    <row r="2484" spans="1:2" x14ac:dyDescent="0.25">
      <c r="A2484" s="20">
        <v>41675</v>
      </c>
      <c r="B2484" s="22">
        <v>-6.5687353622008171E-3</v>
      </c>
    </row>
    <row r="2485" spans="1:2" x14ac:dyDescent="0.25">
      <c r="A2485" s="20">
        <v>41676</v>
      </c>
      <c r="B2485" s="22">
        <v>-6.3993668286049799E-3</v>
      </c>
    </row>
    <row r="2486" spans="1:2" x14ac:dyDescent="0.25">
      <c r="A2486" s="20">
        <v>41677</v>
      </c>
      <c r="B2486" s="22">
        <v>-5.7840230422440131E-3</v>
      </c>
    </row>
    <row r="2487" spans="1:2" x14ac:dyDescent="0.25">
      <c r="A2487" s="20">
        <v>41680</v>
      </c>
      <c r="B2487" s="22">
        <v>-5.7394012607068223E-3</v>
      </c>
    </row>
    <row r="2488" spans="1:2" x14ac:dyDescent="0.25">
      <c r="A2488" s="20">
        <v>41681</v>
      </c>
      <c r="B2488" s="22">
        <v>-5.5637448091117037E-3</v>
      </c>
    </row>
    <row r="2489" spans="1:2" x14ac:dyDescent="0.25">
      <c r="A2489" s="20">
        <v>41682</v>
      </c>
      <c r="B2489" s="22">
        <v>-5.3579992599470661E-3</v>
      </c>
    </row>
    <row r="2490" spans="1:2" x14ac:dyDescent="0.25">
      <c r="A2490" s="20">
        <v>41683</v>
      </c>
      <c r="B2490" s="22">
        <v>-5.2488251219484638E-3</v>
      </c>
    </row>
    <row r="2491" spans="1:2" x14ac:dyDescent="0.25">
      <c r="A2491" s="20">
        <v>41684</v>
      </c>
      <c r="B2491" s="22">
        <v>-5.0643559564029772E-3</v>
      </c>
    </row>
    <row r="2492" spans="1:2" x14ac:dyDescent="0.25">
      <c r="A2492" s="20">
        <v>41688</v>
      </c>
      <c r="B2492" s="22">
        <v>-4.9887148262850456E-3</v>
      </c>
    </row>
    <row r="2493" spans="1:2" x14ac:dyDescent="0.25">
      <c r="A2493" s="20">
        <v>41689</v>
      </c>
      <c r="B2493" s="22">
        <v>-5.2122560109870708E-3</v>
      </c>
    </row>
    <row r="2494" spans="1:2" x14ac:dyDescent="0.25">
      <c r="A2494" s="20">
        <v>41690</v>
      </c>
      <c r="B2494" s="22">
        <v>-5.0860159426102669E-3</v>
      </c>
    </row>
    <row r="2495" spans="1:2" x14ac:dyDescent="0.25">
      <c r="A2495" s="20">
        <v>41691</v>
      </c>
      <c r="B2495" s="22">
        <v>-5.0037229278552253E-3</v>
      </c>
    </row>
    <row r="2496" spans="1:2" x14ac:dyDescent="0.25">
      <c r="A2496" s="20">
        <v>41694</v>
      </c>
      <c r="B2496" s="22">
        <v>-4.8777819600493988E-3</v>
      </c>
    </row>
    <row r="2497" spans="1:2" x14ac:dyDescent="0.25">
      <c r="A2497" s="20">
        <v>41695</v>
      </c>
      <c r="B2497" s="22">
        <v>-4.8046037843150202E-3</v>
      </c>
    </row>
    <row r="2498" spans="1:2" x14ac:dyDescent="0.25">
      <c r="A2498" s="20">
        <v>41696</v>
      </c>
      <c r="B2498" s="22">
        <v>-4.8049245638681626E-3</v>
      </c>
    </row>
    <row r="2499" spans="1:2" x14ac:dyDescent="0.25">
      <c r="A2499" s="20">
        <v>41697</v>
      </c>
      <c r="B2499" s="22">
        <v>-4.8749055838330779E-3</v>
      </c>
    </row>
    <row r="2500" spans="1:2" x14ac:dyDescent="0.25">
      <c r="A2500" s="20">
        <v>41698</v>
      </c>
      <c r="B2500" s="22">
        <v>-4.8342259518459052E-3</v>
      </c>
    </row>
    <row r="2501" spans="1:2" x14ac:dyDescent="0.25">
      <c r="A2501" s="20">
        <v>41701</v>
      </c>
      <c r="B2501" s="22">
        <v>-4.8791805957768553E-3</v>
      </c>
    </row>
    <row r="2502" spans="1:2" x14ac:dyDescent="0.25">
      <c r="A2502" s="20">
        <v>41702</v>
      </c>
      <c r="B2502" s="22">
        <v>-4.7513160812354682E-3</v>
      </c>
    </row>
    <row r="2503" spans="1:2" x14ac:dyDescent="0.25">
      <c r="A2503" s="20">
        <v>41703</v>
      </c>
      <c r="B2503" s="22">
        <v>-4.6410205198005317E-3</v>
      </c>
    </row>
    <row r="2504" spans="1:2" x14ac:dyDescent="0.25">
      <c r="A2504" s="20">
        <v>41704</v>
      </c>
      <c r="B2504" s="22">
        <v>-4.5596563362245712E-3</v>
      </c>
    </row>
    <row r="2505" spans="1:2" x14ac:dyDescent="0.25">
      <c r="A2505" s="20">
        <v>41705</v>
      </c>
      <c r="B2505" s="22">
        <v>-4.474465979479425E-3</v>
      </c>
    </row>
    <row r="2506" spans="1:2" x14ac:dyDescent="0.25">
      <c r="A2506" s="20">
        <v>41708</v>
      </c>
      <c r="B2506" s="22">
        <v>-4.3837405776804284E-3</v>
      </c>
    </row>
    <row r="2507" spans="1:2" x14ac:dyDescent="0.25">
      <c r="A2507" s="20">
        <v>41709</v>
      </c>
      <c r="B2507" s="22">
        <v>-4.2782215042612703E-3</v>
      </c>
    </row>
    <row r="2508" spans="1:2" x14ac:dyDescent="0.25">
      <c r="A2508" s="20">
        <v>41710</v>
      </c>
      <c r="B2508" s="22">
        <v>-4.2740750594534305E-3</v>
      </c>
    </row>
    <row r="2509" spans="1:2" x14ac:dyDescent="0.25">
      <c r="A2509" s="20">
        <v>41711</v>
      </c>
      <c r="B2509" s="22">
        <v>-4.3812861787958512E-3</v>
      </c>
    </row>
    <row r="2510" spans="1:2" x14ac:dyDescent="0.25">
      <c r="A2510" s="20">
        <v>41712</v>
      </c>
      <c r="B2510" s="22">
        <v>-4.4184707972028114E-3</v>
      </c>
    </row>
    <row r="2511" spans="1:2" x14ac:dyDescent="0.25">
      <c r="A2511" s="20">
        <v>41715</v>
      </c>
      <c r="B2511" s="22">
        <v>-4.5429566212696892E-3</v>
      </c>
    </row>
    <row r="2512" spans="1:2" x14ac:dyDescent="0.25">
      <c r="A2512" s="20">
        <v>41716</v>
      </c>
      <c r="B2512" s="22">
        <v>-4.4511914471867531E-3</v>
      </c>
    </row>
    <row r="2513" spans="1:2" x14ac:dyDescent="0.25">
      <c r="A2513" s="20">
        <v>41717</v>
      </c>
      <c r="B2513" s="22">
        <v>-4.382470215965717E-3</v>
      </c>
    </row>
    <row r="2514" spans="1:2" x14ac:dyDescent="0.25">
      <c r="A2514" s="20">
        <v>41718</v>
      </c>
      <c r="B2514" s="22">
        <v>-4.5113411290390593E-3</v>
      </c>
    </row>
    <row r="2515" spans="1:2" x14ac:dyDescent="0.25">
      <c r="A2515" s="20">
        <v>41719</v>
      </c>
      <c r="B2515" s="22">
        <v>-4.4673575757024908E-3</v>
      </c>
    </row>
    <row r="2516" spans="1:2" x14ac:dyDescent="0.25">
      <c r="A2516" s="20">
        <v>41722</v>
      </c>
      <c r="B2516" s="22">
        <v>-4.5086912834977344E-3</v>
      </c>
    </row>
    <row r="2517" spans="1:2" x14ac:dyDescent="0.25">
      <c r="A2517" s="20">
        <v>41723</v>
      </c>
      <c r="B2517" s="22">
        <v>-4.4556091913794393E-3</v>
      </c>
    </row>
    <row r="2518" spans="1:2" x14ac:dyDescent="0.25">
      <c r="A2518" s="20">
        <v>41724</v>
      </c>
      <c r="B2518" s="22">
        <v>-4.3941965750096124E-3</v>
      </c>
    </row>
    <row r="2519" spans="1:2" x14ac:dyDescent="0.25">
      <c r="A2519" s="20">
        <v>41725</v>
      </c>
      <c r="B2519" s="22">
        <v>-4.3094354303854221E-3</v>
      </c>
    </row>
    <row r="2520" spans="1:2" x14ac:dyDescent="0.25">
      <c r="A2520" s="20">
        <v>41726</v>
      </c>
      <c r="B2520" s="22">
        <v>-4.2485852705727023E-3</v>
      </c>
    </row>
    <row r="2521" spans="1:2" x14ac:dyDescent="0.25">
      <c r="A2521" s="20">
        <v>41729</v>
      </c>
      <c r="B2521" s="22">
        <v>-4.1434519219443189E-3</v>
      </c>
    </row>
    <row r="2522" spans="1:2" x14ac:dyDescent="0.25">
      <c r="A2522" s="20">
        <v>41730</v>
      </c>
      <c r="B2522" s="22">
        <v>-4.0302159558511796E-3</v>
      </c>
    </row>
    <row r="2523" spans="1:2" x14ac:dyDescent="0.25">
      <c r="A2523" s="20">
        <v>41731</v>
      </c>
      <c r="B2523" s="22">
        <v>-3.8679519810376206E-3</v>
      </c>
    </row>
    <row r="2524" spans="1:2" x14ac:dyDescent="0.25">
      <c r="A2524" s="20">
        <v>41732</v>
      </c>
      <c r="B2524" s="22">
        <v>-3.8953320570389582E-3</v>
      </c>
    </row>
    <row r="2525" spans="1:2" x14ac:dyDescent="0.25">
      <c r="A2525" s="20">
        <v>41733</v>
      </c>
      <c r="B2525" s="22">
        <v>-3.8636961228363242E-3</v>
      </c>
    </row>
    <row r="2526" spans="1:2" x14ac:dyDescent="0.25">
      <c r="A2526" s="20">
        <v>41736</v>
      </c>
      <c r="B2526" s="22">
        <v>-3.8763155649413905E-3</v>
      </c>
    </row>
    <row r="2527" spans="1:2" x14ac:dyDescent="0.25">
      <c r="A2527" s="20">
        <v>41737</v>
      </c>
      <c r="B2527" s="22">
        <v>-3.7668612340439056E-3</v>
      </c>
    </row>
    <row r="2528" spans="1:2" x14ac:dyDescent="0.25">
      <c r="A2528" s="20">
        <v>41738</v>
      </c>
      <c r="B2528" s="22">
        <v>-3.7464571986877138E-3</v>
      </c>
    </row>
    <row r="2529" spans="1:2" x14ac:dyDescent="0.25">
      <c r="A2529" s="20">
        <v>41739</v>
      </c>
      <c r="B2529" s="22">
        <v>-3.6749250630662145E-3</v>
      </c>
    </row>
    <row r="2530" spans="1:2" x14ac:dyDescent="0.25">
      <c r="A2530" s="20">
        <v>41740</v>
      </c>
      <c r="B2530" s="22">
        <v>-3.5939521138427244E-3</v>
      </c>
    </row>
    <row r="2531" spans="1:2" x14ac:dyDescent="0.25">
      <c r="A2531" s="20">
        <v>41743</v>
      </c>
      <c r="B2531" s="22">
        <v>-3.5274088849071017E-3</v>
      </c>
    </row>
    <row r="2532" spans="1:2" x14ac:dyDescent="0.25">
      <c r="A2532" s="20">
        <v>41744</v>
      </c>
      <c r="B2532" s="22">
        <v>-3.4692365275471593E-3</v>
      </c>
    </row>
    <row r="2533" spans="1:2" x14ac:dyDescent="0.25">
      <c r="A2533" s="20">
        <v>41745</v>
      </c>
      <c r="B2533" s="22">
        <v>-3.4159477635320457E-3</v>
      </c>
    </row>
    <row r="2534" spans="1:2" x14ac:dyDescent="0.25">
      <c r="A2534" s="20">
        <v>41746</v>
      </c>
      <c r="B2534" s="22">
        <v>-3.4117943830254127E-3</v>
      </c>
    </row>
    <row r="2535" spans="1:2" x14ac:dyDescent="0.25">
      <c r="A2535" s="20">
        <v>41750</v>
      </c>
      <c r="B2535" s="22">
        <v>-3.3105965960537054E-3</v>
      </c>
    </row>
    <row r="2536" spans="1:2" x14ac:dyDescent="0.25">
      <c r="A2536" s="20">
        <v>41751</v>
      </c>
      <c r="B2536" s="22">
        <v>-3.3860575224717859E-3</v>
      </c>
    </row>
    <row r="2537" spans="1:2" x14ac:dyDescent="0.25">
      <c r="A2537" s="20">
        <v>41752</v>
      </c>
      <c r="B2537" s="22">
        <v>-3.4163801363920054E-3</v>
      </c>
    </row>
    <row r="2538" spans="1:2" x14ac:dyDescent="0.25">
      <c r="A2538" s="20">
        <v>41753</v>
      </c>
      <c r="B2538" s="22">
        <v>-3.478028622749596E-3</v>
      </c>
    </row>
    <row r="2539" spans="1:2" x14ac:dyDescent="0.25">
      <c r="A2539" s="20">
        <v>41754</v>
      </c>
      <c r="B2539" s="22">
        <v>-3.5500973285924609E-3</v>
      </c>
    </row>
    <row r="2540" spans="1:2" x14ac:dyDescent="0.25">
      <c r="A2540" s="20">
        <v>41757</v>
      </c>
      <c r="B2540" s="22">
        <v>-3.5166464805461706E-3</v>
      </c>
    </row>
    <row r="2541" spans="1:2" x14ac:dyDescent="0.25">
      <c r="A2541" s="20">
        <v>41758</v>
      </c>
      <c r="B2541" s="22">
        <v>-3.4464890875988141E-3</v>
      </c>
    </row>
    <row r="2542" spans="1:2" x14ac:dyDescent="0.25">
      <c r="A2542" s="20">
        <v>41759</v>
      </c>
      <c r="B2542" s="22">
        <v>-3.4275280143704068E-3</v>
      </c>
    </row>
    <row r="2543" spans="1:2" x14ac:dyDescent="0.25">
      <c r="A2543" s="20">
        <v>41760</v>
      </c>
      <c r="B2543" s="22">
        <v>-3.4406830528057597E-3</v>
      </c>
    </row>
    <row r="2544" spans="1:2" x14ac:dyDescent="0.25">
      <c r="A2544" s="20">
        <v>41761</v>
      </c>
      <c r="B2544" s="22">
        <v>-3.4424603640562657E-3</v>
      </c>
    </row>
    <row r="2545" spans="1:2" x14ac:dyDescent="0.25">
      <c r="A2545" s="20">
        <v>41764</v>
      </c>
      <c r="B2545" s="22">
        <v>-3.4217852289288864E-3</v>
      </c>
    </row>
    <row r="2546" spans="1:2" x14ac:dyDescent="0.25">
      <c r="A2546" s="20">
        <v>41765</v>
      </c>
      <c r="B2546" s="22">
        <v>-3.469459481905357E-3</v>
      </c>
    </row>
    <row r="2547" spans="1:2" x14ac:dyDescent="0.25">
      <c r="A2547" s="20">
        <v>41766</v>
      </c>
      <c r="B2547" s="22">
        <v>-3.5069111863770264E-3</v>
      </c>
    </row>
    <row r="2548" spans="1:2" x14ac:dyDescent="0.25">
      <c r="A2548" s="20">
        <v>41767</v>
      </c>
      <c r="B2548" s="22">
        <v>-3.5787842955345983E-3</v>
      </c>
    </row>
    <row r="2549" spans="1:2" x14ac:dyDescent="0.25">
      <c r="A2549" s="20">
        <v>41768</v>
      </c>
      <c r="B2549" s="22">
        <v>-3.566253733909508E-3</v>
      </c>
    </row>
    <row r="2550" spans="1:2" x14ac:dyDescent="0.25">
      <c r="A2550" s="20">
        <v>41771</v>
      </c>
      <c r="B2550" s="22">
        <v>-3.5258736086537512E-3</v>
      </c>
    </row>
    <row r="2551" spans="1:2" x14ac:dyDescent="0.25">
      <c r="A2551" s="20">
        <v>41772</v>
      </c>
      <c r="B2551" s="22">
        <v>-3.586349294282476E-3</v>
      </c>
    </row>
    <row r="2552" spans="1:2" x14ac:dyDescent="0.25">
      <c r="A2552" s="20">
        <v>41773</v>
      </c>
      <c r="B2552" s="22">
        <v>-3.5995812917675174E-3</v>
      </c>
    </row>
    <row r="2553" spans="1:2" x14ac:dyDescent="0.25">
      <c r="A2553" s="20">
        <v>41774</v>
      </c>
      <c r="B2553" s="22">
        <v>-3.6510727967928869E-3</v>
      </c>
    </row>
    <row r="2554" spans="1:2" x14ac:dyDescent="0.25">
      <c r="A2554" s="20">
        <v>41775</v>
      </c>
      <c r="B2554" s="22">
        <v>-3.5994963761811771E-3</v>
      </c>
    </row>
    <row r="2555" spans="1:2" x14ac:dyDescent="0.25">
      <c r="A2555" s="20">
        <v>41778</v>
      </c>
      <c r="B2555" s="22">
        <v>-3.6310790502918078E-3</v>
      </c>
    </row>
    <row r="2556" spans="1:2" x14ac:dyDescent="0.25">
      <c r="A2556" s="20">
        <v>41779</v>
      </c>
      <c r="B2556" s="22">
        <v>-3.6218662296592097E-3</v>
      </c>
    </row>
    <row r="2557" spans="1:2" x14ac:dyDescent="0.25">
      <c r="A2557" s="20">
        <v>41780</v>
      </c>
      <c r="B2557" s="22">
        <v>-3.6212209917805271E-3</v>
      </c>
    </row>
    <row r="2558" spans="1:2" x14ac:dyDescent="0.25">
      <c r="A2558" s="20">
        <v>41781</v>
      </c>
      <c r="B2558" s="22">
        <v>-3.6809109085175207E-3</v>
      </c>
    </row>
    <row r="2559" spans="1:2" x14ac:dyDescent="0.25">
      <c r="A2559" s="20">
        <v>41782</v>
      </c>
      <c r="B2559" s="22">
        <v>-3.660223623458192E-3</v>
      </c>
    </row>
    <row r="2560" spans="1:2" x14ac:dyDescent="0.25">
      <c r="A2560" s="20">
        <v>41786</v>
      </c>
      <c r="B2560" s="22">
        <v>-3.6736876833917131E-3</v>
      </c>
    </row>
    <row r="2561" spans="1:2" x14ac:dyDescent="0.25">
      <c r="A2561" s="20">
        <v>41787</v>
      </c>
      <c r="B2561" s="22">
        <v>-3.694582218957132E-3</v>
      </c>
    </row>
    <row r="2562" spans="1:2" x14ac:dyDescent="0.25">
      <c r="A2562" s="20">
        <v>41788</v>
      </c>
      <c r="B2562" s="22">
        <v>-3.7508619385917541E-3</v>
      </c>
    </row>
    <row r="2563" spans="1:2" x14ac:dyDescent="0.25">
      <c r="A2563" s="20">
        <v>41789</v>
      </c>
      <c r="B2563" s="22">
        <v>-3.8004557752974177E-3</v>
      </c>
    </row>
    <row r="2564" spans="1:2" x14ac:dyDescent="0.25">
      <c r="A2564" s="20">
        <v>41792</v>
      </c>
      <c r="B2564" s="22">
        <v>-3.8573488184672211E-3</v>
      </c>
    </row>
    <row r="2565" spans="1:2" x14ac:dyDescent="0.25">
      <c r="A2565" s="20">
        <v>41793</v>
      </c>
      <c r="B2565" s="22">
        <v>-3.9477052319655259E-3</v>
      </c>
    </row>
    <row r="2566" spans="1:2" x14ac:dyDescent="0.25">
      <c r="A2566" s="20">
        <v>41794</v>
      </c>
      <c r="B2566" s="22">
        <v>-4.0435552058631918E-3</v>
      </c>
    </row>
    <row r="2567" spans="1:2" x14ac:dyDescent="0.25">
      <c r="A2567" s="20">
        <v>41795</v>
      </c>
      <c r="B2567" s="22">
        <v>-4.1151744559019265E-3</v>
      </c>
    </row>
    <row r="2568" spans="1:2" x14ac:dyDescent="0.25">
      <c r="A2568" s="20">
        <v>41796</v>
      </c>
      <c r="B2568" s="22">
        <v>-3.9950218719910779E-3</v>
      </c>
    </row>
    <row r="2569" spans="1:2" x14ac:dyDescent="0.25">
      <c r="A2569" s="20">
        <v>41799</v>
      </c>
      <c r="B2569" s="22">
        <v>-4.0097538638738106E-3</v>
      </c>
    </row>
    <row r="2570" spans="1:2" x14ac:dyDescent="0.25">
      <c r="A2570" s="20">
        <v>41800</v>
      </c>
      <c r="B2570" s="22">
        <v>-4.0043719914136799E-3</v>
      </c>
    </row>
    <row r="2571" spans="1:2" x14ac:dyDescent="0.25">
      <c r="A2571" s="20">
        <v>41801</v>
      </c>
      <c r="B2571" s="22">
        <v>-4.0300177816502414E-3</v>
      </c>
    </row>
    <row r="2572" spans="1:2" x14ac:dyDescent="0.25">
      <c r="A2572" s="20">
        <v>41802</v>
      </c>
      <c r="B2572" s="22">
        <v>-4.0085613781718488E-3</v>
      </c>
    </row>
    <row r="2573" spans="1:2" x14ac:dyDescent="0.25">
      <c r="A2573" s="20">
        <v>41803</v>
      </c>
      <c r="B2573" s="22">
        <v>-4.0272285477176428E-3</v>
      </c>
    </row>
    <row r="2574" spans="1:2" x14ac:dyDescent="0.25">
      <c r="A2574" s="20">
        <v>41806</v>
      </c>
      <c r="B2574" s="22">
        <v>-4.0373038506990033E-3</v>
      </c>
    </row>
    <row r="2575" spans="1:2" x14ac:dyDescent="0.25">
      <c r="A2575" s="20">
        <v>41807</v>
      </c>
      <c r="B2575" s="22">
        <v>-4.0472301465147575E-3</v>
      </c>
    </row>
    <row r="2576" spans="1:2" x14ac:dyDescent="0.25">
      <c r="A2576" s="20">
        <v>41808</v>
      </c>
      <c r="B2576" s="22">
        <v>-3.9759857268027998E-3</v>
      </c>
    </row>
    <row r="2577" spans="1:2" x14ac:dyDescent="0.25">
      <c r="A2577" s="20">
        <v>41809</v>
      </c>
      <c r="B2577" s="22">
        <v>-4.0228887293327631E-3</v>
      </c>
    </row>
    <row r="2578" spans="1:2" x14ac:dyDescent="0.25">
      <c r="A2578" s="20">
        <v>41810</v>
      </c>
      <c r="B2578" s="22">
        <v>-4.0250968113730856E-3</v>
      </c>
    </row>
    <row r="2579" spans="1:2" x14ac:dyDescent="0.25">
      <c r="A2579" s="20">
        <v>41813</v>
      </c>
      <c r="B2579" s="22">
        <v>-4.0273320637247423E-3</v>
      </c>
    </row>
    <row r="2580" spans="1:2" x14ac:dyDescent="0.25">
      <c r="A2580" s="20">
        <v>41814</v>
      </c>
      <c r="B2580" s="22">
        <v>-4.0981574302512147E-3</v>
      </c>
    </row>
    <row r="2581" spans="1:2" x14ac:dyDescent="0.25">
      <c r="A2581" s="20">
        <v>41815</v>
      </c>
      <c r="B2581" s="22">
        <v>-4.0620268409681248E-3</v>
      </c>
    </row>
    <row r="2582" spans="1:2" x14ac:dyDescent="0.25">
      <c r="A2582" s="20">
        <v>41816</v>
      </c>
      <c r="B2582" s="22">
        <v>-3.972637457263839E-3</v>
      </c>
    </row>
    <row r="2583" spans="1:2" x14ac:dyDescent="0.25">
      <c r="A2583" s="20">
        <v>41817</v>
      </c>
      <c r="B2583" s="22">
        <v>-3.9546347505649004E-3</v>
      </c>
    </row>
    <row r="2584" spans="1:2" x14ac:dyDescent="0.25">
      <c r="A2584" s="20">
        <v>41820</v>
      </c>
      <c r="B2584" s="22">
        <v>-3.9182292706819721E-3</v>
      </c>
    </row>
    <row r="2585" spans="1:2" x14ac:dyDescent="0.25">
      <c r="A2585" s="20">
        <v>41821</v>
      </c>
      <c r="B2585" s="22">
        <v>-3.914527573406934E-3</v>
      </c>
    </row>
    <row r="2586" spans="1:2" x14ac:dyDescent="0.25">
      <c r="A2586" s="20">
        <v>41822</v>
      </c>
      <c r="B2586" s="22">
        <v>-3.8908796773651222E-3</v>
      </c>
    </row>
    <row r="2587" spans="1:2" x14ac:dyDescent="0.25">
      <c r="A2587" s="20">
        <v>41823</v>
      </c>
      <c r="B2587" s="22">
        <v>-3.9446591920172525E-3</v>
      </c>
    </row>
    <row r="2588" spans="1:2" x14ac:dyDescent="0.25">
      <c r="A2588" s="20">
        <v>41827</v>
      </c>
      <c r="B2588" s="22">
        <v>-3.8950971747893082E-3</v>
      </c>
    </row>
    <row r="2589" spans="1:2" x14ac:dyDescent="0.25">
      <c r="A2589" s="20">
        <v>41828</v>
      </c>
      <c r="B2589" s="22">
        <v>-3.9205328457703192E-3</v>
      </c>
    </row>
    <row r="2590" spans="1:2" x14ac:dyDescent="0.25">
      <c r="A2590" s="20">
        <v>41829</v>
      </c>
      <c r="B2590" s="22">
        <v>-3.8067606938751997E-3</v>
      </c>
    </row>
    <row r="2591" spans="1:2" x14ac:dyDescent="0.25">
      <c r="A2591" s="20">
        <v>41830</v>
      </c>
      <c r="B2591" s="22">
        <v>-3.9860372071658379E-3</v>
      </c>
    </row>
    <row r="2592" spans="1:2" x14ac:dyDescent="0.25">
      <c r="A2592" s="20">
        <v>41831</v>
      </c>
      <c r="B2592" s="22">
        <v>-3.9554754505641831E-3</v>
      </c>
    </row>
    <row r="2593" spans="1:2" x14ac:dyDescent="0.25">
      <c r="A2593" s="20">
        <v>41834</v>
      </c>
      <c r="B2593" s="22">
        <v>-3.9105955790432745E-3</v>
      </c>
    </row>
    <row r="2594" spans="1:2" x14ac:dyDescent="0.25">
      <c r="A2594" s="20">
        <v>41835</v>
      </c>
      <c r="B2594" s="22">
        <v>-3.8519596683957991E-3</v>
      </c>
    </row>
    <row r="2595" spans="1:2" x14ac:dyDescent="0.25">
      <c r="A2595" s="20">
        <v>41836</v>
      </c>
      <c r="B2595" s="22">
        <v>-3.9084198008966231E-3</v>
      </c>
    </row>
    <row r="2596" spans="1:2" x14ac:dyDescent="0.25">
      <c r="A2596" s="20">
        <v>41837</v>
      </c>
      <c r="B2596" s="22">
        <v>-3.9172770390276668E-3</v>
      </c>
    </row>
    <row r="2597" spans="1:2" x14ac:dyDescent="0.25">
      <c r="A2597" s="20">
        <v>41838</v>
      </c>
      <c r="B2597" s="22">
        <v>-3.9376488932317821E-3</v>
      </c>
    </row>
    <row r="2598" spans="1:2" x14ac:dyDescent="0.25">
      <c r="A2598" s="20">
        <v>41841</v>
      </c>
      <c r="B2598" s="22">
        <v>-4.158024344412925E-3</v>
      </c>
    </row>
    <row r="2599" spans="1:2" x14ac:dyDescent="0.25">
      <c r="A2599" s="20">
        <v>41842</v>
      </c>
      <c r="B2599" s="22">
        <v>-4.2665744687645502E-3</v>
      </c>
    </row>
    <row r="2600" spans="1:2" x14ac:dyDescent="0.25">
      <c r="A2600" s="20">
        <v>41843</v>
      </c>
      <c r="B2600" s="22">
        <v>-4.2836666459687978E-3</v>
      </c>
    </row>
    <row r="2601" spans="1:2" x14ac:dyDescent="0.25">
      <c r="A2601" s="20">
        <v>41844</v>
      </c>
      <c r="B2601" s="22">
        <v>-4.3844885721503468E-3</v>
      </c>
    </row>
    <row r="2602" spans="1:2" x14ac:dyDescent="0.25">
      <c r="A2602" s="20">
        <v>41845</v>
      </c>
      <c r="B2602" s="22">
        <v>-4.4498464311704122E-3</v>
      </c>
    </row>
    <row r="2603" spans="1:2" x14ac:dyDescent="0.25">
      <c r="A2603" s="20">
        <v>41848</v>
      </c>
      <c r="B2603" s="22">
        <v>-4.4666168759011082E-3</v>
      </c>
    </row>
    <row r="2604" spans="1:2" x14ac:dyDescent="0.25">
      <c r="A2604" s="20">
        <v>41849</v>
      </c>
      <c r="B2604" s="22">
        <v>-4.5418932586789307E-3</v>
      </c>
    </row>
    <row r="2605" spans="1:2" x14ac:dyDescent="0.25">
      <c r="A2605" s="20">
        <v>41850</v>
      </c>
      <c r="B2605" s="22">
        <v>-4.5632231878637297E-3</v>
      </c>
    </row>
    <row r="2606" spans="1:2" x14ac:dyDescent="0.25">
      <c r="A2606" s="20">
        <v>41851</v>
      </c>
      <c r="B2606" s="22">
        <v>-4.5751204912262144E-3</v>
      </c>
    </row>
    <row r="2607" spans="1:2" x14ac:dyDescent="0.25">
      <c r="A2607" s="20">
        <v>41852</v>
      </c>
      <c r="B2607" s="22">
        <v>-4.5571086348175083E-3</v>
      </c>
    </row>
    <row r="2608" spans="1:2" x14ac:dyDescent="0.25">
      <c r="A2608" s="20">
        <v>41855</v>
      </c>
      <c r="B2608" s="22">
        <v>-4.9085660828633859E-3</v>
      </c>
    </row>
    <row r="2609" spans="1:2" x14ac:dyDescent="0.25">
      <c r="A2609" s="20">
        <v>41856</v>
      </c>
      <c r="B2609" s="22">
        <v>-4.8439163710960464E-3</v>
      </c>
    </row>
    <row r="2610" spans="1:2" x14ac:dyDescent="0.25">
      <c r="A2610" s="20">
        <v>41857</v>
      </c>
      <c r="B2610" s="22">
        <v>-4.9080845104576554E-3</v>
      </c>
    </row>
    <row r="2611" spans="1:2" x14ac:dyDescent="0.25">
      <c r="A2611" s="20">
        <v>41858</v>
      </c>
      <c r="B2611" s="22">
        <v>-4.8754067072370733E-3</v>
      </c>
    </row>
    <row r="2612" spans="1:2" x14ac:dyDescent="0.25">
      <c r="A2612" s="20">
        <v>41859</v>
      </c>
      <c r="B2612" s="22">
        <v>-4.7400929264339586E-3</v>
      </c>
    </row>
    <row r="2613" spans="1:2" x14ac:dyDescent="0.25">
      <c r="A2613" s="20">
        <v>41862</v>
      </c>
      <c r="B2613" s="22">
        <v>-4.7456982659574987E-3</v>
      </c>
    </row>
    <row r="2614" spans="1:2" x14ac:dyDescent="0.25">
      <c r="A2614" s="20">
        <v>41863</v>
      </c>
      <c r="B2614" s="22">
        <v>-4.6640607898361663E-3</v>
      </c>
    </row>
    <row r="2615" spans="1:2" x14ac:dyDescent="0.25">
      <c r="A2615" s="20">
        <v>41864</v>
      </c>
      <c r="B2615" s="22">
        <v>-4.3055680761565629E-3</v>
      </c>
    </row>
    <row r="2616" spans="1:2" x14ac:dyDescent="0.25">
      <c r="A2616" s="20">
        <v>41865</v>
      </c>
      <c r="B2616" s="22">
        <v>-4.2353274190324308E-3</v>
      </c>
    </row>
    <row r="2617" spans="1:2" x14ac:dyDescent="0.25">
      <c r="A2617" s="20">
        <v>41866</v>
      </c>
      <c r="B2617" s="22">
        <v>-4.4722620273812685E-3</v>
      </c>
    </row>
    <row r="2618" spans="1:2" x14ac:dyDescent="0.25">
      <c r="A2618" s="20">
        <v>41869</v>
      </c>
      <c r="B2618" s="22">
        <v>-3.4238620085080829E-3</v>
      </c>
    </row>
    <row r="2619" spans="1:2" x14ac:dyDescent="0.25">
      <c r="A2619" s="20">
        <v>41870</v>
      </c>
      <c r="B2619" s="22">
        <v>-3.473187166138092E-3</v>
      </c>
    </row>
    <row r="2620" spans="1:2" x14ac:dyDescent="0.25">
      <c r="A2620" s="20">
        <v>41871</v>
      </c>
      <c r="B2620" s="22">
        <v>-3.4263138573162877E-3</v>
      </c>
    </row>
    <row r="2621" spans="1:2" x14ac:dyDescent="0.25">
      <c r="A2621" s="20">
        <v>41872</v>
      </c>
      <c r="B2621" s="22">
        <v>-3.4625920562614265E-3</v>
      </c>
    </row>
    <row r="2622" spans="1:2" x14ac:dyDescent="0.25">
      <c r="A2622" s="20">
        <v>41873</v>
      </c>
      <c r="B2622" s="22">
        <v>-3.5812720831526201E-3</v>
      </c>
    </row>
    <row r="2623" spans="1:2" x14ac:dyDescent="0.25">
      <c r="A2623" s="20">
        <v>41876</v>
      </c>
      <c r="B2623" s="22">
        <v>-3.5453881992962843E-3</v>
      </c>
    </row>
    <row r="2624" spans="1:2" x14ac:dyDescent="0.25">
      <c r="A2624" s="20">
        <v>41877</v>
      </c>
      <c r="B2624" s="22">
        <v>-3.6510572174678346E-3</v>
      </c>
    </row>
    <row r="2625" spans="1:2" x14ac:dyDescent="0.25">
      <c r="A2625" s="20">
        <v>41878</v>
      </c>
      <c r="B2625" s="22">
        <v>-3.7412097673484856E-3</v>
      </c>
    </row>
    <row r="2626" spans="1:2" x14ac:dyDescent="0.25">
      <c r="A2626" s="20">
        <v>41879</v>
      </c>
      <c r="B2626" s="22">
        <v>-3.8369871165494507E-3</v>
      </c>
    </row>
    <row r="2627" spans="1:2" x14ac:dyDescent="0.25">
      <c r="A2627" s="20">
        <v>41880</v>
      </c>
      <c r="B2627" s="22">
        <v>-3.8376170505846074E-3</v>
      </c>
    </row>
    <row r="2628" spans="1:2" x14ac:dyDescent="0.25">
      <c r="A2628" s="20">
        <v>41884</v>
      </c>
      <c r="B2628" s="22">
        <v>-3.8219718617367171E-3</v>
      </c>
    </row>
    <row r="2629" spans="1:2" x14ac:dyDescent="0.25">
      <c r="A2629" s="20">
        <v>41885</v>
      </c>
      <c r="B2629" s="22">
        <v>-3.8061498164972951E-3</v>
      </c>
    </row>
    <row r="2630" spans="1:2" x14ac:dyDescent="0.25">
      <c r="A2630" s="20">
        <v>41886</v>
      </c>
      <c r="B2630" s="22">
        <v>-3.7537057353738135E-3</v>
      </c>
    </row>
    <row r="2631" spans="1:2" x14ac:dyDescent="0.25">
      <c r="A2631" s="20">
        <v>41887</v>
      </c>
      <c r="B2631" s="22">
        <v>-3.7544688981185903E-3</v>
      </c>
    </row>
    <row r="2632" spans="1:2" x14ac:dyDescent="0.25">
      <c r="A2632" s="20">
        <v>41890</v>
      </c>
      <c r="B2632" s="22">
        <v>-3.745021964401074E-3</v>
      </c>
    </row>
    <row r="2633" spans="1:2" x14ac:dyDescent="0.25">
      <c r="A2633" s="20">
        <v>41891</v>
      </c>
      <c r="B2633" s="22">
        <v>-3.8465088853314455E-3</v>
      </c>
    </row>
    <row r="2634" spans="1:2" x14ac:dyDescent="0.25">
      <c r="A2634" s="20">
        <v>41892</v>
      </c>
      <c r="B2634" s="22">
        <v>-3.7581971329126995E-3</v>
      </c>
    </row>
    <row r="2635" spans="1:2" x14ac:dyDescent="0.25">
      <c r="A2635" s="20">
        <v>41893</v>
      </c>
      <c r="B2635" s="22">
        <v>-3.7105363400009583E-3</v>
      </c>
    </row>
    <row r="2636" spans="1:2" x14ac:dyDescent="0.25">
      <c r="A2636" s="20">
        <v>41894</v>
      </c>
      <c r="B2636" s="22">
        <v>-3.599280127903226E-3</v>
      </c>
    </row>
    <row r="2637" spans="1:2" x14ac:dyDescent="0.25">
      <c r="A2637" s="20">
        <v>41897</v>
      </c>
      <c r="B2637" s="22">
        <v>-3.6046939530853805E-3</v>
      </c>
    </row>
    <row r="2638" spans="1:2" x14ac:dyDescent="0.25">
      <c r="A2638" s="20">
        <v>41898</v>
      </c>
      <c r="B2638" s="22">
        <v>-3.5707469606801601E-3</v>
      </c>
    </row>
    <row r="2639" spans="1:2" x14ac:dyDescent="0.25">
      <c r="A2639" s="20">
        <v>41899</v>
      </c>
      <c r="B2639" s="22">
        <v>-3.4690091091950093E-3</v>
      </c>
    </row>
    <row r="2640" spans="1:2" x14ac:dyDescent="0.25">
      <c r="A2640" s="20">
        <v>41900</v>
      </c>
      <c r="B2640" s="22">
        <v>-3.435119838663625E-3</v>
      </c>
    </row>
    <row r="2641" spans="1:2" x14ac:dyDescent="0.25">
      <c r="A2641" s="20">
        <v>41901</v>
      </c>
      <c r="B2641" s="22">
        <v>-3.4745293147965262E-3</v>
      </c>
    </row>
    <row r="2642" spans="1:2" x14ac:dyDescent="0.25">
      <c r="A2642" s="20">
        <v>41904</v>
      </c>
      <c r="B2642" s="22">
        <v>-3.5119628081609067E-3</v>
      </c>
    </row>
    <row r="2643" spans="1:2" x14ac:dyDescent="0.25">
      <c r="A2643" s="20">
        <v>41905</v>
      </c>
      <c r="B2643" s="22">
        <v>-3.5645392796607167E-3</v>
      </c>
    </row>
    <row r="2644" spans="1:2" x14ac:dyDescent="0.25">
      <c r="A2644" s="20">
        <v>41906</v>
      </c>
      <c r="B2644" s="22">
        <v>-3.801632686471379E-3</v>
      </c>
    </row>
    <row r="2645" spans="1:2" x14ac:dyDescent="0.25">
      <c r="A2645" s="20">
        <v>41907</v>
      </c>
      <c r="B2645" s="22">
        <v>-3.7982718781710556E-3</v>
      </c>
    </row>
    <row r="2646" spans="1:2" x14ac:dyDescent="0.25">
      <c r="A2646" s="20">
        <v>41908</v>
      </c>
      <c r="B2646" s="22">
        <v>-3.9078218824448729E-3</v>
      </c>
    </row>
    <row r="2647" spans="1:2" x14ac:dyDescent="0.25">
      <c r="A2647" s="20">
        <v>41911</v>
      </c>
      <c r="B2647" s="22">
        <v>-3.874412427686047E-3</v>
      </c>
    </row>
    <row r="2648" spans="1:2" x14ac:dyDescent="0.25">
      <c r="A2648" s="20">
        <v>41912</v>
      </c>
      <c r="B2648" s="22">
        <v>-3.8837715321937694E-3</v>
      </c>
    </row>
    <row r="2649" spans="1:2" x14ac:dyDescent="0.25">
      <c r="A2649" s="20">
        <v>41913</v>
      </c>
      <c r="B2649" s="22">
        <v>-3.7909034611377512E-3</v>
      </c>
    </row>
    <row r="2650" spans="1:2" x14ac:dyDescent="0.25">
      <c r="A2650" s="20">
        <v>41914</v>
      </c>
      <c r="B2650" s="22">
        <v>-3.7339252913460852E-3</v>
      </c>
    </row>
    <row r="2651" spans="1:2" x14ac:dyDescent="0.25">
      <c r="A2651" s="20">
        <v>41915</v>
      </c>
      <c r="B2651" s="22">
        <v>-3.7093372372184463E-3</v>
      </c>
    </row>
    <row r="2652" spans="1:2" x14ac:dyDescent="0.25">
      <c r="A2652" s="20">
        <v>41918</v>
      </c>
      <c r="B2652" s="22">
        <v>-3.5202526416796553E-3</v>
      </c>
    </row>
    <row r="2653" spans="1:2" x14ac:dyDescent="0.25">
      <c r="A2653" s="20">
        <v>41919</v>
      </c>
      <c r="B2653" s="22">
        <v>-3.3852821133918409E-3</v>
      </c>
    </row>
    <row r="2654" spans="1:2" x14ac:dyDescent="0.25">
      <c r="A2654" s="20">
        <v>41920</v>
      </c>
      <c r="B2654" s="22">
        <v>-3.4052381579039448E-3</v>
      </c>
    </row>
    <row r="2655" spans="1:2" x14ac:dyDescent="0.25">
      <c r="A2655" s="20">
        <v>41921</v>
      </c>
      <c r="B2655" s="22">
        <v>-3.6645206611763959E-3</v>
      </c>
    </row>
    <row r="2656" spans="1:2" x14ac:dyDescent="0.25">
      <c r="A2656" s="20">
        <v>41922</v>
      </c>
      <c r="B2656" s="22">
        <v>-3.9562697369839306E-3</v>
      </c>
    </row>
    <row r="2657" spans="1:2" x14ac:dyDescent="0.25">
      <c r="A2657" s="20">
        <v>41925</v>
      </c>
      <c r="B2657" s="22">
        <v>-4.2265104664871433E-3</v>
      </c>
    </row>
    <row r="2658" spans="1:2" x14ac:dyDescent="0.25">
      <c r="A2658" s="20">
        <v>41926</v>
      </c>
      <c r="B2658" s="22">
        <v>-4.0547622051377852E-3</v>
      </c>
    </row>
    <row r="2659" spans="1:2" x14ac:dyDescent="0.25">
      <c r="A2659" s="20">
        <v>41927</v>
      </c>
      <c r="B2659" s="22">
        <v>-4.1276882449291508E-3</v>
      </c>
    </row>
    <row r="2660" spans="1:2" x14ac:dyDescent="0.25">
      <c r="A2660" s="20">
        <v>41928</v>
      </c>
      <c r="B2660" s="22">
        <v>-4.0079840413698165E-3</v>
      </c>
    </row>
    <row r="2661" spans="1:2" x14ac:dyDescent="0.25">
      <c r="A2661" s="20">
        <v>41929</v>
      </c>
      <c r="B2661" s="22">
        <v>-3.8259844816832533E-3</v>
      </c>
    </row>
    <row r="2662" spans="1:2" x14ac:dyDescent="0.25">
      <c r="A2662" s="20">
        <v>41932</v>
      </c>
      <c r="B2662" s="22">
        <v>-3.0957124565967886E-3</v>
      </c>
    </row>
    <row r="2663" spans="1:2" x14ac:dyDescent="0.25">
      <c r="A2663" s="20">
        <v>41933</v>
      </c>
      <c r="B2663" s="22">
        <v>-2.925168726647831E-3</v>
      </c>
    </row>
    <row r="2664" spans="1:2" x14ac:dyDescent="0.25">
      <c r="A2664" s="20">
        <v>41934</v>
      </c>
      <c r="B2664" s="22">
        <v>-3.1808344955494006E-3</v>
      </c>
    </row>
    <row r="2665" spans="1:2" x14ac:dyDescent="0.25">
      <c r="A2665" s="20">
        <v>41935</v>
      </c>
      <c r="B2665" s="22">
        <v>-3.2469313024926505E-3</v>
      </c>
    </row>
    <row r="2666" spans="1:2" x14ac:dyDescent="0.25">
      <c r="A2666" s="20">
        <v>41936</v>
      </c>
      <c r="B2666" s="22">
        <v>-3.1870807252634137E-3</v>
      </c>
    </row>
    <row r="2667" spans="1:2" x14ac:dyDescent="0.25">
      <c r="A2667" s="20">
        <v>41939</v>
      </c>
      <c r="B2667" s="22">
        <v>-3.2058451973575597E-3</v>
      </c>
    </row>
    <row r="2668" spans="1:2" x14ac:dyDescent="0.25">
      <c r="A2668" s="20">
        <v>41940</v>
      </c>
      <c r="B2668" s="22">
        <v>-3.2655112213981763E-3</v>
      </c>
    </row>
    <row r="2669" spans="1:2" x14ac:dyDescent="0.25">
      <c r="A2669" s="20">
        <v>41941</v>
      </c>
      <c r="B2669" s="22">
        <v>-3.3555567697446387E-3</v>
      </c>
    </row>
    <row r="2670" spans="1:2" x14ac:dyDescent="0.25">
      <c r="A2670" s="20">
        <v>41942</v>
      </c>
      <c r="B2670" s="22">
        <v>-3.3959709375561697E-3</v>
      </c>
    </row>
    <row r="2671" spans="1:2" x14ac:dyDescent="0.25">
      <c r="A2671" s="20">
        <v>41943</v>
      </c>
      <c r="B2671" s="22">
        <v>-3.3780250679069646E-3</v>
      </c>
    </row>
    <row r="2672" spans="1:2" x14ac:dyDescent="0.25">
      <c r="A2672" s="20">
        <v>41946</v>
      </c>
      <c r="B2672" s="22">
        <v>-3.4490345376212428E-3</v>
      </c>
    </row>
    <row r="2673" spans="1:2" x14ac:dyDescent="0.25">
      <c r="A2673" s="20">
        <v>41947</v>
      </c>
      <c r="B2673" s="22">
        <v>-3.4781047885183991E-3</v>
      </c>
    </row>
    <row r="2674" spans="1:2" x14ac:dyDescent="0.25">
      <c r="A2674" s="20">
        <v>41948</v>
      </c>
      <c r="B2674" s="22">
        <v>-3.4369400380847015E-3</v>
      </c>
    </row>
    <row r="2675" spans="1:2" x14ac:dyDescent="0.25">
      <c r="A2675" s="20">
        <v>41949</v>
      </c>
      <c r="B2675" s="22">
        <v>-3.2168468824743668E-3</v>
      </c>
    </row>
    <row r="2676" spans="1:2" x14ac:dyDescent="0.25">
      <c r="A2676" s="20">
        <v>41950</v>
      </c>
      <c r="B2676" s="22">
        <v>-3.1049503585646177E-3</v>
      </c>
    </row>
    <row r="2677" spans="1:2" x14ac:dyDescent="0.25">
      <c r="A2677" s="20">
        <v>41953</v>
      </c>
      <c r="B2677" s="22">
        <v>-3.1300852078319785E-3</v>
      </c>
    </row>
    <row r="2678" spans="1:2" x14ac:dyDescent="0.25">
      <c r="A2678" s="20">
        <v>41954</v>
      </c>
      <c r="B2678" s="22">
        <v>-3.1548977240652976E-3</v>
      </c>
    </row>
    <row r="2679" spans="1:2" x14ac:dyDescent="0.25">
      <c r="A2679" s="20">
        <v>41955</v>
      </c>
      <c r="B2679" s="22">
        <v>-3.3260032718749333E-3</v>
      </c>
    </row>
    <row r="2680" spans="1:2" x14ac:dyDescent="0.25">
      <c r="A2680" s="20">
        <v>41956</v>
      </c>
      <c r="B2680" s="22">
        <v>-3.3509629854360234E-3</v>
      </c>
    </row>
    <row r="2681" spans="1:2" x14ac:dyDescent="0.25">
      <c r="A2681" s="20">
        <v>41957</v>
      </c>
      <c r="B2681" s="22">
        <v>-3.3733381904451631E-3</v>
      </c>
    </row>
    <row r="2682" spans="1:2" x14ac:dyDescent="0.25">
      <c r="A2682" s="20">
        <v>41960</v>
      </c>
      <c r="B2682" s="22">
        <v>-3.3747799475010165E-3</v>
      </c>
    </row>
    <row r="2683" spans="1:2" x14ac:dyDescent="0.25">
      <c r="A2683" s="20">
        <v>41961</v>
      </c>
      <c r="B2683" s="22">
        <v>-3.3602404671894126E-3</v>
      </c>
    </row>
    <row r="2684" spans="1:2" x14ac:dyDescent="0.25">
      <c r="A2684" s="20">
        <v>41962</v>
      </c>
      <c r="B2684" s="22">
        <v>-3.3844055721071742E-3</v>
      </c>
    </row>
    <row r="2685" spans="1:2" x14ac:dyDescent="0.25">
      <c r="A2685" s="20">
        <v>41963</v>
      </c>
      <c r="B2685" s="22">
        <v>-3.299143373360014E-3</v>
      </c>
    </row>
    <row r="2686" spans="1:2" x14ac:dyDescent="0.25">
      <c r="A2686" s="20">
        <v>41964</v>
      </c>
      <c r="B2686" s="22">
        <v>-3.1805461407690139E-3</v>
      </c>
    </row>
    <row r="2687" spans="1:2" x14ac:dyDescent="0.25">
      <c r="A2687" s="20">
        <v>41967</v>
      </c>
      <c r="B2687" s="22">
        <v>-3.099581997256462E-3</v>
      </c>
    </row>
    <row r="2688" spans="1:2" x14ac:dyDescent="0.25">
      <c r="A2688" s="20">
        <v>41968</v>
      </c>
      <c r="B2688" s="22">
        <v>-3.1016362325660962E-3</v>
      </c>
    </row>
    <row r="2689" spans="1:2" x14ac:dyDescent="0.25">
      <c r="A2689" s="20">
        <v>41969</v>
      </c>
      <c r="B2689" s="22">
        <v>-3.1349083792192589E-3</v>
      </c>
    </row>
    <row r="2690" spans="1:2" x14ac:dyDescent="0.25">
      <c r="A2690" s="20">
        <v>41971</v>
      </c>
      <c r="B2690" s="22">
        <v>-3.0922462440651222E-3</v>
      </c>
    </row>
    <row r="2691" spans="1:2" x14ac:dyDescent="0.25">
      <c r="A2691" s="20">
        <v>41974</v>
      </c>
      <c r="B2691" s="22">
        <v>-3.1451023771810194E-3</v>
      </c>
    </row>
    <row r="2692" spans="1:2" x14ac:dyDescent="0.25">
      <c r="A2692" s="20">
        <v>41975</v>
      </c>
      <c r="B2692" s="22">
        <v>-3.1900682141687842E-3</v>
      </c>
    </row>
    <row r="2693" spans="1:2" x14ac:dyDescent="0.25">
      <c r="A2693" s="20">
        <v>41976</v>
      </c>
      <c r="B2693" s="22">
        <v>-3.106151220603981E-3</v>
      </c>
    </row>
    <row r="2694" spans="1:2" x14ac:dyDescent="0.25">
      <c r="A2694" s="20">
        <v>41977</v>
      </c>
      <c r="B2694" s="22">
        <v>-3.0220602138535391E-3</v>
      </c>
    </row>
    <row r="2695" spans="1:2" x14ac:dyDescent="0.25">
      <c r="A2695" s="20">
        <v>41978</v>
      </c>
      <c r="B2695" s="22">
        <v>-2.953530703624474E-3</v>
      </c>
    </row>
    <row r="2696" spans="1:2" x14ac:dyDescent="0.25">
      <c r="A2696" s="20">
        <v>41981</v>
      </c>
      <c r="B2696" s="22">
        <v>-2.7367622155313187E-3</v>
      </c>
    </row>
    <row r="2697" spans="1:2" x14ac:dyDescent="0.25">
      <c r="A2697" s="20">
        <v>41982</v>
      </c>
      <c r="B2697" s="22">
        <v>-2.7978332170923714E-3</v>
      </c>
    </row>
    <row r="2698" spans="1:2" x14ac:dyDescent="0.25">
      <c r="A2698" s="20">
        <v>41983</v>
      </c>
      <c r="B2698" s="22">
        <v>-2.9834894088582864E-3</v>
      </c>
    </row>
    <row r="2699" spans="1:2" x14ac:dyDescent="0.25">
      <c r="A2699" s="20">
        <v>41984</v>
      </c>
      <c r="B2699" s="22">
        <v>-3.2413552862279316E-3</v>
      </c>
    </row>
    <row r="2700" spans="1:2" x14ac:dyDescent="0.25">
      <c r="A2700" s="20">
        <v>41985</v>
      </c>
      <c r="B2700" s="22">
        <v>-3.1952059387861942E-3</v>
      </c>
    </row>
    <row r="2701" spans="1:2" x14ac:dyDescent="0.25">
      <c r="A2701" s="20">
        <v>41988</v>
      </c>
      <c r="B2701" s="22">
        <v>-3.3028720703839332E-3</v>
      </c>
    </row>
    <row r="2702" spans="1:2" x14ac:dyDescent="0.25">
      <c r="A2702" s="20">
        <v>41989</v>
      </c>
      <c r="B2702" s="22">
        <v>-3.6015750256679357E-3</v>
      </c>
    </row>
    <row r="2703" spans="1:2" x14ac:dyDescent="0.25">
      <c r="A2703" s="20">
        <v>41990</v>
      </c>
      <c r="B2703" s="22">
        <v>-3.6175409135265069E-3</v>
      </c>
    </row>
    <row r="2704" spans="1:2" x14ac:dyDescent="0.25">
      <c r="A2704" s="20">
        <v>41991</v>
      </c>
      <c r="B2704" s="22">
        <v>-3.5929706366927272E-3</v>
      </c>
    </row>
    <row r="2705" spans="1:2" x14ac:dyDescent="0.25">
      <c r="A2705" s="20">
        <v>41992</v>
      </c>
      <c r="B2705" s="22">
        <v>-3.4420954892817601E-3</v>
      </c>
    </row>
    <row r="2706" spans="1:2" x14ac:dyDescent="0.25">
      <c r="A2706" s="20">
        <v>41995</v>
      </c>
      <c r="B2706" s="22">
        <v>-3.0652780505601163E-3</v>
      </c>
    </row>
    <row r="2707" spans="1:2" x14ac:dyDescent="0.25">
      <c r="A2707" s="20">
        <v>41996</v>
      </c>
      <c r="B2707" s="22">
        <v>-2.8892468686363415E-3</v>
      </c>
    </row>
    <row r="2708" spans="1:2" x14ac:dyDescent="0.25">
      <c r="A2708" s="20">
        <v>41997</v>
      </c>
      <c r="B2708" s="22">
        <v>-2.9131223036531484E-3</v>
      </c>
    </row>
    <row r="2709" spans="1:2" x14ac:dyDescent="0.25">
      <c r="A2709" s="20">
        <v>41999</v>
      </c>
      <c r="B2709" s="22">
        <v>-3.1154220190398041E-3</v>
      </c>
    </row>
    <row r="2710" spans="1:2" x14ac:dyDescent="0.25">
      <c r="A2710" s="20">
        <v>42002</v>
      </c>
      <c r="B2710" s="22">
        <v>-3.0813375111506947E-3</v>
      </c>
    </row>
    <row r="2711" spans="1:2" x14ac:dyDescent="0.25">
      <c r="A2711" s="20">
        <v>42003</v>
      </c>
      <c r="B2711" s="22">
        <v>-3.0940358656539324E-3</v>
      </c>
    </row>
    <row r="2712" spans="1:2" x14ac:dyDescent="0.25">
      <c r="A2712" s="20">
        <v>42004</v>
      </c>
      <c r="B2712" s="22">
        <v>-3.1846764077638756E-3</v>
      </c>
    </row>
    <row r="2713" spans="1:2" x14ac:dyDescent="0.25">
      <c r="A2713" s="20">
        <v>42006</v>
      </c>
      <c r="B2713" s="22">
        <v>-3.2205205665399861E-3</v>
      </c>
    </row>
    <row r="2714" spans="1:2" x14ac:dyDescent="0.25">
      <c r="A2714" s="20">
        <v>42009</v>
      </c>
      <c r="B2714" s="22">
        <v>-3.2529832724099705E-3</v>
      </c>
    </row>
    <row r="2715" spans="1:2" x14ac:dyDescent="0.25">
      <c r="A2715" s="20">
        <v>42010</v>
      </c>
      <c r="B2715" s="22">
        <v>-3.2596650880957201E-3</v>
      </c>
    </row>
    <row r="2716" spans="1:2" x14ac:dyDescent="0.25">
      <c r="A2716" s="20">
        <v>42011</v>
      </c>
      <c r="B2716" s="22">
        <v>-2.9438130348463654E-3</v>
      </c>
    </row>
    <row r="2717" spans="1:2" x14ac:dyDescent="0.25">
      <c r="A2717" s="20">
        <v>42012</v>
      </c>
      <c r="B2717" s="22">
        <v>-2.8846313106579702E-3</v>
      </c>
    </row>
    <row r="2718" spans="1:2" x14ac:dyDescent="0.25">
      <c r="A2718" s="20">
        <v>42013</v>
      </c>
      <c r="B2718" s="22">
        <v>-2.8290614928139224E-3</v>
      </c>
    </row>
    <row r="2719" spans="1:2" x14ac:dyDescent="0.25">
      <c r="A2719" s="20">
        <v>42016</v>
      </c>
      <c r="B2719" s="22">
        <v>-2.6681882173617E-3</v>
      </c>
    </row>
    <row r="2720" spans="1:2" x14ac:dyDescent="0.25">
      <c r="A2720" s="20">
        <v>42017</v>
      </c>
      <c r="B2720" s="22">
        <v>-2.6488596658114094E-3</v>
      </c>
    </row>
    <row r="2721" spans="1:2" x14ac:dyDescent="0.25">
      <c r="A2721" s="20">
        <v>42018</v>
      </c>
      <c r="B2721" s="22">
        <v>-2.6865032619373119E-3</v>
      </c>
    </row>
    <row r="2722" spans="1:2" x14ac:dyDescent="0.25">
      <c r="A2722" s="20">
        <v>42019</v>
      </c>
      <c r="B2722" s="22">
        <v>-2.8488863094321415E-3</v>
      </c>
    </row>
    <row r="2723" spans="1:2" x14ac:dyDescent="0.25">
      <c r="A2723" s="20">
        <v>42020</v>
      </c>
      <c r="B2723" s="22">
        <v>-3.1171129388546381E-3</v>
      </c>
    </row>
    <row r="2724" spans="1:2" x14ac:dyDescent="0.25">
      <c r="A2724" s="20">
        <v>42024</v>
      </c>
      <c r="B2724" s="22">
        <v>-3.1438232958749257E-3</v>
      </c>
    </row>
    <row r="2725" spans="1:2" x14ac:dyDescent="0.25">
      <c r="A2725" s="20">
        <v>42025</v>
      </c>
      <c r="B2725" s="22">
        <v>-3.147830358564585E-3</v>
      </c>
    </row>
    <row r="2726" spans="1:2" x14ac:dyDescent="0.25">
      <c r="A2726" s="20">
        <v>42026</v>
      </c>
      <c r="B2726" s="22">
        <v>-3.199856032668813E-3</v>
      </c>
    </row>
    <row r="2727" spans="1:2" x14ac:dyDescent="0.25">
      <c r="A2727" s="20">
        <v>42027</v>
      </c>
      <c r="B2727" s="22">
        <v>-3.2271628288920162E-3</v>
      </c>
    </row>
    <row r="2728" spans="1:2" x14ac:dyDescent="0.25">
      <c r="A2728" s="20">
        <v>42030</v>
      </c>
      <c r="B2728" s="22">
        <v>-3.5241365516096579E-3</v>
      </c>
    </row>
    <row r="2729" spans="1:2" x14ac:dyDescent="0.25">
      <c r="A2729" s="20">
        <v>42031</v>
      </c>
      <c r="B2729" s="22">
        <v>-3.5335114013065327E-3</v>
      </c>
    </row>
    <row r="2730" spans="1:2" x14ac:dyDescent="0.25">
      <c r="A2730" s="20">
        <v>42032</v>
      </c>
      <c r="B2730" s="22">
        <v>-3.1775982945246861E-3</v>
      </c>
    </row>
    <row r="2731" spans="1:2" x14ac:dyDescent="0.25">
      <c r="A2731" s="20">
        <v>42033</v>
      </c>
      <c r="B2731" s="22">
        <v>-3.1733726902163362E-3</v>
      </c>
    </row>
    <row r="2732" spans="1:2" x14ac:dyDescent="0.25">
      <c r="A2732" s="20">
        <v>42034</v>
      </c>
      <c r="B2732" s="22">
        <v>-3.1742867286942422E-3</v>
      </c>
    </row>
    <row r="2733" spans="1:2" x14ac:dyDescent="0.25">
      <c r="A2733" s="20">
        <v>42037</v>
      </c>
      <c r="B2733" s="22">
        <v>-3.1662256408221401E-3</v>
      </c>
    </row>
    <row r="2734" spans="1:2" x14ac:dyDescent="0.25">
      <c r="A2734" s="20">
        <v>42038</v>
      </c>
      <c r="B2734" s="22">
        <v>-3.1225522494081615E-3</v>
      </c>
    </row>
    <row r="2735" spans="1:2" x14ac:dyDescent="0.25">
      <c r="A2735" s="20">
        <v>42039</v>
      </c>
      <c r="B2735" s="22">
        <v>-3.0987345334928529E-3</v>
      </c>
    </row>
    <row r="2736" spans="1:2" x14ac:dyDescent="0.25">
      <c r="A2736" s="20">
        <v>42040</v>
      </c>
      <c r="B2736" s="22">
        <v>-3.1541583754268743E-3</v>
      </c>
    </row>
    <row r="2737" spans="1:2" x14ac:dyDescent="0.25">
      <c r="A2737" s="20">
        <v>42041</v>
      </c>
      <c r="B2737" s="22">
        <v>-3.1625277650916273E-3</v>
      </c>
    </row>
    <row r="2738" spans="1:2" x14ac:dyDescent="0.25">
      <c r="A2738" s="20">
        <v>42044</v>
      </c>
      <c r="B2738" s="22">
        <v>-3.0860142104132127E-3</v>
      </c>
    </row>
    <row r="2739" spans="1:2" x14ac:dyDescent="0.25">
      <c r="A2739" s="20">
        <v>42045</v>
      </c>
      <c r="B2739" s="22">
        <v>-3.025950233096153E-3</v>
      </c>
    </row>
    <row r="2740" spans="1:2" x14ac:dyDescent="0.25">
      <c r="A2740" s="20">
        <v>42046</v>
      </c>
      <c r="B2740" s="22">
        <v>-3.0203781898904269E-3</v>
      </c>
    </row>
    <row r="2741" spans="1:2" x14ac:dyDescent="0.25">
      <c r="A2741" s="20">
        <v>42047</v>
      </c>
      <c r="B2741" s="22">
        <v>-2.9357851268744239E-3</v>
      </c>
    </row>
    <row r="2742" spans="1:2" x14ac:dyDescent="0.25">
      <c r="A2742" s="20">
        <v>42048</v>
      </c>
      <c r="B2742" s="22">
        <v>-2.9433087859315199E-3</v>
      </c>
    </row>
    <row r="2743" spans="1:2" x14ac:dyDescent="0.25">
      <c r="A2743" s="20">
        <v>42052</v>
      </c>
      <c r="B2743" s="22">
        <v>-2.9522298776127887E-3</v>
      </c>
    </row>
    <row r="2744" spans="1:2" x14ac:dyDescent="0.25">
      <c r="A2744" s="20">
        <v>42053</v>
      </c>
      <c r="B2744" s="22">
        <v>-2.9306136764271074E-3</v>
      </c>
    </row>
    <row r="2745" spans="1:2" x14ac:dyDescent="0.25">
      <c r="A2745" s="20">
        <v>42054</v>
      </c>
      <c r="B2745" s="22">
        <v>-2.9150199657169695E-3</v>
      </c>
    </row>
    <row r="2746" spans="1:2" x14ac:dyDescent="0.25">
      <c r="A2746" s="20">
        <v>42055</v>
      </c>
      <c r="B2746" s="22">
        <v>-2.9042911085628287E-3</v>
      </c>
    </row>
    <row r="2747" spans="1:2" x14ac:dyDescent="0.25">
      <c r="A2747" s="20">
        <v>42058</v>
      </c>
      <c r="B2747" s="22">
        <v>-2.8845180455243646E-3</v>
      </c>
    </row>
    <row r="2748" spans="1:2" x14ac:dyDescent="0.25">
      <c r="A2748" s="20">
        <v>42059</v>
      </c>
      <c r="B2748" s="22">
        <v>-2.8609821952456649E-3</v>
      </c>
    </row>
    <row r="2749" spans="1:2" x14ac:dyDescent="0.25">
      <c r="A2749" s="20">
        <v>42060</v>
      </c>
      <c r="B2749" s="22">
        <v>-2.9768711481701349E-3</v>
      </c>
    </row>
    <row r="2750" spans="1:2" x14ac:dyDescent="0.25">
      <c r="A2750" s="20">
        <v>42061</v>
      </c>
      <c r="B2750" s="22">
        <v>-3.0259127082312709E-3</v>
      </c>
    </row>
    <row r="2751" spans="1:2" x14ac:dyDescent="0.25">
      <c r="A2751" s="20">
        <v>42062</v>
      </c>
      <c r="B2751" s="22">
        <v>-3.0110344138262191E-3</v>
      </c>
    </row>
    <row r="2752" spans="1:2" x14ac:dyDescent="0.25">
      <c r="A2752" s="20">
        <v>42065</v>
      </c>
      <c r="B2752" s="22">
        <v>-2.8714428573571871E-3</v>
      </c>
    </row>
    <row r="2753" spans="1:2" x14ac:dyDescent="0.25">
      <c r="A2753" s="20">
        <v>42066</v>
      </c>
      <c r="B2753" s="22">
        <v>-2.8511140654196021E-3</v>
      </c>
    </row>
    <row r="2754" spans="1:2" x14ac:dyDescent="0.25">
      <c r="A2754" s="20">
        <v>42067</v>
      </c>
      <c r="B2754" s="22">
        <v>-2.8502715208357232E-3</v>
      </c>
    </row>
    <row r="2755" spans="1:2" x14ac:dyDescent="0.25">
      <c r="A2755" s="20">
        <v>42068</v>
      </c>
      <c r="B2755" s="22">
        <v>-2.9085543733177177E-3</v>
      </c>
    </row>
    <row r="2756" spans="1:2" x14ac:dyDescent="0.25">
      <c r="A2756" s="20">
        <v>42069</v>
      </c>
      <c r="B2756" s="22">
        <v>-3.013526192544469E-3</v>
      </c>
    </row>
    <row r="2757" spans="1:2" x14ac:dyDescent="0.25">
      <c r="A2757" s="20">
        <v>42072</v>
      </c>
      <c r="B2757" s="22">
        <v>-3.0468440116900863E-3</v>
      </c>
    </row>
    <row r="2758" spans="1:2" x14ac:dyDescent="0.25">
      <c r="A2758" s="20">
        <v>42073</v>
      </c>
      <c r="B2758" s="22">
        <v>-2.9090219933232131E-3</v>
      </c>
    </row>
    <row r="2759" spans="1:2" x14ac:dyDescent="0.25">
      <c r="A2759" s="20">
        <v>42074</v>
      </c>
      <c r="B2759" s="22">
        <v>-2.8888241152053018E-3</v>
      </c>
    </row>
    <row r="2760" spans="1:2" x14ac:dyDescent="0.25">
      <c r="A2760" s="20">
        <v>42075</v>
      </c>
      <c r="B2760" s="22">
        <v>-2.8683567712139979E-3</v>
      </c>
    </row>
    <row r="2761" spans="1:2" x14ac:dyDescent="0.25">
      <c r="A2761" s="20">
        <v>42076</v>
      </c>
      <c r="B2761" s="22">
        <v>-2.8688688563196507E-3</v>
      </c>
    </row>
    <row r="2762" spans="1:2" x14ac:dyDescent="0.25">
      <c r="A2762" s="20">
        <v>42079</v>
      </c>
      <c r="B2762" s="22">
        <v>-2.8915508629828723E-3</v>
      </c>
    </row>
    <row r="2763" spans="1:2" x14ac:dyDescent="0.25">
      <c r="A2763" s="20">
        <v>42080</v>
      </c>
      <c r="B2763" s="22">
        <v>-2.8905651568215118E-3</v>
      </c>
    </row>
    <row r="2764" spans="1:2" x14ac:dyDescent="0.25">
      <c r="A2764" s="20">
        <v>42081</v>
      </c>
      <c r="B2764" s="22">
        <v>-2.8787654220295833E-3</v>
      </c>
    </row>
    <row r="2765" spans="1:2" x14ac:dyDescent="0.25">
      <c r="A2765" s="20">
        <v>42082</v>
      </c>
      <c r="B2765" s="22">
        <v>-2.8915092861809821E-3</v>
      </c>
    </row>
    <row r="2766" spans="1:2" x14ac:dyDescent="0.25">
      <c r="A2766" s="20">
        <v>42083</v>
      </c>
      <c r="B2766" s="22">
        <v>-2.8048273192656792E-3</v>
      </c>
    </row>
    <row r="2767" spans="1:2" x14ac:dyDescent="0.25">
      <c r="A2767" s="20">
        <v>42086</v>
      </c>
      <c r="B2767" s="22">
        <v>-2.8481984992833054E-3</v>
      </c>
    </row>
    <row r="2768" spans="1:2" x14ac:dyDescent="0.25">
      <c r="A2768" s="20">
        <v>42087</v>
      </c>
      <c r="B2768" s="22">
        <v>-2.8697467113860675E-3</v>
      </c>
    </row>
    <row r="2769" spans="1:2" x14ac:dyDescent="0.25">
      <c r="A2769" s="20">
        <v>42088</v>
      </c>
      <c r="B2769" s="22">
        <v>-2.9621704500184531E-3</v>
      </c>
    </row>
    <row r="2770" spans="1:2" x14ac:dyDescent="0.25">
      <c r="A2770" s="20">
        <v>42089</v>
      </c>
      <c r="B2770" s="22">
        <v>-2.9733830688645213E-3</v>
      </c>
    </row>
    <row r="2771" spans="1:2" x14ac:dyDescent="0.25">
      <c r="A2771" s="20">
        <v>42090</v>
      </c>
      <c r="B2771" s="22">
        <v>-3.0261160294574596E-3</v>
      </c>
    </row>
    <row r="2772" spans="1:2" x14ac:dyDescent="0.25">
      <c r="A2772" s="20">
        <v>42093</v>
      </c>
      <c r="B2772" s="22">
        <v>-3.0929282892290244E-3</v>
      </c>
    </row>
    <row r="2773" spans="1:2" x14ac:dyDescent="0.25">
      <c r="A2773" s="20">
        <v>42094</v>
      </c>
      <c r="B2773" s="22">
        <v>-3.1511801376820081E-3</v>
      </c>
    </row>
    <row r="2774" spans="1:2" x14ac:dyDescent="0.25">
      <c r="A2774" s="20">
        <v>42095</v>
      </c>
      <c r="B2774" s="22">
        <v>-3.1791325180742236E-3</v>
      </c>
    </row>
    <row r="2775" spans="1:2" x14ac:dyDescent="0.25">
      <c r="A2775" s="20">
        <v>42096</v>
      </c>
      <c r="B2775" s="22">
        <v>-3.228314730322146E-3</v>
      </c>
    </row>
    <row r="2776" spans="1:2" x14ac:dyDescent="0.25">
      <c r="A2776" s="20">
        <v>42100</v>
      </c>
      <c r="B2776" s="22">
        <v>-3.2913648217055558E-3</v>
      </c>
    </row>
    <row r="2777" spans="1:2" x14ac:dyDescent="0.25">
      <c r="A2777" s="20">
        <v>42101</v>
      </c>
      <c r="B2777" s="22">
        <v>-3.3338736323070828E-3</v>
      </c>
    </row>
    <row r="2778" spans="1:2" x14ac:dyDescent="0.25">
      <c r="A2778" s="20">
        <v>42102</v>
      </c>
      <c r="B2778" s="22">
        <v>-3.3978959725161628E-3</v>
      </c>
    </row>
    <row r="2779" spans="1:2" x14ac:dyDescent="0.25">
      <c r="A2779" s="20">
        <v>42103</v>
      </c>
      <c r="B2779" s="22">
        <v>-3.3759456027212531E-3</v>
      </c>
    </row>
    <row r="2780" spans="1:2" x14ac:dyDescent="0.25">
      <c r="A2780" s="20">
        <v>42104</v>
      </c>
      <c r="B2780" s="22">
        <v>-3.3595639072445671E-3</v>
      </c>
    </row>
    <row r="2781" spans="1:2" x14ac:dyDescent="0.25">
      <c r="A2781" s="20">
        <v>42107</v>
      </c>
      <c r="B2781" s="22">
        <v>-3.4546945836634313E-3</v>
      </c>
    </row>
    <row r="2782" spans="1:2" x14ac:dyDescent="0.25">
      <c r="A2782" s="20">
        <v>42108</v>
      </c>
      <c r="B2782" s="22">
        <v>-3.5074319973236179E-3</v>
      </c>
    </row>
    <row r="2783" spans="1:2" x14ac:dyDescent="0.25">
      <c r="A2783" s="20">
        <v>42109</v>
      </c>
      <c r="B2783" s="22">
        <v>-3.5164738166638676E-3</v>
      </c>
    </row>
    <row r="2784" spans="1:2" x14ac:dyDescent="0.25">
      <c r="A2784" s="20">
        <v>42110</v>
      </c>
      <c r="B2784" s="22">
        <v>-3.5627360811747444E-3</v>
      </c>
    </row>
    <row r="2785" spans="1:2" x14ac:dyDescent="0.25">
      <c r="A2785" s="20">
        <v>42111</v>
      </c>
      <c r="B2785" s="22">
        <v>-3.6088851182080051E-3</v>
      </c>
    </row>
    <row r="2786" spans="1:2" x14ac:dyDescent="0.25">
      <c r="A2786" s="20">
        <v>42114</v>
      </c>
      <c r="B2786" s="22">
        <v>-3.6710915328183047E-3</v>
      </c>
    </row>
    <row r="2787" spans="1:2" x14ac:dyDescent="0.25">
      <c r="A2787" s="20">
        <v>42115</v>
      </c>
      <c r="B2787" s="22">
        <v>-3.7241992836770654E-3</v>
      </c>
    </row>
    <row r="2788" spans="1:2" x14ac:dyDescent="0.25">
      <c r="A2788" s="20">
        <v>42116</v>
      </c>
      <c r="B2788" s="22">
        <v>-3.7763115469545694E-3</v>
      </c>
    </row>
    <row r="2789" spans="1:2" x14ac:dyDescent="0.25">
      <c r="A2789" s="20">
        <v>42117</v>
      </c>
      <c r="B2789" s="22">
        <v>-3.8363495569253558E-3</v>
      </c>
    </row>
    <row r="2790" spans="1:2" x14ac:dyDescent="0.25">
      <c r="A2790" s="20">
        <v>42118</v>
      </c>
      <c r="B2790" s="22">
        <v>-3.9035704904675228E-3</v>
      </c>
    </row>
    <row r="2791" spans="1:2" x14ac:dyDescent="0.25">
      <c r="A2791" s="20">
        <v>42121</v>
      </c>
      <c r="B2791" s="22">
        <v>-3.9416594188460552E-3</v>
      </c>
    </row>
    <row r="2792" spans="1:2" x14ac:dyDescent="0.25">
      <c r="A2792" s="20">
        <v>42122</v>
      </c>
      <c r="B2792" s="22">
        <v>-3.9129348624424853E-3</v>
      </c>
    </row>
    <row r="2793" spans="1:2" x14ac:dyDescent="0.25">
      <c r="A2793" s="20">
        <v>42123</v>
      </c>
      <c r="B2793" s="22">
        <v>-3.964753737681681E-3</v>
      </c>
    </row>
    <row r="2794" spans="1:2" x14ac:dyDescent="0.25">
      <c r="A2794" s="20">
        <v>42124</v>
      </c>
      <c r="B2794" s="22">
        <v>-4.0608711630074623E-3</v>
      </c>
    </row>
    <row r="2795" spans="1:2" x14ac:dyDescent="0.25">
      <c r="A2795" s="20">
        <v>42125</v>
      </c>
      <c r="B2795" s="22">
        <v>-4.1263862021464481E-3</v>
      </c>
    </row>
    <row r="2796" spans="1:2" x14ac:dyDescent="0.25">
      <c r="A2796" s="20">
        <v>42128</v>
      </c>
      <c r="B2796" s="22">
        <v>-4.1617186310312082E-3</v>
      </c>
    </row>
    <row r="2797" spans="1:2" x14ac:dyDescent="0.25">
      <c r="A2797" s="20">
        <v>42129</v>
      </c>
      <c r="B2797" s="22">
        <v>-4.1931556831671379E-3</v>
      </c>
    </row>
    <row r="2798" spans="1:2" x14ac:dyDescent="0.25">
      <c r="A2798" s="20">
        <v>42130</v>
      </c>
      <c r="B2798" s="22">
        <v>-4.2406696965540114E-3</v>
      </c>
    </row>
    <row r="2799" spans="1:2" x14ac:dyDescent="0.25">
      <c r="A2799" s="20">
        <v>42131</v>
      </c>
      <c r="B2799" s="22">
        <v>-4.2373430102059517E-3</v>
      </c>
    </row>
    <row r="2800" spans="1:2" x14ac:dyDescent="0.25">
      <c r="A2800" s="20">
        <v>42132</v>
      </c>
      <c r="B2800" s="22">
        <v>-4.2698484600767195E-3</v>
      </c>
    </row>
    <row r="2801" spans="1:2" x14ac:dyDescent="0.25">
      <c r="A2801" s="20">
        <v>42135</v>
      </c>
      <c r="B2801" s="22">
        <v>-4.2653996646637715E-3</v>
      </c>
    </row>
    <row r="2802" spans="1:2" x14ac:dyDescent="0.25">
      <c r="A2802" s="20">
        <v>42136</v>
      </c>
      <c r="B2802" s="22">
        <v>-4.3051147145054536E-3</v>
      </c>
    </row>
    <row r="2803" spans="1:2" x14ac:dyDescent="0.25">
      <c r="A2803" s="20">
        <v>42137</v>
      </c>
      <c r="B2803" s="22">
        <v>-4.2143464838498845E-3</v>
      </c>
    </row>
    <row r="2804" spans="1:2" x14ac:dyDescent="0.25">
      <c r="A2804" s="20">
        <v>42138</v>
      </c>
      <c r="B2804" s="22">
        <v>-4.2729316013613294E-3</v>
      </c>
    </row>
    <row r="2805" spans="1:2" x14ac:dyDescent="0.25">
      <c r="A2805" s="20">
        <v>42139</v>
      </c>
      <c r="B2805" s="22">
        <v>-4.3251753917988855E-3</v>
      </c>
    </row>
    <row r="2806" spans="1:2" x14ac:dyDescent="0.25">
      <c r="A2806" s="20">
        <v>42142</v>
      </c>
      <c r="B2806" s="22">
        <v>-4.3752006289292655E-3</v>
      </c>
    </row>
    <row r="2807" spans="1:2" x14ac:dyDescent="0.25">
      <c r="A2807" s="20">
        <v>42143</v>
      </c>
      <c r="B2807" s="22">
        <v>-4.3938608727100981E-3</v>
      </c>
    </row>
    <row r="2808" spans="1:2" x14ac:dyDescent="0.25">
      <c r="A2808" s="20">
        <v>42144</v>
      </c>
      <c r="B2808" s="22">
        <v>-4.3836470631505309E-3</v>
      </c>
    </row>
    <row r="2809" spans="1:2" x14ac:dyDescent="0.25">
      <c r="A2809" s="20">
        <v>42145</v>
      </c>
      <c r="B2809" s="22">
        <v>-4.4167182527830029E-3</v>
      </c>
    </row>
    <row r="2810" spans="1:2" x14ac:dyDescent="0.25">
      <c r="A2810" s="20">
        <v>42146</v>
      </c>
      <c r="B2810" s="22">
        <v>-4.468430669825052E-3</v>
      </c>
    </row>
    <row r="2811" spans="1:2" x14ac:dyDescent="0.25">
      <c r="A2811" s="20">
        <v>42150</v>
      </c>
      <c r="B2811" s="22">
        <v>-4.5247096305502943E-3</v>
      </c>
    </row>
    <row r="2812" spans="1:2" x14ac:dyDescent="0.25">
      <c r="A2812" s="20">
        <v>42151</v>
      </c>
      <c r="B2812" s="22">
        <v>-4.5370566657894074E-3</v>
      </c>
    </row>
    <row r="2813" spans="1:2" x14ac:dyDescent="0.25">
      <c r="A2813" s="20">
        <v>42152</v>
      </c>
      <c r="B2813" s="22">
        <v>-4.5400773854821219E-3</v>
      </c>
    </row>
    <row r="2814" spans="1:2" x14ac:dyDescent="0.25">
      <c r="A2814" s="20">
        <v>42153</v>
      </c>
      <c r="B2814" s="22">
        <v>-4.5595290689393053E-3</v>
      </c>
    </row>
    <row r="2815" spans="1:2" x14ac:dyDescent="0.25">
      <c r="A2815" s="20">
        <v>42156</v>
      </c>
      <c r="B2815" s="22">
        <v>-4.5832013872120214E-3</v>
      </c>
    </row>
    <row r="2816" spans="1:2" x14ac:dyDescent="0.25">
      <c r="A2816" s="20">
        <v>42157</v>
      </c>
      <c r="B2816" s="22">
        <v>-4.619908515704263E-3</v>
      </c>
    </row>
    <row r="2817" spans="1:2" x14ac:dyDescent="0.25">
      <c r="A2817" s="20">
        <v>42158</v>
      </c>
      <c r="B2817" s="22">
        <v>-4.681500677981898E-3</v>
      </c>
    </row>
    <row r="2818" spans="1:2" x14ac:dyDescent="0.25">
      <c r="A2818" s="20">
        <v>42159</v>
      </c>
      <c r="B2818" s="22">
        <v>-4.6378286649634282E-3</v>
      </c>
    </row>
    <row r="2819" spans="1:2" x14ac:dyDescent="0.25">
      <c r="A2819" s="20">
        <v>42160</v>
      </c>
      <c r="B2819" s="22">
        <v>-4.6209787916584588E-3</v>
      </c>
    </row>
    <row r="2820" spans="1:2" x14ac:dyDescent="0.25">
      <c r="A2820" s="20">
        <v>42163</v>
      </c>
      <c r="B2820" s="22">
        <v>-4.6770464596881389E-3</v>
      </c>
    </row>
    <row r="2821" spans="1:2" x14ac:dyDescent="0.25">
      <c r="A2821" s="20">
        <v>42164</v>
      </c>
      <c r="B2821" s="22">
        <v>-4.6795068403965301E-3</v>
      </c>
    </row>
    <row r="2822" spans="1:2" x14ac:dyDescent="0.25">
      <c r="A2822" s="20">
        <v>42165</v>
      </c>
      <c r="B2822" s="22">
        <v>-4.7631758209524255E-3</v>
      </c>
    </row>
    <row r="2823" spans="1:2" x14ac:dyDescent="0.25">
      <c r="A2823" s="20">
        <v>42166</v>
      </c>
      <c r="B2823" s="22">
        <v>-4.8144248839416814E-3</v>
      </c>
    </row>
    <row r="2824" spans="1:2" x14ac:dyDescent="0.25">
      <c r="A2824" s="20">
        <v>42167</v>
      </c>
      <c r="B2824" s="22">
        <v>-4.8312310604415876E-3</v>
      </c>
    </row>
    <row r="2825" spans="1:2" x14ac:dyDescent="0.25">
      <c r="A2825" s="20">
        <v>42170</v>
      </c>
      <c r="B2825" s="22">
        <v>-4.7040777794528088E-3</v>
      </c>
    </row>
    <row r="2826" spans="1:2" x14ac:dyDescent="0.25">
      <c r="A2826" s="20">
        <v>42171</v>
      </c>
      <c r="B2826" s="22">
        <v>-4.6701754433214893E-3</v>
      </c>
    </row>
    <row r="2827" spans="1:2" x14ac:dyDescent="0.25">
      <c r="A2827" s="20">
        <v>42172</v>
      </c>
      <c r="B2827" s="22">
        <v>-4.7169745193424983E-3</v>
      </c>
    </row>
    <row r="2828" spans="1:2" x14ac:dyDescent="0.25">
      <c r="A2828" s="20">
        <v>42173</v>
      </c>
      <c r="B2828" s="22">
        <v>-4.7332652317948476E-3</v>
      </c>
    </row>
    <row r="2829" spans="1:2" x14ac:dyDescent="0.25">
      <c r="A2829" s="20">
        <v>42174</v>
      </c>
      <c r="B2829" s="22">
        <v>-4.759601215813869E-3</v>
      </c>
    </row>
    <row r="2830" spans="1:2" x14ac:dyDescent="0.25">
      <c r="A2830" s="20">
        <v>42177</v>
      </c>
      <c r="B2830" s="22">
        <v>-4.7769667403454452E-3</v>
      </c>
    </row>
    <row r="2831" spans="1:2" x14ac:dyDescent="0.25">
      <c r="A2831" s="20">
        <v>42178</v>
      </c>
      <c r="B2831" s="22">
        <v>-4.7932699462079897E-3</v>
      </c>
    </row>
    <row r="2832" spans="1:2" x14ac:dyDescent="0.25">
      <c r="A2832" s="20">
        <v>42179</v>
      </c>
      <c r="B2832" s="22">
        <v>-4.8060050131529808E-3</v>
      </c>
    </row>
    <row r="2833" spans="1:2" x14ac:dyDescent="0.25">
      <c r="A2833" s="20">
        <v>42180</v>
      </c>
      <c r="B2833" s="22">
        <v>-4.8261336212689354E-3</v>
      </c>
    </row>
    <row r="2834" spans="1:2" x14ac:dyDescent="0.25">
      <c r="A2834" s="20">
        <v>42181</v>
      </c>
      <c r="B2834" s="22">
        <v>-4.8616621218565692E-3</v>
      </c>
    </row>
    <row r="2835" spans="1:2" x14ac:dyDescent="0.25">
      <c r="A2835" s="20">
        <v>42184</v>
      </c>
      <c r="B2835" s="22">
        <v>-4.7082629679090493E-3</v>
      </c>
    </row>
    <row r="2836" spans="1:2" x14ac:dyDescent="0.25">
      <c r="A2836" s="20">
        <v>42185</v>
      </c>
      <c r="B2836" s="22">
        <v>-4.7274673994250893E-3</v>
      </c>
    </row>
    <row r="2837" spans="1:2" x14ac:dyDescent="0.25">
      <c r="A2837" s="20">
        <v>42186</v>
      </c>
      <c r="B2837" s="22">
        <v>-4.7654028793686631E-3</v>
      </c>
    </row>
    <row r="2838" spans="1:2" x14ac:dyDescent="0.25">
      <c r="A2838" s="20">
        <v>42187</v>
      </c>
      <c r="B2838" s="22">
        <v>-4.825372439806519E-3</v>
      </c>
    </row>
    <row r="2839" spans="1:2" x14ac:dyDescent="0.25">
      <c r="A2839" s="20">
        <v>42191</v>
      </c>
      <c r="B2839" s="22">
        <v>-4.8463150056817783E-3</v>
      </c>
    </row>
    <row r="2840" spans="1:2" x14ac:dyDescent="0.25">
      <c r="A2840" s="20">
        <v>42192</v>
      </c>
      <c r="B2840" s="22">
        <v>-4.8642365087872008E-3</v>
      </c>
    </row>
    <row r="2841" spans="1:2" x14ac:dyDescent="0.25">
      <c r="A2841" s="20">
        <v>42193</v>
      </c>
      <c r="B2841" s="22">
        <v>-4.9332202317673435E-3</v>
      </c>
    </row>
    <row r="2842" spans="1:2" x14ac:dyDescent="0.25">
      <c r="A2842" s="20">
        <v>42194</v>
      </c>
      <c r="B2842" s="22">
        <v>-4.9437530774192329E-3</v>
      </c>
    </row>
    <row r="2843" spans="1:2" x14ac:dyDescent="0.25">
      <c r="A2843" s="20">
        <v>42195</v>
      </c>
      <c r="B2843" s="22">
        <v>-4.9495396249938928E-3</v>
      </c>
    </row>
    <row r="2844" spans="1:2" x14ac:dyDescent="0.25">
      <c r="A2844" s="20">
        <v>42198</v>
      </c>
      <c r="B2844" s="22">
        <v>-5.4495027179708444E-3</v>
      </c>
    </row>
    <row r="2845" spans="1:2" x14ac:dyDescent="0.25">
      <c r="A2845" s="20">
        <v>42199</v>
      </c>
      <c r="B2845" s="22">
        <v>-5.4236271452723361E-3</v>
      </c>
    </row>
    <row r="2846" spans="1:2" x14ac:dyDescent="0.25">
      <c r="A2846" s="20">
        <v>42200</v>
      </c>
      <c r="B2846" s="22">
        <v>-5.3890608610438484E-3</v>
      </c>
    </row>
    <row r="2847" spans="1:2" x14ac:dyDescent="0.25">
      <c r="A2847" s="20">
        <v>42201</v>
      </c>
      <c r="B2847" s="22">
        <v>-5.2926467833616098E-3</v>
      </c>
    </row>
    <row r="2848" spans="1:2" x14ac:dyDescent="0.25">
      <c r="A2848" s="20">
        <v>42202</v>
      </c>
      <c r="B2848" s="22">
        <v>-5.2849204278282436E-3</v>
      </c>
    </row>
    <row r="2849" spans="1:2" x14ac:dyDescent="0.25">
      <c r="A2849" s="20">
        <v>42205</v>
      </c>
      <c r="B2849" s="22">
        <v>-5.2955991797236646E-3</v>
      </c>
    </row>
    <row r="2850" spans="1:2" x14ac:dyDescent="0.25">
      <c r="A2850" s="20">
        <v>42206</v>
      </c>
      <c r="B2850" s="22">
        <v>-5.3557365479843799E-3</v>
      </c>
    </row>
    <row r="2851" spans="1:2" x14ac:dyDescent="0.25">
      <c r="A2851" s="20">
        <v>42207</v>
      </c>
      <c r="B2851" s="22">
        <v>-5.3584044816299414E-3</v>
      </c>
    </row>
    <row r="2852" spans="1:2" x14ac:dyDescent="0.25">
      <c r="A2852" s="20">
        <v>42208</v>
      </c>
      <c r="B2852" s="22">
        <v>-5.3928239440749204E-3</v>
      </c>
    </row>
    <row r="2853" spans="1:2" x14ac:dyDescent="0.25">
      <c r="A2853" s="20">
        <v>42209</v>
      </c>
      <c r="B2853" s="22">
        <v>-5.4012818245275929E-3</v>
      </c>
    </row>
    <row r="2854" spans="1:2" x14ac:dyDescent="0.25">
      <c r="A2854" s="20">
        <v>42212</v>
      </c>
      <c r="B2854" s="22">
        <v>-5.3283166425889261E-3</v>
      </c>
    </row>
    <row r="2855" spans="1:2" x14ac:dyDescent="0.25">
      <c r="A2855" s="20">
        <v>42213</v>
      </c>
      <c r="B2855" s="22">
        <v>-5.3461219277419758E-3</v>
      </c>
    </row>
    <row r="2856" spans="1:2" x14ac:dyDescent="0.25">
      <c r="A2856" s="20">
        <v>42214</v>
      </c>
      <c r="B2856" s="22">
        <v>-5.3167009919206087E-3</v>
      </c>
    </row>
    <row r="2857" spans="1:2" x14ac:dyDescent="0.25">
      <c r="A2857" s="20">
        <v>42215</v>
      </c>
      <c r="B2857" s="22">
        <v>-5.3289074451344787E-3</v>
      </c>
    </row>
    <row r="2858" spans="1:2" x14ac:dyDescent="0.25">
      <c r="A2858" s="20">
        <v>42216</v>
      </c>
      <c r="B2858" s="22">
        <v>-5.4152029829844794E-3</v>
      </c>
    </row>
    <row r="2859" spans="1:2" x14ac:dyDescent="0.25">
      <c r="A2859" s="20">
        <v>42219</v>
      </c>
      <c r="B2859" s="22">
        <v>-5.4744576113716636E-3</v>
      </c>
    </row>
    <row r="2860" spans="1:2" x14ac:dyDescent="0.25">
      <c r="A2860" s="20">
        <v>42220</v>
      </c>
      <c r="B2860" s="22">
        <v>-5.491066324042615E-3</v>
      </c>
    </row>
    <row r="2861" spans="1:2" x14ac:dyDescent="0.25">
      <c r="A2861" s="20">
        <v>42221</v>
      </c>
      <c r="B2861" s="22">
        <v>-5.5011562505273837E-3</v>
      </c>
    </row>
    <row r="2862" spans="1:2" x14ac:dyDescent="0.25">
      <c r="A2862" s="20">
        <v>42222</v>
      </c>
      <c r="B2862" s="22">
        <v>-5.5601531044994212E-3</v>
      </c>
    </row>
    <row r="2863" spans="1:2" x14ac:dyDescent="0.25">
      <c r="A2863" s="20">
        <v>42223</v>
      </c>
      <c r="B2863" s="22">
        <v>-5.6028397200688085E-3</v>
      </c>
    </row>
    <row r="2864" spans="1:2" x14ac:dyDescent="0.25">
      <c r="A2864" s="20">
        <v>42226</v>
      </c>
      <c r="B2864" s="22">
        <v>-5.7021649728898893E-3</v>
      </c>
    </row>
    <row r="2865" spans="1:2" x14ac:dyDescent="0.25">
      <c r="A2865" s="20">
        <v>42227</v>
      </c>
      <c r="B2865" s="22">
        <v>-5.7230789960553974E-3</v>
      </c>
    </row>
    <row r="2866" spans="1:2" x14ac:dyDescent="0.25">
      <c r="A2866" s="20">
        <v>42228</v>
      </c>
      <c r="B2866" s="22">
        <v>-5.6659759257290387E-3</v>
      </c>
    </row>
    <row r="2867" spans="1:2" x14ac:dyDescent="0.25">
      <c r="A2867" s="20">
        <v>42229</v>
      </c>
      <c r="B2867" s="22">
        <v>-5.686892440896818E-3</v>
      </c>
    </row>
    <row r="2868" spans="1:2" x14ac:dyDescent="0.25">
      <c r="A2868" s="20">
        <v>42230</v>
      </c>
      <c r="B2868" s="22">
        <v>-5.7336226961713921E-3</v>
      </c>
    </row>
    <row r="2869" spans="1:2" x14ac:dyDescent="0.25">
      <c r="A2869" s="20">
        <v>42233</v>
      </c>
      <c r="B2869" s="22">
        <v>-5.7632228125831242E-3</v>
      </c>
    </row>
    <row r="2870" spans="1:2" x14ac:dyDescent="0.25">
      <c r="A2870" s="20">
        <v>42234</v>
      </c>
      <c r="B2870" s="22">
        <v>-5.7533450156190824E-3</v>
      </c>
    </row>
    <row r="2871" spans="1:2" x14ac:dyDescent="0.25">
      <c r="A2871" s="20">
        <v>42235</v>
      </c>
      <c r="B2871" s="22">
        <v>-5.6336983659357465E-3</v>
      </c>
    </row>
    <row r="2872" spans="1:2" x14ac:dyDescent="0.25">
      <c r="A2872" s="20">
        <v>42236</v>
      </c>
      <c r="B2872" s="22">
        <v>-5.6886507264092279E-3</v>
      </c>
    </row>
    <row r="2873" spans="1:2" x14ac:dyDescent="0.25">
      <c r="A2873" s="20">
        <v>42237</v>
      </c>
      <c r="B2873" s="22">
        <v>-5.7008731002204938E-3</v>
      </c>
    </row>
    <row r="2874" spans="1:2" x14ac:dyDescent="0.25">
      <c r="A2874" s="20">
        <v>42240</v>
      </c>
      <c r="B2874" s="22">
        <v>-5.192637429084046E-3</v>
      </c>
    </row>
    <row r="2875" spans="1:2" x14ac:dyDescent="0.25">
      <c r="A2875" s="20">
        <v>42241</v>
      </c>
      <c r="B2875" s="22">
        <v>-5.2723237927670974E-3</v>
      </c>
    </row>
    <row r="2876" spans="1:2" x14ac:dyDescent="0.25">
      <c r="A2876" s="20">
        <v>42242</v>
      </c>
      <c r="B2876" s="22">
        <v>-5.2797585719933648E-3</v>
      </c>
    </row>
    <row r="2877" spans="1:2" x14ac:dyDescent="0.25">
      <c r="A2877" s="20">
        <v>42243</v>
      </c>
      <c r="B2877" s="22">
        <v>-5.3919515976266208E-3</v>
      </c>
    </row>
    <row r="2878" spans="1:2" x14ac:dyDescent="0.25">
      <c r="A2878" s="20">
        <v>42244</v>
      </c>
      <c r="B2878" s="22">
        <v>-5.3487112683049398E-3</v>
      </c>
    </row>
    <row r="2879" spans="1:2" x14ac:dyDescent="0.25">
      <c r="A2879" s="20">
        <v>42247</v>
      </c>
      <c r="B2879" s="22">
        <v>-5.8760003970027563E-3</v>
      </c>
    </row>
    <row r="2880" spans="1:2" x14ac:dyDescent="0.25">
      <c r="A2880" s="20">
        <v>42248</v>
      </c>
      <c r="B2880" s="22">
        <v>-5.832402612988119E-3</v>
      </c>
    </row>
    <row r="2881" spans="1:2" x14ac:dyDescent="0.25">
      <c r="A2881" s="20">
        <v>42249</v>
      </c>
      <c r="B2881" s="22">
        <v>-5.9539982342177167E-3</v>
      </c>
    </row>
    <row r="2882" spans="1:2" x14ac:dyDescent="0.25">
      <c r="A2882" s="20">
        <v>42250</v>
      </c>
      <c r="B2882" s="22">
        <v>-5.8640663481905886E-3</v>
      </c>
    </row>
    <row r="2883" spans="1:2" x14ac:dyDescent="0.25">
      <c r="A2883" s="20">
        <v>42251</v>
      </c>
      <c r="B2883" s="22">
        <v>-6.057098228322344E-3</v>
      </c>
    </row>
    <row r="2884" spans="1:2" x14ac:dyDescent="0.25">
      <c r="A2884" s="20">
        <v>42255</v>
      </c>
      <c r="B2884" s="22">
        <v>-6.0100260722754095E-3</v>
      </c>
    </row>
    <row r="2885" spans="1:2" x14ac:dyDescent="0.25">
      <c r="A2885" s="20">
        <v>42256</v>
      </c>
      <c r="B2885" s="22">
        <v>-6.001019076194436E-3</v>
      </c>
    </row>
    <row r="2886" spans="1:2" x14ac:dyDescent="0.25">
      <c r="A2886" s="20">
        <v>42257</v>
      </c>
      <c r="B2886" s="22">
        <v>-6.0432812576395323E-3</v>
      </c>
    </row>
    <row r="2887" spans="1:2" x14ac:dyDescent="0.25">
      <c r="A2887" s="20">
        <v>42258</v>
      </c>
      <c r="B2887" s="22">
        <v>-6.0051848685596099E-3</v>
      </c>
    </row>
    <row r="2888" spans="1:2" x14ac:dyDescent="0.25">
      <c r="A2888" s="20">
        <v>42261</v>
      </c>
      <c r="B2888" s="22">
        <v>-5.9998750306630155E-3</v>
      </c>
    </row>
    <row r="2889" spans="1:2" x14ac:dyDescent="0.25">
      <c r="A2889" s="20">
        <v>42262</v>
      </c>
      <c r="B2889" s="22">
        <v>-5.9352108773474965E-3</v>
      </c>
    </row>
    <row r="2890" spans="1:2" x14ac:dyDescent="0.25">
      <c r="A2890" s="20">
        <v>42263</v>
      </c>
      <c r="B2890" s="22">
        <v>-5.9137285134645001E-3</v>
      </c>
    </row>
    <row r="2891" spans="1:2" x14ac:dyDescent="0.25">
      <c r="A2891" s="20">
        <v>42264</v>
      </c>
      <c r="B2891" s="22">
        <v>-5.8688794932612032E-3</v>
      </c>
    </row>
    <row r="2892" spans="1:2" x14ac:dyDescent="0.25">
      <c r="A2892" s="20">
        <v>42265</v>
      </c>
      <c r="B2892" s="22">
        <v>-5.8483092055851005E-3</v>
      </c>
    </row>
    <row r="2893" spans="1:2" x14ac:dyDescent="0.25">
      <c r="A2893" s="20">
        <v>42268</v>
      </c>
      <c r="B2893" s="22">
        <v>-6.2339429125974899E-3</v>
      </c>
    </row>
    <row r="2894" spans="1:2" x14ac:dyDescent="0.25">
      <c r="A2894" s="20">
        <v>42269</v>
      </c>
      <c r="B2894" s="22">
        <v>-6.2767366017945081E-3</v>
      </c>
    </row>
    <row r="2895" spans="1:2" x14ac:dyDescent="0.25">
      <c r="A2895" s="20">
        <v>42270</v>
      </c>
      <c r="B2895" s="22">
        <v>-6.2844214138619847E-3</v>
      </c>
    </row>
    <row r="2896" spans="1:2" x14ac:dyDescent="0.25">
      <c r="A2896" s="20">
        <v>42271</v>
      </c>
      <c r="B2896" s="22">
        <v>-6.2951519299078162E-3</v>
      </c>
    </row>
    <row r="2897" spans="1:2" x14ac:dyDescent="0.25">
      <c r="A2897" s="20">
        <v>42272</v>
      </c>
      <c r="B2897" s="22">
        <v>-6.2818987875483678E-3</v>
      </c>
    </row>
    <row r="2898" spans="1:2" x14ac:dyDescent="0.25">
      <c r="A2898" s="20">
        <v>42275</v>
      </c>
      <c r="B2898" s="22">
        <v>-6.3916360710412068E-3</v>
      </c>
    </row>
    <row r="2899" spans="1:2" x14ac:dyDescent="0.25">
      <c r="A2899" s="20">
        <v>42276</v>
      </c>
      <c r="B2899" s="22">
        <v>-6.3654105524096893E-3</v>
      </c>
    </row>
    <row r="2900" spans="1:2" x14ac:dyDescent="0.25">
      <c r="A2900" s="20">
        <v>42277</v>
      </c>
      <c r="B2900" s="22">
        <v>-6.3299756403174534E-3</v>
      </c>
    </row>
    <row r="2901" spans="1:2" x14ac:dyDescent="0.25">
      <c r="A2901" s="20">
        <v>42278</v>
      </c>
      <c r="B2901" s="22">
        <v>-6.3572167573611171E-3</v>
      </c>
    </row>
    <row r="2902" spans="1:2" x14ac:dyDescent="0.25">
      <c r="A2902" s="20">
        <v>42279</v>
      </c>
      <c r="B2902" s="22">
        <v>-6.3950989928346358E-3</v>
      </c>
    </row>
    <row r="2903" spans="1:2" x14ac:dyDescent="0.25">
      <c r="A2903" s="20">
        <v>42282</v>
      </c>
      <c r="B2903" s="22">
        <v>-6.435824167262516E-3</v>
      </c>
    </row>
    <row r="2904" spans="1:2" x14ac:dyDescent="0.25">
      <c r="A2904" s="20">
        <v>42283</v>
      </c>
      <c r="B2904" s="22">
        <v>-6.4161766403233456E-3</v>
      </c>
    </row>
    <row r="2905" spans="1:2" x14ac:dyDescent="0.25">
      <c r="A2905" s="20">
        <v>42284</v>
      </c>
      <c r="B2905" s="22">
        <v>-6.3791993770344613E-3</v>
      </c>
    </row>
    <row r="2906" spans="1:2" x14ac:dyDescent="0.25">
      <c r="A2906" s="20">
        <v>42285</v>
      </c>
      <c r="B2906" s="22">
        <v>-6.3886158543164928E-3</v>
      </c>
    </row>
    <row r="2907" spans="1:2" x14ac:dyDescent="0.25">
      <c r="A2907" s="20">
        <v>42286</v>
      </c>
      <c r="B2907" s="22">
        <v>-6.1763336603345431E-3</v>
      </c>
    </row>
    <row r="2908" spans="1:2" x14ac:dyDescent="0.25">
      <c r="A2908" s="20">
        <v>42289</v>
      </c>
      <c r="B2908" s="22">
        <v>-5.9857090623799403E-3</v>
      </c>
    </row>
    <row r="2909" spans="1:2" x14ac:dyDescent="0.25">
      <c r="A2909" s="20">
        <v>42290</v>
      </c>
      <c r="B2909" s="22">
        <v>-5.9382929205019641E-3</v>
      </c>
    </row>
    <row r="2910" spans="1:2" x14ac:dyDescent="0.25">
      <c r="A2910" s="20">
        <v>42291</v>
      </c>
      <c r="B2910" s="22">
        <v>-5.9311905444981994E-3</v>
      </c>
    </row>
    <row r="2911" spans="1:2" x14ac:dyDescent="0.25">
      <c r="A2911" s="20">
        <v>42292</v>
      </c>
      <c r="B2911" s="22">
        <v>-5.747624823504105E-3</v>
      </c>
    </row>
    <row r="2912" spans="1:2" x14ac:dyDescent="0.25">
      <c r="A2912" s="20">
        <v>42293</v>
      </c>
      <c r="B2912" s="22">
        <v>-5.7250430072823821E-3</v>
      </c>
    </row>
    <row r="2913" spans="1:2" x14ac:dyDescent="0.25">
      <c r="A2913" s="20">
        <v>42296</v>
      </c>
      <c r="B2913" s="22">
        <v>-5.6321505378893466E-3</v>
      </c>
    </row>
    <row r="2914" spans="1:2" x14ac:dyDescent="0.25">
      <c r="A2914" s="20">
        <v>42297</v>
      </c>
      <c r="B2914" s="22">
        <v>-5.6087919073729564E-3</v>
      </c>
    </row>
    <row r="2915" spans="1:2" x14ac:dyDescent="0.25">
      <c r="A2915" s="20">
        <v>42298</v>
      </c>
      <c r="B2915" s="22">
        <v>-5.6352912702005709E-3</v>
      </c>
    </row>
    <row r="2916" spans="1:2" x14ac:dyDescent="0.25">
      <c r="A2916" s="20">
        <v>42299</v>
      </c>
      <c r="B2916" s="22">
        <v>-5.6413880628718438E-3</v>
      </c>
    </row>
    <row r="2917" spans="1:2" x14ac:dyDescent="0.25">
      <c r="A2917" s="20">
        <v>42300</v>
      </c>
      <c r="B2917" s="22">
        <v>-5.6617191406326262E-3</v>
      </c>
    </row>
    <row r="2918" spans="1:2" x14ac:dyDescent="0.25">
      <c r="A2918" s="20">
        <v>42303</v>
      </c>
      <c r="B2918" s="22">
        <v>-5.5947921765365782E-3</v>
      </c>
    </row>
    <row r="2919" spans="1:2" x14ac:dyDescent="0.25">
      <c r="A2919" s="20">
        <v>42304</v>
      </c>
      <c r="B2919" s="22">
        <v>-5.4927849753478863E-3</v>
      </c>
    </row>
    <row r="2920" spans="1:2" x14ac:dyDescent="0.25">
      <c r="A2920" s="20">
        <v>42305</v>
      </c>
      <c r="B2920" s="22">
        <v>-5.4326895527376795E-3</v>
      </c>
    </row>
    <row r="2921" spans="1:2" x14ac:dyDescent="0.25">
      <c r="A2921" s="20">
        <v>42306</v>
      </c>
      <c r="B2921" s="22">
        <v>-5.3971612808062508E-3</v>
      </c>
    </row>
    <row r="2922" spans="1:2" x14ac:dyDescent="0.25">
      <c r="A2922" s="20">
        <v>42307</v>
      </c>
      <c r="B2922" s="22">
        <v>-5.4360261292111245E-3</v>
      </c>
    </row>
    <row r="2923" spans="1:2" x14ac:dyDescent="0.25">
      <c r="A2923" s="20">
        <v>42310</v>
      </c>
      <c r="B2923" s="22">
        <v>-5.2491519781179274E-3</v>
      </c>
    </row>
    <row r="2924" spans="1:2" x14ac:dyDescent="0.25">
      <c r="A2924" s="20">
        <v>42311</v>
      </c>
      <c r="B2924" s="22">
        <v>-5.1808210429042933E-3</v>
      </c>
    </row>
    <row r="2925" spans="1:2" x14ac:dyDescent="0.25">
      <c r="A2925" s="20">
        <v>42312</v>
      </c>
      <c r="B2925" s="22">
        <v>-5.1250037105167179E-3</v>
      </c>
    </row>
    <row r="2926" spans="1:2" x14ac:dyDescent="0.25">
      <c r="A2926" s="20">
        <v>42313</v>
      </c>
      <c r="B2926" s="22">
        <v>-5.1157585246187631E-3</v>
      </c>
    </row>
    <row r="2927" spans="1:2" x14ac:dyDescent="0.25">
      <c r="A2927" s="20">
        <v>42314</v>
      </c>
      <c r="B2927" s="22">
        <v>-5.0451527295108933E-3</v>
      </c>
    </row>
    <row r="2928" spans="1:2" x14ac:dyDescent="0.25">
      <c r="A2928" s="20">
        <v>42317</v>
      </c>
      <c r="B2928" s="22">
        <v>-5.094075915025198E-3</v>
      </c>
    </row>
    <row r="2929" spans="1:2" x14ac:dyDescent="0.25">
      <c r="A2929" s="20">
        <v>42318</v>
      </c>
      <c r="B2929" s="22">
        <v>-4.97814886893444E-3</v>
      </c>
    </row>
    <row r="2930" spans="1:2" x14ac:dyDescent="0.25">
      <c r="A2930" s="20">
        <v>42319</v>
      </c>
      <c r="B2930" s="22">
        <v>-4.8769511484050287E-3</v>
      </c>
    </row>
    <row r="2931" spans="1:2" x14ac:dyDescent="0.25">
      <c r="A2931" s="20">
        <v>42320</v>
      </c>
      <c r="B2931" s="22">
        <v>-4.7407474009519834E-3</v>
      </c>
    </row>
    <row r="2932" spans="1:2" x14ac:dyDescent="0.25">
      <c r="A2932" s="20">
        <v>42321</v>
      </c>
      <c r="B2932" s="22">
        <v>-4.7053704439333766E-3</v>
      </c>
    </row>
    <row r="2933" spans="1:2" x14ac:dyDescent="0.25">
      <c r="A2933" s="20">
        <v>42324</v>
      </c>
      <c r="B2933" s="22">
        <v>-4.8120114991164753E-3</v>
      </c>
    </row>
    <row r="2934" spans="1:2" x14ac:dyDescent="0.25">
      <c r="A2934" s="20">
        <v>42325</v>
      </c>
      <c r="B2934" s="22">
        <v>-4.7827733499824499E-3</v>
      </c>
    </row>
    <row r="2935" spans="1:2" x14ac:dyDescent="0.25">
      <c r="A2935" s="20">
        <v>42326</v>
      </c>
      <c r="B2935" s="22">
        <v>-4.7202658864249347E-3</v>
      </c>
    </row>
    <row r="2936" spans="1:2" x14ac:dyDescent="0.25">
      <c r="A2936" s="20">
        <v>42327</v>
      </c>
      <c r="B2936" s="22">
        <v>-4.6493260375171097E-3</v>
      </c>
    </row>
    <row r="2937" spans="1:2" x14ac:dyDescent="0.25">
      <c r="A2937" s="20">
        <v>42328</v>
      </c>
      <c r="B2937" s="22">
        <v>-4.607831861083822E-3</v>
      </c>
    </row>
    <row r="2938" spans="1:2" x14ac:dyDescent="0.25">
      <c r="A2938" s="20">
        <v>42331</v>
      </c>
      <c r="B2938" s="22">
        <v>-4.5813340893774424E-3</v>
      </c>
    </row>
    <row r="2939" spans="1:2" x14ac:dyDescent="0.25">
      <c r="A2939" s="20">
        <v>42332</v>
      </c>
      <c r="B2939" s="22">
        <v>-4.5331067425374849E-3</v>
      </c>
    </row>
    <row r="2940" spans="1:2" x14ac:dyDescent="0.25">
      <c r="A2940" s="20">
        <v>42333</v>
      </c>
      <c r="B2940" s="22">
        <v>-4.5777064391098188E-3</v>
      </c>
    </row>
    <row r="2941" spans="1:2" x14ac:dyDescent="0.25">
      <c r="A2941" s="20">
        <v>42335</v>
      </c>
      <c r="B2941" s="22">
        <v>-4.5578516815897308E-3</v>
      </c>
    </row>
    <row r="2942" spans="1:2" x14ac:dyDescent="0.25">
      <c r="A2942" s="20">
        <v>42338</v>
      </c>
      <c r="B2942" s="22">
        <v>-4.5392150529909303E-3</v>
      </c>
    </row>
    <row r="2943" spans="1:2" x14ac:dyDescent="0.25">
      <c r="A2943" s="20">
        <v>42339</v>
      </c>
      <c r="B2943" s="22">
        <v>-4.4612203962824948E-3</v>
      </c>
    </row>
    <row r="2944" spans="1:2" x14ac:dyDescent="0.25">
      <c r="A2944" s="20">
        <v>42340</v>
      </c>
      <c r="B2944" s="22">
        <v>-4.3927468352051857E-3</v>
      </c>
    </row>
    <row r="2945" spans="1:2" x14ac:dyDescent="0.25">
      <c r="A2945" s="20">
        <v>42341</v>
      </c>
      <c r="B2945" s="22">
        <v>-4.349343572754738E-3</v>
      </c>
    </row>
    <row r="2946" spans="1:2" x14ac:dyDescent="0.25">
      <c r="A2946" s="20">
        <v>42342</v>
      </c>
      <c r="B2946" s="22">
        <v>-4.3176909101014793E-3</v>
      </c>
    </row>
    <row r="2947" spans="1:2" x14ac:dyDescent="0.25">
      <c r="A2947" s="20">
        <v>42345</v>
      </c>
      <c r="B2947" s="22">
        <v>-4.3019753378662484E-3</v>
      </c>
    </row>
    <row r="2948" spans="1:2" x14ac:dyDescent="0.25">
      <c r="A2948" s="20">
        <v>42346</v>
      </c>
      <c r="B2948" s="22">
        <v>-4.2359679149887031E-3</v>
      </c>
    </row>
    <row r="2949" spans="1:2" x14ac:dyDescent="0.25">
      <c r="A2949" s="20">
        <v>42347</v>
      </c>
      <c r="B2949" s="22">
        <v>-4.115114312319812E-3</v>
      </c>
    </row>
    <row r="2950" spans="1:2" x14ac:dyDescent="0.25">
      <c r="A2950" s="20">
        <v>42348</v>
      </c>
      <c r="B2950" s="22">
        <v>-4.1393086781843502E-3</v>
      </c>
    </row>
    <row r="2951" spans="1:2" x14ac:dyDescent="0.25">
      <c r="A2951" s="20">
        <v>42349</v>
      </c>
      <c r="B2951" s="22">
        <v>-4.1345598770450298E-3</v>
      </c>
    </row>
    <row r="2952" spans="1:2" x14ac:dyDescent="0.25">
      <c r="A2952" s="20">
        <v>42352</v>
      </c>
      <c r="B2952" s="22">
        <v>-3.7932086660293907E-3</v>
      </c>
    </row>
    <row r="2953" spans="1:2" x14ac:dyDescent="0.25">
      <c r="A2953" s="20">
        <v>42353</v>
      </c>
      <c r="B2953" s="22">
        <v>-3.9275255925611541E-3</v>
      </c>
    </row>
    <row r="2954" spans="1:2" x14ac:dyDescent="0.25">
      <c r="A2954" s="20">
        <v>42354</v>
      </c>
      <c r="B2954" s="22">
        <v>-3.9274551885967179E-3</v>
      </c>
    </row>
    <row r="2955" spans="1:2" x14ac:dyDescent="0.25">
      <c r="A2955" s="20">
        <v>42355</v>
      </c>
      <c r="B2955" s="22">
        <v>-3.9430376992125593E-3</v>
      </c>
    </row>
    <row r="2956" spans="1:2" x14ac:dyDescent="0.25">
      <c r="A2956" s="20">
        <v>42356</v>
      </c>
      <c r="B2956" s="22">
        <v>-3.8925722815029706E-3</v>
      </c>
    </row>
    <row r="2957" spans="1:2" x14ac:dyDescent="0.25">
      <c r="A2957" s="20">
        <v>42359</v>
      </c>
      <c r="B2957" s="22">
        <v>-3.5989567106373688E-3</v>
      </c>
    </row>
    <row r="2958" spans="1:2" x14ac:dyDescent="0.25">
      <c r="A2958" s="20">
        <v>42360</v>
      </c>
      <c r="B2958" s="22">
        <v>-3.5878169003201732E-3</v>
      </c>
    </row>
    <row r="2959" spans="1:2" x14ac:dyDescent="0.25">
      <c r="A2959" s="20">
        <v>42361</v>
      </c>
      <c r="B2959" s="22">
        <v>-3.5298513809353116E-3</v>
      </c>
    </row>
    <row r="2960" spans="1:2" x14ac:dyDescent="0.25">
      <c r="A2960" s="20">
        <v>42362</v>
      </c>
      <c r="B2960" s="22">
        <v>-3.4953660000207609E-3</v>
      </c>
    </row>
    <row r="2961" spans="1:2" x14ac:dyDescent="0.25">
      <c r="A2961" s="20">
        <v>42366</v>
      </c>
      <c r="B2961" s="22">
        <v>-3.5409465840241516E-3</v>
      </c>
    </row>
    <row r="2962" spans="1:2" x14ac:dyDescent="0.25">
      <c r="A2962" s="20">
        <v>42367</v>
      </c>
      <c r="B2962" s="22">
        <v>-3.5228525393733445E-3</v>
      </c>
    </row>
    <row r="2963" spans="1:2" x14ac:dyDescent="0.25">
      <c r="A2963" s="20">
        <v>42368</v>
      </c>
      <c r="B2963" s="22">
        <v>-3.4987401751150893E-3</v>
      </c>
    </row>
    <row r="2964" spans="1:2" x14ac:dyDescent="0.25">
      <c r="A2964" s="20">
        <v>42369</v>
      </c>
      <c r="B2964" s="22">
        <v>-3.5063502452661321E-3</v>
      </c>
    </row>
    <row r="2965" spans="1:2" x14ac:dyDescent="0.25">
      <c r="A2965" s="20">
        <v>42373</v>
      </c>
      <c r="B2965" s="22">
        <v>-3.5853181043643545E-3</v>
      </c>
    </row>
    <row r="2966" spans="1:2" x14ac:dyDescent="0.25">
      <c r="A2966" s="20">
        <v>42374</v>
      </c>
      <c r="B2966" s="22">
        <v>-3.5402385673498626E-3</v>
      </c>
    </row>
    <row r="2967" spans="1:2" x14ac:dyDescent="0.25">
      <c r="A2967" s="20">
        <v>42375</v>
      </c>
      <c r="B2967" s="22">
        <v>-3.5216500583524768E-3</v>
      </c>
    </row>
    <row r="2968" spans="1:2" x14ac:dyDescent="0.25">
      <c r="A2968" s="20">
        <v>42376</v>
      </c>
      <c r="B2968" s="22">
        <v>-3.515400709874994E-3</v>
      </c>
    </row>
    <row r="2969" spans="1:2" x14ac:dyDescent="0.25">
      <c r="A2969" s="20">
        <v>42377</v>
      </c>
      <c r="B2969" s="22">
        <v>-3.5705513025637847E-3</v>
      </c>
    </row>
    <row r="2970" spans="1:2" x14ac:dyDescent="0.25">
      <c r="A2970" s="20">
        <v>42380</v>
      </c>
      <c r="B2970" s="22">
        <v>-3.5703959759121329E-3</v>
      </c>
    </row>
    <row r="2971" spans="1:2" x14ac:dyDescent="0.25">
      <c r="A2971" s="20">
        <v>42381</v>
      </c>
      <c r="B2971" s="22">
        <v>-3.532103644245943E-3</v>
      </c>
    </row>
    <row r="2972" spans="1:2" x14ac:dyDescent="0.25">
      <c r="A2972" s="20">
        <v>42382</v>
      </c>
      <c r="B2972" s="22">
        <v>-3.5427966204898409E-3</v>
      </c>
    </row>
    <row r="2973" spans="1:2" x14ac:dyDescent="0.25">
      <c r="A2973" s="20">
        <v>42383</v>
      </c>
      <c r="B2973" s="22">
        <v>-3.445133384803567E-3</v>
      </c>
    </row>
    <row r="2974" spans="1:2" x14ac:dyDescent="0.25">
      <c r="A2974" s="20">
        <v>42384</v>
      </c>
      <c r="B2974" s="22">
        <v>-3.3699091101301315E-3</v>
      </c>
    </row>
    <row r="2975" spans="1:2" x14ac:dyDescent="0.25">
      <c r="A2975" s="20">
        <v>42388</v>
      </c>
      <c r="B2975" s="22">
        <v>-3.2973063876408082E-3</v>
      </c>
    </row>
    <row r="2976" spans="1:2" x14ac:dyDescent="0.25">
      <c r="A2976" s="20">
        <v>42389</v>
      </c>
      <c r="B2976" s="22">
        <v>-3.294282263794468E-3</v>
      </c>
    </row>
    <row r="2977" spans="1:2" x14ac:dyDescent="0.25">
      <c r="A2977" s="20">
        <v>42390</v>
      </c>
      <c r="B2977" s="22">
        <v>-3.3154739231385788E-3</v>
      </c>
    </row>
    <row r="2978" spans="1:2" x14ac:dyDescent="0.25">
      <c r="A2978" s="20">
        <v>42391</v>
      </c>
      <c r="B2978" s="22">
        <v>-3.3177379760347403E-3</v>
      </c>
    </row>
    <row r="2979" spans="1:2" x14ac:dyDescent="0.25">
      <c r="A2979" s="20">
        <v>42394</v>
      </c>
      <c r="B2979" s="22">
        <v>-2.8583824006445102E-3</v>
      </c>
    </row>
    <row r="2980" spans="1:2" x14ac:dyDescent="0.25">
      <c r="A2980" s="20">
        <v>42395</v>
      </c>
      <c r="B2980" s="22">
        <v>-2.8227839935185406E-3</v>
      </c>
    </row>
    <row r="2981" spans="1:2" x14ac:dyDescent="0.25">
      <c r="A2981" s="20">
        <v>42396</v>
      </c>
      <c r="B2981" s="22">
        <v>-2.7929677896411098E-3</v>
      </c>
    </row>
    <row r="2982" spans="1:2" x14ac:dyDescent="0.25">
      <c r="A2982" s="20">
        <v>42397</v>
      </c>
      <c r="B2982" s="22">
        <v>-2.7650802564839205E-3</v>
      </c>
    </row>
    <row r="2983" spans="1:2" x14ac:dyDescent="0.25">
      <c r="A2983" s="20">
        <v>42398</v>
      </c>
      <c r="B2983" s="22">
        <v>-2.7183501901596463E-3</v>
      </c>
    </row>
    <row r="2984" spans="1:2" x14ac:dyDescent="0.25">
      <c r="A2984" s="20">
        <v>42401</v>
      </c>
      <c r="B2984" s="22">
        <v>-2.7087736855024858E-3</v>
      </c>
    </row>
    <row r="2985" spans="1:2" x14ac:dyDescent="0.25">
      <c r="A2985" s="20">
        <v>42402</v>
      </c>
      <c r="B2985" s="22">
        <v>-2.265311358325639E-3</v>
      </c>
    </row>
    <row r="2986" spans="1:2" x14ac:dyDescent="0.25">
      <c r="A2986" s="20">
        <v>42403</v>
      </c>
      <c r="B2986" s="22">
        <v>-2.2595741726776364E-3</v>
      </c>
    </row>
    <row r="2987" spans="1:2" x14ac:dyDescent="0.25">
      <c r="A2987" s="20">
        <v>42404</v>
      </c>
      <c r="B2987" s="22">
        <v>-2.2651815761465244E-3</v>
      </c>
    </row>
    <row r="2988" spans="1:2" x14ac:dyDescent="0.25">
      <c r="A2988" s="20">
        <v>42405</v>
      </c>
      <c r="B2988" s="22">
        <v>-2.2058511497484723E-3</v>
      </c>
    </row>
    <row r="2989" spans="1:2" x14ac:dyDescent="0.25">
      <c r="A2989" s="20">
        <v>42408</v>
      </c>
      <c r="B2989" s="22">
        <v>-2.2393996303201602E-3</v>
      </c>
    </row>
    <row r="2990" spans="1:2" x14ac:dyDescent="0.25">
      <c r="A2990" s="20">
        <v>42409</v>
      </c>
      <c r="B2990" s="22">
        <v>-2.1640037242105503E-3</v>
      </c>
    </row>
    <row r="2991" spans="1:2" x14ac:dyDescent="0.25">
      <c r="A2991" s="20">
        <v>42410</v>
      </c>
      <c r="B2991" s="22">
        <v>-2.1324383104354139E-3</v>
      </c>
    </row>
    <row r="2992" spans="1:2" x14ac:dyDescent="0.25">
      <c r="A2992" s="20">
        <v>42411</v>
      </c>
      <c r="B2992" s="22">
        <v>-2.112826002938939E-3</v>
      </c>
    </row>
    <row r="2993" spans="1:2" x14ac:dyDescent="0.25">
      <c r="A2993" s="20">
        <v>42412</v>
      </c>
      <c r="B2993" s="22">
        <v>-2.1341611833207708E-3</v>
      </c>
    </row>
    <row r="2994" spans="1:2" x14ac:dyDescent="0.25">
      <c r="A2994" s="20">
        <v>42416</v>
      </c>
      <c r="B2994" s="22">
        <v>-2.1598148639194736E-3</v>
      </c>
    </row>
    <row r="2995" spans="1:2" x14ac:dyDescent="0.25">
      <c r="A2995" s="20">
        <v>42417</v>
      </c>
      <c r="B2995" s="22">
        <v>-2.1770162282576111E-3</v>
      </c>
    </row>
    <row r="2996" spans="1:2" x14ac:dyDescent="0.25">
      <c r="A2996" s="20">
        <v>42418</v>
      </c>
      <c r="B2996" s="22">
        <v>-2.1171063370334364E-3</v>
      </c>
    </row>
    <row r="2997" spans="1:2" x14ac:dyDescent="0.25">
      <c r="A2997" s="20">
        <v>42419</v>
      </c>
      <c r="B2997" s="22">
        <v>-2.0186550541474446E-3</v>
      </c>
    </row>
    <row r="2998" spans="1:2" x14ac:dyDescent="0.25">
      <c r="A2998" s="20">
        <v>42422</v>
      </c>
      <c r="B2998" s="22">
        <v>-2.1293441896748089E-3</v>
      </c>
    </row>
    <row r="2999" spans="1:2" x14ac:dyDescent="0.25">
      <c r="A2999" s="20">
        <v>42423</v>
      </c>
      <c r="B2999" s="22">
        <v>-2.0344631856017426E-3</v>
      </c>
    </row>
    <row r="3000" spans="1:2" x14ac:dyDescent="0.25">
      <c r="A3000" s="20">
        <v>42424</v>
      </c>
      <c r="B3000" s="22">
        <v>-1.9943797412412811E-3</v>
      </c>
    </row>
    <row r="3001" spans="1:2" x14ac:dyDescent="0.25">
      <c r="A3001" s="20">
        <v>42425</v>
      </c>
      <c r="B3001" s="22">
        <v>-1.9711166853250139E-3</v>
      </c>
    </row>
    <row r="3002" spans="1:2" x14ac:dyDescent="0.25">
      <c r="A3002" s="20">
        <v>42426</v>
      </c>
      <c r="B3002" s="22">
        <v>-1.9175684783893088E-3</v>
      </c>
    </row>
    <row r="3003" spans="1:2" x14ac:dyDescent="0.25">
      <c r="A3003" s="20">
        <v>42429</v>
      </c>
      <c r="B3003" s="22">
        <v>-1.9376526752215018E-3</v>
      </c>
    </row>
    <row r="3004" spans="1:2" x14ac:dyDescent="0.25">
      <c r="A3004" s="20">
        <v>42430</v>
      </c>
      <c r="B3004" s="22">
        <v>-1.8998918364023787E-3</v>
      </c>
    </row>
    <row r="3005" spans="1:2" x14ac:dyDescent="0.25">
      <c r="A3005" s="20">
        <v>42431</v>
      </c>
      <c r="B3005" s="22">
        <v>-1.9022843152310953E-3</v>
      </c>
    </row>
    <row r="3006" spans="1:2" x14ac:dyDescent="0.25">
      <c r="A3006" s="20">
        <v>42432</v>
      </c>
      <c r="B3006" s="22">
        <v>-1.9126275320610064E-3</v>
      </c>
    </row>
    <row r="3007" spans="1:2" x14ac:dyDescent="0.25">
      <c r="A3007" s="20">
        <v>42433</v>
      </c>
      <c r="B3007" s="22">
        <v>-1.9061480365331063E-3</v>
      </c>
    </row>
    <row r="3008" spans="1:2" x14ac:dyDescent="0.25">
      <c r="A3008" s="20">
        <v>42436</v>
      </c>
      <c r="B3008" s="22">
        <v>-1.820131757653165E-3</v>
      </c>
    </row>
    <row r="3009" spans="1:2" x14ac:dyDescent="0.25">
      <c r="A3009" s="20">
        <v>42437</v>
      </c>
      <c r="B3009" s="22">
        <v>-1.7089498681039927E-3</v>
      </c>
    </row>
    <row r="3010" spans="1:2" x14ac:dyDescent="0.25">
      <c r="A3010" s="20">
        <v>42438</v>
      </c>
      <c r="B3010" s="22">
        <v>-1.6470092387719237E-3</v>
      </c>
    </row>
    <row r="3011" spans="1:2" x14ac:dyDescent="0.25">
      <c r="A3011" s="20">
        <v>42439</v>
      </c>
      <c r="B3011" s="22">
        <v>-1.5944111657786308E-3</v>
      </c>
    </row>
    <row r="3012" spans="1:2" x14ac:dyDescent="0.25">
      <c r="A3012" s="20">
        <v>42440</v>
      </c>
      <c r="B3012" s="22">
        <v>-1.5346873810971884E-3</v>
      </c>
    </row>
    <row r="3013" spans="1:2" x14ac:dyDescent="0.25">
      <c r="A3013" s="20">
        <v>42443</v>
      </c>
      <c r="B3013" s="22">
        <v>-1.406024721721244E-3</v>
      </c>
    </row>
    <row r="3014" spans="1:2" x14ac:dyDescent="0.25">
      <c r="A3014" s="20">
        <v>42444</v>
      </c>
      <c r="B3014" s="22">
        <v>-1.3385566319140674E-3</v>
      </c>
    </row>
    <row r="3015" spans="1:2" x14ac:dyDescent="0.25">
      <c r="A3015" s="20">
        <v>42445</v>
      </c>
      <c r="B3015" s="22">
        <v>-1.3642165592562261E-3</v>
      </c>
    </row>
    <row r="3016" spans="1:2" x14ac:dyDescent="0.25">
      <c r="A3016" s="20">
        <v>42446</v>
      </c>
      <c r="B3016" s="22">
        <v>-1.3175831644163249E-3</v>
      </c>
    </row>
    <row r="3017" spans="1:2" x14ac:dyDescent="0.25">
      <c r="A3017" s="20">
        <v>42447</v>
      </c>
      <c r="B3017" s="22">
        <v>-9.6940205881068664E-4</v>
      </c>
    </row>
    <row r="3018" spans="1:2" x14ac:dyDescent="0.25">
      <c r="A3018" s="20">
        <v>42450</v>
      </c>
      <c r="B3018" s="22">
        <v>-5.0393634071688176E-4</v>
      </c>
    </row>
    <row r="3019" spans="1:2" x14ac:dyDescent="0.25">
      <c r="A3019" s="20">
        <v>42451</v>
      </c>
      <c r="B3019" s="22">
        <v>-4.3044837626737831E-4</v>
      </c>
    </row>
    <row r="3020" spans="1:2" x14ac:dyDescent="0.25">
      <c r="A3020" s="20">
        <v>42452</v>
      </c>
      <c r="B3020" s="22">
        <v>-4.8777311344172514E-4</v>
      </c>
    </row>
    <row r="3021" spans="1:2" x14ac:dyDescent="0.25">
      <c r="A3021" s="20">
        <v>42453</v>
      </c>
      <c r="B3021" s="22">
        <v>-4.7799919187463402E-4</v>
      </c>
    </row>
    <row r="3022" spans="1:2" x14ac:dyDescent="0.25">
      <c r="A3022" s="20">
        <v>42457</v>
      </c>
      <c r="B3022" s="22">
        <v>-3.4108433766777413E-4</v>
      </c>
    </row>
    <row r="3023" spans="1:2" x14ac:dyDescent="0.25">
      <c r="A3023" s="20">
        <v>42458</v>
      </c>
      <c r="B3023" s="22">
        <v>-2.8108345433375259E-4</v>
      </c>
    </row>
    <row r="3024" spans="1:2" x14ac:dyDescent="0.25">
      <c r="A3024" s="20">
        <v>42459</v>
      </c>
      <c r="B3024" s="22">
        <v>-2.7332057793494346E-4</v>
      </c>
    </row>
    <row r="3025" spans="1:2" x14ac:dyDescent="0.25">
      <c r="A3025" s="20">
        <v>42460</v>
      </c>
      <c r="B3025" s="22">
        <v>-1.5983562397015039E-4</v>
      </c>
    </row>
    <row r="3026" spans="1:2" x14ac:dyDescent="0.25">
      <c r="A3026" s="20">
        <v>42461</v>
      </c>
      <c r="B3026" s="22">
        <v>-1.0666789087299122E-4</v>
      </c>
    </row>
    <row r="3027" spans="1:2" x14ac:dyDescent="0.25">
      <c r="A3027" s="20">
        <v>42464</v>
      </c>
      <c r="B3027" s="22">
        <v>1.424356350794298E-4</v>
      </c>
    </row>
    <row r="3028" spans="1:2" x14ac:dyDescent="0.25">
      <c r="A3028" s="20">
        <v>42465</v>
      </c>
      <c r="B3028" s="22">
        <v>2.1846953428217297E-4</v>
      </c>
    </row>
    <row r="3029" spans="1:2" x14ac:dyDescent="0.25">
      <c r="A3029" s="20">
        <v>42466</v>
      </c>
      <c r="B3029" s="22">
        <v>4.0626386474906795E-4</v>
      </c>
    </row>
    <row r="3030" spans="1:2" x14ac:dyDescent="0.25">
      <c r="A3030" s="20">
        <v>42467</v>
      </c>
      <c r="B3030" s="22">
        <v>6.0792309085888618E-4</v>
      </c>
    </row>
    <row r="3031" spans="1:2" x14ac:dyDescent="0.25">
      <c r="A3031" s="20">
        <v>42468</v>
      </c>
      <c r="B3031" s="22">
        <v>6.2971848073933856E-4</v>
      </c>
    </row>
    <row r="3032" spans="1:2" x14ac:dyDescent="0.25">
      <c r="A3032" s="20">
        <v>42471</v>
      </c>
      <c r="B3032" s="22">
        <v>7.3295233157777417E-4</v>
      </c>
    </row>
    <row r="3033" spans="1:2" x14ac:dyDescent="0.25">
      <c r="A3033" s="20">
        <v>42472</v>
      </c>
      <c r="B3033" s="22">
        <v>7.3564304362805366E-4</v>
      </c>
    </row>
    <row r="3034" spans="1:2" x14ac:dyDescent="0.25">
      <c r="A3034" s="20">
        <v>42473</v>
      </c>
      <c r="B3034" s="22">
        <v>6.9036189697402328E-4</v>
      </c>
    </row>
    <row r="3035" spans="1:2" x14ac:dyDescent="0.25">
      <c r="A3035" s="20">
        <v>42474</v>
      </c>
      <c r="B3035" s="22">
        <v>7.394741680197825E-4</v>
      </c>
    </row>
    <row r="3036" spans="1:2" x14ac:dyDescent="0.25">
      <c r="A3036" s="20">
        <v>42475</v>
      </c>
      <c r="B3036" s="22">
        <v>7.9118654071486105E-4</v>
      </c>
    </row>
    <row r="3037" spans="1:2" x14ac:dyDescent="0.25">
      <c r="A3037" s="20">
        <v>42478</v>
      </c>
      <c r="B3037" s="22">
        <v>9.1875485158476877E-4</v>
      </c>
    </row>
    <row r="3038" spans="1:2" x14ac:dyDescent="0.25">
      <c r="A3038" s="20">
        <v>42479</v>
      </c>
      <c r="B3038" s="22">
        <v>9.6646755829277176E-4</v>
      </c>
    </row>
    <row r="3039" spans="1:2" x14ac:dyDescent="0.25">
      <c r="A3039" s="20">
        <v>42480</v>
      </c>
      <c r="B3039" s="22">
        <v>1.0368340668200915E-3</v>
      </c>
    </row>
    <row r="3040" spans="1:2" x14ac:dyDescent="0.25">
      <c r="A3040" s="20">
        <v>42481</v>
      </c>
      <c r="B3040" s="22">
        <v>1.1020297888291175E-3</v>
      </c>
    </row>
    <row r="3041" spans="1:2" x14ac:dyDescent="0.25">
      <c r="A3041" s="20">
        <v>42482</v>
      </c>
      <c r="B3041" s="22">
        <v>1.233579033683041E-3</v>
      </c>
    </row>
    <row r="3042" spans="1:2" x14ac:dyDescent="0.25">
      <c r="A3042" s="20">
        <v>42485</v>
      </c>
      <c r="B3042" s="22">
        <v>1.311372375067954E-3</v>
      </c>
    </row>
    <row r="3043" spans="1:2" x14ac:dyDescent="0.25">
      <c r="A3043" s="20">
        <v>42486</v>
      </c>
      <c r="B3043" s="22">
        <v>1.3741729726406415E-3</v>
      </c>
    </row>
    <row r="3044" spans="1:2" x14ac:dyDescent="0.25">
      <c r="A3044" s="20">
        <v>42487</v>
      </c>
      <c r="B3044" s="22">
        <v>1.4366609427256538E-3</v>
      </c>
    </row>
    <row r="3045" spans="1:2" x14ac:dyDescent="0.25">
      <c r="A3045" s="20">
        <v>42488</v>
      </c>
      <c r="B3045" s="22">
        <v>1.3399500626589678E-3</v>
      </c>
    </row>
    <row r="3046" spans="1:2" x14ac:dyDescent="0.25">
      <c r="A3046" s="20">
        <v>42489</v>
      </c>
      <c r="B3046" s="22">
        <v>1.34697856884336E-3</v>
      </c>
    </row>
    <row r="3047" spans="1:2" x14ac:dyDescent="0.25">
      <c r="A3047" s="20">
        <v>42492</v>
      </c>
      <c r="B3047" s="22">
        <v>1.460697171332459E-3</v>
      </c>
    </row>
    <row r="3048" spans="1:2" x14ac:dyDescent="0.25">
      <c r="A3048" s="20">
        <v>42493</v>
      </c>
      <c r="B3048" s="22">
        <v>1.5874234024761957E-3</v>
      </c>
    </row>
    <row r="3049" spans="1:2" x14ac:dyDescent="0.25">
      <c r="A3049" s="20">
        <v>42494</v>
      </c>
      <c r="B3049" s="22">
        <v>1.6026393154111584E-3</v>
      </c>
    </row>
    <row r="3050" spans="1:2" x14ac:dyDescent="0.25">
      <c r="A3050" s="20">
        <v>42495</v>
      </c>
      <c r="B3050" s="22">
        <v>1.6233451343194982E-3</v>
      </c>
    </row>
    <row r="3051" spans="1:2" x14ac:dyDescent="0.25">
      <c r="A3051" s="20">
        <v>42496</v>
      </c>
      <c r="B3051" s="22">
        <v>1.4861147371698635E-3</v>
      </c>
    </row>
    <row r="3052" spans="1:2" x14ac:dyDescent="0.25">
      <c r="A3052" s="20">
        <v>42499</v>
      </c>
      <c r="B3052" s="22">
        <v>1.5775943692017957E-3</v>
      </c>
    </row>
    <row r="3053" spans="1:2" x14ac:dyDescent="0.25">
      <c r="A3053" s="20">
        <v>42500</v>
      </c>
      <c r="B3053" s="22">
        <v>1.5160188673708497E-3</v>
      </c>
    </row>
    <row r="3054" spans="1:2" x14ac:dyDescent="0.25">
      <c r="A3054" s="20">
        <v>42501</v>
      </c>
      <c r="B3054" s="22">
        <v>1.5113811003344413E-3</v>
      </c>
    </row>
    <row r="3055" spans="1:2" x14ac:dyDescent="0.25">
      <c r="A3055" s="20">
        <v>42502</v>
      </c>
      <c r="B3055" s="22">
        <v>1.4393319268826144E-3</v>
      </c>
    </row>
    <row r="3056" spans="1:2" x14ac:dyDescent="0.25">
      <c r="A3056" s="20">
        <v>42503</v>
      </c>
      <c r="B3056" s="22">
        <v>1.4932925411341724E-3</v>
      </c>
    </row>
    <row r="3057" spans="1:2" x14ac:dyDescent="0.25">
      <c r="A3057" s="20">
        <v>42506</v>
      </c>
      <c r="B3057" s="22">
        <v>1.4724602831395206E-3</v>
      </c>
    </row>
    <row r="3058" spans="1:2" x14ac:dyDescent="0.25">
      <c r="A3058" s="20">
        <v>42507</v>
      </c>
      <c r="B3058" s="22">
        <v>1.5311937028883449E-3</v>
      </c>
    </row>
    <row r="3059" spans="1:2" x14ac:dyDescent="0.25">
      <c r="A3059" s="20">
        <v>42508</v>
      </c>
      <c r="B3059" s="22">
        <v>1.5581434759595059E-3</v>
      </c>
    </row>
    <row r="3060" spans="1:2" x14ac:dyDescent="0.25">
      <c r="A3060" s="20">
        <v>42509</v>
      </c>
      <c r="B3060" s="22">
        <v>1.5632314707096917E-3</v>
      </c>
    </row>
    <row r="3061" spans="1:2" x14ac:dyDescent="0.25">
      <c r="A3061" s="20">
        <v>42510</v>
      </c>
      <c r="B3061" s="22">
        <v>1.5240813093790884E-3</v>
      </c>
    </row>
    <row r="3062" spans="1:2" x14ac:dyDescent="0.25">
      <c r="A3062" s="20">
        <v>42513</v>
      </c>
      <c r="B3062" s="22">
        <v>1.5712025662919515E-3</v>
      </c>
    </row>
    <row r="3063" spans="1:2" x14ac:dyDescent="0.25">
      <c r="A3063" s="20">
        <v>42514</v>
      </c>
      <c r="B3063" s="22">
        <v>1.4618422109460294E-3</v>
      </c>
    </row>
    <row r="3064" spans="1:2" x14ac:dyDescent="0.25">
      <c r="A3064" s="20">
        <v>42515</v>
      </c>
      <c r="B3064" s="22">
        <v>1.4398068127321473E-3</v>
      </c>
    </row>
    <row r="3065" spans="1:2" x14ac:dyDescent="0.25">
      <c r="A3065" s="20">
        <v>42516</v>
      </c>
      <c r="B3065" s="22">
        <v>1.4168999062584842E-3</v>
      </c>
    </row>
    <row r="3066" spans="1:2" x14ac:dyDescent="0.25">
      <c r="A3066" s="20">
        <v>42517</v>
      </c>
      <c r="B3066" s="22">
        <v>1.3645479016601847E-3</v>
      </c>
    </row>
    <row r="3067" spans="1:2" x14ac:dyDescent="0.25">
      <c r="A3067" s="20">
        <v>42521</v>
      </c>
      <c r="B3067" s="22">
        <v>1.4174324680791273E-3</v>
      </c>
    </row>
    <row r="3068" spans="1:2" x14ac:dyDescent="0.25">
      <c r="A3068" s="20">
        <v>42522</v>
      </c>
      <c r="B3068" s="22">
        <v>1.3926220415283463E-3</v>
      </c>
    </row>
    <row r="3069" spans="1:2" x14ac:dyDescent="0.25">
      <c r="A3069" s="20">
        <v>42523</v>
      </c>
      <c r="B3069" s="22">
        <v>1.3702691619257301E-3</v>
      </c>
    </row>
    <row r="3070" spans="1:2" x14ac:dyDescent="0.25">
      <c r="A3070" s="20">
        <v>42524</v>
      </c>
      <c r="B3070" s="22">
        <v>1.3668951410192864E-3</v>
      </c>
    </row>
    <row r="3071" spans="1:2" x14ac:dyDescent="0.25">
      <c r="A3071" s="20">
        <v>42527</v>
      </c>
      <c r="B3071" s="22">
        <v>1.4007981921613233E-3</v>
      </c>
    </row>
    <row r="3072" spans="1:2" x14ac:dyDescent="0.25">
      <c r="A3072" s="20">
        <v>42528</v>
      </c>
      <c r="B3072" s="22">
        <v>1.3854807138116154E-3</v>
      </c>
    </row>
    <row r="3073" spans="1:2" x14ac:dyDescent="0.25">
      <c r="A3073" s="20">
        <v>42529</v>
      </c>
      <c r="B3073" s="22">
        <v>1.3483379505911941E-3</v>
      </c>
    </row>
    <row r="3074" spans="1:2" x14ac:dyDescent="0.25">
      <c r="A3074" s="20">
        <v>42530</v>
      </c>
      <c r="B3074" s="22">
        <v>1.3259114957135942E-3</v>
      </c>
    </row>
    <row r="3075" spans="1:2" x14ac:dyDescent="0.25">
      <c r="A3075" s="20">
        <v>42531</v>
      </c>
      <c r="B3075" s="22">
        <v>1.2842445472680541E-3</v>
      </c>
    </row>
    <row r="3076" spans="1:2" x14ac:dyDescent="0.25">
      <c r="A3076" s="20">
        <v>42534</v>
      </c>
      <c r="B3076" s="22">
        <v>1.1903409807001442E-3</v>
      </c>
    </row>
    <row r="3077" spans="1:2" x14ac:dyDescent="0.25">
      <c r="A3077" s="20">
        <v>42535</v>
      </c>
      <c r="B3077" s="22">
        <v>1.2301654099191595E-3</v>
      </c>
    </row>
    <row r="3078" spans="1:2" x14ac:dyDescent="0.25">
      <c r="A3078" s="20">
        <v>42536</v>
      </c>
      <c r="B3078" s="22">
        <v>1.2408036538600342E-3</v>
      </c>
    </row>
    <row r="3079" spans="1:2" x14ac:dyDescent="0.25">
      <c r="A3079" s="20">
        <v>42537</v>
      </c>
      <c r="B3079" s="22">
        <v>1.3022890358693751E-3</v>
      </c>
    </row>
    <row r="3080" spans="1:2" x14ac:dyDescent="0.25">
      <c r="A3080" s="20">
        <v>42538</v>
      </c>
      <c r="B3080" s="22">
        <v>1.2653989385835729E-3</v>
      </c>
    </row>
    <row r="3081" spans="1:2" x14ac:dyDescent="0.25">
      <c r="A3081" s="20">
        <v>42541</v>
      </c>
      <c r="B3081" s="22">
        <v>1.6680654299103814E-3</v>
      </c>
    </row>
    <row r="3082" spans="1:2" x14ac:dyDescent="0.25">
      <c r="A3082" s="20">
        <v>42542</v>
      </c>
      <c r="B3082" s="22">
        <v>1.656471353342015E-3</v>
      </c>
    </row>
    <row r="3083" spans="1:2" x14ac:dyDescent="0.25">
      <c r="A3083" s="20">
        <v>42543</v>
      </c>
      <c r="B3083" s="22">
        <v>1.6495514637338005E-3</v>
      </c>
    </row>
    <row r="3084" spans="1:2" x14ac:dyDescent="0.25">
      <c r="A3084" s="20">
        <v>42544</v>
      </c>
      <c r="B3084" s="22">
        <v>1.7132298879818375E-3</v>
      </c>
    </row>
    <row r="3085" spans="1:2" x14ac:dyDescent="0.25">
      <c r="A3085" s="20">
        <v>42545</v>
      </c>
      <c r="B3085" s="22">
        <v>9.6013144565842978E-4</v>
      </c>
    </row>
    <row r="3086" spans="1:2" x14ac:dyDescent="0.25">
      <c r="A3086" s="20">
        <v>42548</v>
      </c>
      <c r="B3086" s="22">
        <v>1.0373475253206976E-3</v>
      </c>
    </row>
    <row r="3087" spans="1:2" x14ac:dyDescent="0.25">
      <c r="A3087" s="20">
        <v>42549</v>
      </c>
      <c r="B3087" s="22">
        <v>-7.7875248973768851E-4</v>
      </c>
    </row>
    <row r="3088" spans="1:2" x14ac:dyDescent="0.25">
      <c r="A3088" s="20">
        <v>42550</v>
      </c>
      <c r="B3088" s="22">
        <v>-7.4150561607666532E-4</v>
      </c>
    </row>
    <row r="3089" spans="1:2" x14ac:dyDescent="0.25">
      <c r="A3089" s="20">
        <v>42551</v>
      </c>
      <c r="B3089" s="22">
        <v>-7.5262249687224614E-4</v>
      </c>
    </row>
    <row r="3090" spans="1:2" x14ac:dyDescent="0.25">
      <c r="A3090" s="20">
        <v>42552</v>
      </c>
      <c r="B3090" s="22">
        <v>-7.4643168506038915E-4</v>
      </c>
    </row>
    <row r="3091" spans="1:2" x14ac:dyDescent="0.25">
      <c r="A3091" s="20">
        <v>42556</v>
      </c>
      <c r="B3091" s="22">
        <v>-6.4273591474706127E-4</v>
      </c>
    </row>
    <row r="3092" spans="1:2" x14ac:dyDescent="0.25">
      <c r="A3092" s="20">
        <v>42557</v>
      </c>
      <c r="B3092" s="22">
        <v>-6.3126741631092109E-4</v>
      </c>
    </row>
    <row r="3093" spans="1:2" x14ac:dyDescent="0.25">
      <c r="A3093" s="20">
        <v>42558</v>
      </c>
      <c r="B3093" s="22">
        <v>-5.6913038677186556E-4</v>
      </c>
    </row>
    <row r="3094" spans="1:2" x14ac:dyDescent="0.25">
      <c r="A3094" s="20">
        <v>42559</v>
      </c>
      <c r="B3094" s="22">
        <v>-6.4233285912851379E-4</v>
      </c>
    </row>
    <row r="3095" spans="1:2" x14ac:dyDescent="0.25">
      <c r="A3095" s="20">
        <v>42562</v>
      </c>
      <c r="B3095" s="22">
        <v>-6.1001233119195586E-4</v>
      </c>
    </row>
    <row r="3096" spans="1:2" x14ac:dyDescent="0.25">
      <c r="A3096" s="20">
        <v>42563</v>
      </c>
      <c r="B3096" s="22">
        <v>-6.1503430097908929E-4</v>
      </c>
    </row>
    <row r="3097" spans="1:2" x14ac:dyDescent="0.25">
      <c r="A3097" s="20">
        <v>42564</v>
      </c>
      <c r="B3097" s="22">
        <v>-6.2195459419489563E-4</v>
      </c>
    </row>
    <row r="3098" spans="1:2" x14ac:dyDescent="0.25">
      <c r="A3098" s="20">
        <v>42565</v>
      </c>
      <c r="B3098" s="22">
        <v>-6.5487809013453635E-4</v>
      </c>
    </row>
    <row r="3099" spans="1:2" x14ac:dyDescent="0.25">
      <c r="A3099" s="20">
        <v>42566</v>
      </c>
      <c r="B3099" s="22">
        <v>-6.4855328437185555E-4</v>
      </c>
    </row>
    <row r="3100" spans="1:2" x14ac:dyDescent="0.25">
      <c r="A3100" s="20">
        <v>42569</v>
      </c>
      <c r="B3100" s="22">
        <v>-7.107640212060673E-4</v>
      </c>
    </row>
    <row r="3101" spans="1:2" x14ac:dyDescent="0.25">
      <c r="A3101" s="20">
        <v>42570</v>
      </c>
      <c r="B3101" s="22">
        <v>-6.7834689825951866E-4</v>
      </c>
    </row>
    <row r="3102" spans="1:2" x14ac:dyDescent="0.25">
      <c r="A3102" s="20">
        <v>42571</v>
      </c>
      <c r="B3102" s="22">
        <v>-6.1428895346482548E-4</v>
      </c>
    </row>
    <row r="3103" spans="1:2" x14ac:dyDescent="0.25">
      <c r="A3103" s="20">
        <v>42572</v>
      </c>
      <c r="B3103" s="22">
        <v>-6.1383010143045702E-4</v>
      </c>
    </row>
    <row r="3104" spans="1:2" x14ac:dyDescent="0.25">
      <c r="A3104" s="20">
        <v>42573</v>
      </c>
      <c r="B3104" s="22">
        <v>-6.5276115377999044E-4</v>
      </c>
    </row>
    <row r="3105" spans="1:2" x14ac:dyDescent="0.25">
      <c r="A3105" s="20">
        <v>42576</v>
      </c>
      <c r="B3105" s="22">
        <v>-5.7682686289883822E-4</v>
      </c>
    </row>
    <row r="3106" spans="1:2" x14ac:dyDescent="0.25">
      <c r="A3106" s="20">
        <v>42577</v>
      </c>
      <c r="B3106" s="22">
        <v>-5.831834986400608E-4</v>
      </c>
    </row>
    <row r="3107" spans="1:2" x14ac:dyDescent="0.25">
      <c r="A3107" s="20">
        <v>42578</v>
      </c>
      <c r="B3107" s="22">
        <v>-5.4113221901941344E-4</v>
      </c>
    </row>
    <row r="3108" spans="1:2" x14ac:dyDescent="0.25">
      <c r="A3108" s="20">
        <v>42579</v>
      </c>
      <c r="B3108" s="22">
        <v>-5.4009799210941178E-4</v>
      </c>
    </row>
    <row r="3109" spans="1:2" x14ac:dyDescent="0.25">
      <c r="A3109" s="20">
        <v>42580</v>
      </c>
      <c r="B3109" s="22">
        <v>-5.6632373246723322E-4</v>
      </c>
    </row>
    <row r="3110" spans="1:2" x14ac:dyDescent="0.25">
      <c r="A3110" s="20">
        <v>42583</v>
      </c>
      <c r="B3110" s="22">
        <v>-5.4611956609684764E-4</v>
      </c>
    </row>
    <row r="3111" spans="1:2" x14ac:dyDescent="0.25">
      <c r="A3111" s="20">
        <v>42584</v>
      </c>
      <c r="B3111" s="22">
        <v>-5.8281482275224228E-4</v>
      </c>
    </row>
    <row r="3112" spans="1:2" x14ac:dyDescent="0.25">
      <c r="A3112" s="20">
        <v>42585</v>
      </c>
      <c r="B3112" s="22">
        <v>-6.270364733163003E-4</v>
      </c>
    </row>
    <row r="3113" spans="1:2" x14ac:dyDescent="0.25">
      <c r="A3113" s="20">
        <v>42586</v>
      </c>
      <c r="B3113" s="22">
        <v>-7.1452722378539946E-4</v>
      </c>
    </row>
    <row r="3114" spans="1:2" x14ac:dyDescent="0.25">
      <c r="A3114" s="20">
        <v>42587</v>
      </c>
      <c r="B3114" s="22">
        <v>-7.5169340471570312E-4</v>
      </c>
    </row>
    <row r="3115" spans="1:2" x14ac:dyDescent="0.25">
      <c r="A3115" s="20">
        <v>42590</v>
      </c>
      <c r="B3115" s="22">
        <v>-7.4642377085920586E-4</v>
      </c>
    </row>
    <row r="3116" spans="1:2" x14ac:dyDescent="0.25">
      <c r="A3116" s="20">
        <v>42591</v>
      </c>
      <c r="B3116" s="22">
        <v>-7.5506964488547545E-4</v>
      </c>
    </row>
    <row r="3117" spans="1:2" x14ac:dyDescent="0.25">
      <c r="A3117" s="20">
        <v>42592</v>
      </c>
      <c r="B3117" s="22">
        <v>-8.1835357560822164E-4</v>
      </c>
    </row>
    <row r="3118" spans="1:2" x14ac:dyDescent="0.25">
      <c r="A3118" s="20">
        <v>42593</v>
      </c>
      <c r="B3118" s="22">
        <v>-8.8033001213549955E-4</v>
      </c>
    </row>
    <row r="3119" spans="1:2" x14ac:dyDescent="0.25">
      <c r="A3119" s="20">
        <v>42594</v>
      </c>
      <c r="B3119" s="22">
        <v>-9.1134678137683167E-4</v>
      </c>
    </row>
    <row r="3120" spans="1:2" x14ac:dyDescent="0.25">
      <c r="A3120" s="20">
        <v>42597</v>
      </c>
      <c r="B3120" s="22">
        <v>-8.7870453035066021E-4</v>
      </c>
    </row>
    <row r="3121" spans="1:2" x14ac:dyDescent="0.25">
      <c r="A3121" s="20">
        <v>42598</v>
      </c>
      <c r="B3121" s="22">
        <v>-9.1587414766558517E-4</v>
      </c>
    </row>
    <row r="3122" spans="1:2" x14ac:dyDescent="0.25">
      <c r="A3122" s="20">
        <v>42599</v>
      </c>
      <c r="B3122" s="22">
        <v>-9.3874422066253516E-4</v>
      </c>
    </row>
    <row r="3123" spans="1:2" x14ac:dyDescent="0.25">
      <c r="A3123" s="20">
        <v>42600</v>
      </c>
      <c r="B3123" s="22">
        <v>-9.8294854078595506E-4</v>
      </c>
    </row>
    <row r="3124" spans="1:2" x14ac:dyDescent="0.25">
      <c r="A3124" s="20">
        <v>42601</v>
      </c>
      <c r="B3124" s="22">
        <v>-1.0083643317332358E-3</v>
      </c>
    </row>
    <row r="3125" spans="1:2" x14ac:dyDescent="0.25">
      <c r="A3125" s="20">
        <v>42604</v>
      </c>
      <c r="B3125" s="22">
        <v>-9.537315750822728E-4</v>
      </c>
    </row>
    <row r="3126" spans="1:2" x14ac:dyDescent="0.25">
      <c r="A3126" s="20">
        <v>42605</v>
      </c>
      <c r="B3126" s="22">
        <v>-9.2664029235012269E-4</v>
      </c>
    </row>
    <row r="3127" spans="1:2" x14ac:dyDescent="0.25">
      <c r="A3127" s="20">
        <v>42606</v>
      </c>
      <c r="B3127" s="22">
        <v>-8.8060019774194309E-4</v>
      </c>
    </row>
    <row r="3128" spans="1:2" x14ac:dyDescent="0.25">
      <c r="A3128" s="20">
        <v>42607</v>
      </c>
      <c r="B3128" s="22">
        <v>-9.2672332547982794E-4</v>
      </c>
    </row>
    <row r="3129" spans="1:2" x14ac:dyDescent="0.25">
      <c r="A3129" s="20">
        <v>42608</v>
      </c>
      <c r="B3129" s="22">
        <v>-9.3672423073942745E-4</v>
      </c>
    </row>
    <row r="3130" spans="1:2" x14ac:dyDescent="0.25">
      <c r="A3130" s="20">
        <v>42611</v>
      </c>
      <c r="B3130" s="22">
        <v>-8.8722571527455329E-4</v>
      </c>
    </row>
    <row r="3131" spans="1:2" x14ac:dyDescent="0.25">
      <c r="A3131" s="20">
        <v>42612</v>
      </c>
      <c r="B3131" s="22">
        <v>-8.9977239215166538E-4</v>
      </c>
    </row>
    <row r="3132" spans="1:2" x14ac:dyDescent="0.25">
      <c r="A3132" s="20">
        <v>42613</v>
      </c>
      <c r="B3132" s="22">
        <v>-9.2673646584862102E-4</v>
      </c>
    </row>
    <row r="3133" spans="1:2" x14ac:dyDescent="0.25">
      <c r="A3133" s="20">
        <v>42614</v>
      </c>
      <c r="B3133" s="22">
        <v>-9.1853365180627478E-4</v>
      </c>
    </row>
    <row r="3134" spans="1:2" x14ac:dyDescent="0.25">
      <c r="A3134" s="20">
        <v>42615</v>
      </c>
      <c r="B3134" s="22">
        <v>-9.8951405705771656E-4</v>
      </c>
    </row>
    <row r="3135" spans="1:2" x14ac:dyDescent="0.25">
      <c r="A3135" s="20">
        <v>42619</v>
      </c>
      <c r="B3135" s="22">
        <v>-9.0468304916102582E-4</v>
      </c>
    </row>
    <row r="3136" spans="1:2" x14ac:dyDescent="0.25">
      <c r="A3136" s="20">
        <v>42620</v>
      </c>
      <c r="B3136" s="22">
        <v>-8.9374122984220428E-4</v>
      </c>
    </row>
    <row r="3137" spans="1:2" x14ac:dyDescent="0.25">
      <c r="A3137" s="20">
        <v>42621</v>
      </c>
      <c r="B3137" s="22">
        <v>-9.4428571643290216E-4</v>
      </c>
    </row>
    <row r="3138" spans="1:2" x14ac:dyDescent="0.25">
      <c r="A3138" s="20">
        <v>42622</v>
      </c>
      <c r="B3138" s="22">
        <v>-8.5800200935859383E-4</v>
      </c>
    </row>
    <row r="3139" spans="1:2" x14ac:dyDescent="0.25">
      <c r="A3139" s="20">
        <v>42625</v>
      </c>
      <c r="B3139" s="22">
        <v>-8.8300918104267101E-4</v>
      </c>
    </row>
    <row r="3140" spans="1:2" x14ac:dyDescent="0.25">
      <c r="A3140" s="20">
        <v>42626</v>
      </c>
      <c r="B3140" s="22">
        <v>-6.5560157091504312E-4</v>
      </c>
    </row>
    <row r="3141" spans="1:2" x14ac:dyDescent="0.25">
      <c r="A3141" s="20">
        <v>42627</v>
      </c>
      <c r="B3141" s="22">
        <v>-6.939583423394291E-4</v>
      </c>
    </row>
    <row r="3142" spans="1:2" x14ac:dyDescent="0.25">
      <c r="A3142" s="20">
        <v>42628</v>
      </c>
      <c r="B3142" s="22">
        <v>-6.3026808919808275E-4</v>
      </c>
    </row>
    <row r="3143" spans="1:2" x14ac:dyDescent="0.25">
      <c r="A3143" s="20">
        <v>42629</v>
      </c>
      <c r="B3143" s="22">
        <v>-6.6380786003039649E-4</v>
      </c>
    </row>
    <row r="3144" spans="1:2" x14ac:dyDescent="0.25">
      <c r="A3144" s="20">
        <v>42632</v>
      </c>
      <c r="B3144" s="22">
        <v>-5.7632199426060904E-4</v>
      </c>
    </row>
    <row r="3145" spans="1:2" x14ac:dyDescent="0.25">
      <c r="A3145" s="20">
        <v>42633</v>
      </c>
      <c r="B3145" s="22">
        <v>-6.3050022821942164E-4</v>
      </c>
    </row>
    <row r="3146" spans="1:2" x14ac:dyDescent="0.25">
      <c r="A3146" s="20">
        <v>42634</v>
      </c>
      <c r="B3146" s="22">
        <v>-7.716313236199035E-4</v>
      </c>
    </row>
    <row r="3147" spans="1:2" x14ac:dyDescent="0.25">
      <c r="A3147" s="20">
        <v>42635</v>
      </c>
      <c r="B3147" s="22">
        <v>-8.4056833988666035E-4</v>
      </c>
    </row>
    <row r="3148" spans="1:2" x14ac:dyDescent="0.25">
      <c r="A3148" s="20">
        <v>42636</v>
      </c>
      <c r="B3148" s="22">
        <v>-8.2423722386337772E-4</v>
      </c>
    </row>
    <row r="3149" spans="1:2" x14ac:dyDescent="0.25">
      <c r="A3149" s="20">
        <v>42639</v>
      </c>
      <c r="B3149" s="22">
        <v>-7.3694051836026286E-4</v>
      </c>
    </row>
    <row r="3150" spans="1:2" x14ac:dyDescent="0.25">
      <c r="A3150" s="20">
        <v>42640</v>
      </c>
      <c r="B3150" s="22">
        <v>-7.3035751274452831E-4</v>
      </c>
    </row>
    <row r="3151" spans="1:2" x14ac:dyDescent="0.25">
      <c r="A3151" s="20">
        <v>42641</v>
      </c>
      <c r="B3151" s="22">
        <v>-7.9795591338915894E-4</v>
      </c>
    </row>
    <row r="3152" spans="1:2" x14ac:dyDescent="0.25">
      <c r="A3152" s="20">
        <v>42642</v>
      </c>
      <c r="B3152" s="22">
        <v>-8.353447890343535E-4</v>
      </c>
    </row>
    <row r="3153" spans="1:2" x14ac:dyDescent="0.25">
      <c r="A3153" s="20">
        <v>42643</v>
      </c>
      <c r="B3153" s="22">
        <v>-9.723641022898466E-4</v>
      </c>
    </row>
    <row r="3154" spans="1:2" x14ac:dyDescent="0.25">
      <c r="A3154" s="20">
        <v>42646</v>
      </c>
      <c r="B3154" s="22">
        <v>-9.3091669392086906E-4</v>
      </c>
    </row>
    <row r="3155" spans="1:2" x14ac:dyDescent="0.25">
      <c r="A3155" s="20">
        <v>42647</v>
      </c>
      <c r="B3155" s="22">
        <v>-9.6272396763064094E-4</v>
      </c>
    </row>
    <row r="3156" spans="1:2" x14ac:dyDescent="0.25">
      <c r="A3156" s="20">
        <v>42648</v>
      </c>
      <c r="B3156" s="22">
        <v>-9.9842769674329812E-4</v>
      </c>
    </row>
    <row r="3157" spans="1:2" x14ac:dyDescent="0.25">
      <c r="A3157" s="20">
        <v>42649</v>
      </c>
      <c r="B3157" s="22">
        <v>-1.0232744803669869E-3</v>
      </c>
    </row>
    <row r="3158" spans="1:2" x14ac:dyDescent="0.25">
      <c r="A3158" s="20">
        <v>42650</v>
      </c>
      <c r="B3158" s="22">
        <v>-1.054350453783659E-3</v>
      </c>
    </row>
    <row r="3159" spans="1:2" x14ac:dyDescent="0.25">
      <c r="A3159" s="20">
        <v>42653</v>
      </c>
      <c r="B3159" s="22">
        <v>-9.689908182669571E-4</v>
      </c>
    </row>
    <row r="3160" spans="1:2" x14ac:dyDescent="0.25">
      <c r="A3160" s="20">
        <v>42654</v>
      </c>
      <c r="B3160" s="22">
        <v>-9.7822741645925415E-4</v>
      </c>
    </row>
    <row r="3161" spans="1:2" x14ac:dyDescent="0.25">
      <c r="A3161" s="20">
        <v>42655</v>
      </c>
      <c r="B3161" s="22">
        <v>-9.8307072166903264E-4</v>
      </c>
    </row>
    <row r="3162" spans="1:2" x14ac:dyDescent="0.25">
      <c r="A3162" s="20">
        <v>42656</v>
      </c>
      <c r="B3162" s="22">
        <v>-1.0363287985413194E-3</v>
      </c>
    </row>
    <row r="3163" spans="1:2" x14ac:dyDescent="0.25">
      <c r="A3163" s="20">
        <v>42657</v>
      </c>
      <c r="B3163" s="22">
        <v>-1.0069168763301439E-3</v>
      </c>
    </row>
    <row r="3164" spans="1:2" x14ac:dyDescent="0.25">
      <c r="A3164" s="20">
        <v>42660</v>
      </c>
      <c r="B3164" s="22">
        <v>-9.4048120751943909E-4</v>
      </c>
    </row>
    <row r="3165" spans="1:2" x14ac:dyDescent="0.25">
      <c r="A3165" s="20">
        <v>42661</v>
      </c>
      <c r="B3165" s="22">
        <v>-9.3127837442497086E-4</v>
      </c>
    </row>
    <row r="3166" spans="1:2" x14ac:dyDescent="0.25">
      <c r="A3166" s="20">
        <v>42662</v>
      </c>
      <c r="B3166" s="22">
        <v>-9.5010372101211882E-4</v>
      </c>
    </row>
    <row r="3167" spans="1:2" x14ac:dyDescent="0.25">
      <c r="A3167" s="20">
        <v>42663</v>
      </c>
      <c r="B3167" s="22">
        <v>-9.2859075462847773E-4</v>
      </c>
    </row>
    <row r="3168" spans="1:2" x14ac:dyDescent="0.25">
      <c r="A3168" s="20">
        <v>42664</v>
      </c>
      <c r="B3168" s="22">
        <v>-9.3244549132398546E-4</v>
      </c>
    </row>
    <row r="3169" spans="1:2" x14ac:dyDescent="0.25">
      <c r="A3169" s="20">
        <v>42667</v>
      </c>
      <c r="B3169" s="22">
        <v>-9.5138864633048659E-4</v>
      </c>
    </row>
    <row r="3170" spans="1:2" x14ac:dyDescent="0.25">
      <c r="A3170" s="20">
        <v>42668</v>
      </c>
      <c r="B3170" s="22">
        <v>-1.0109503024544608E-3</v>
      </c>
    </row>
    <row r="3171" spans="1:2" x14ac:dyDescent="0.25">
      <c r="A3171" s="20">
        <v>42669</v>
      </c>
      <c r="B3171" s="22">
        <v>-1.0048275986196398E-3</v>
      </c>
    </row>
    <row r="3172" spans="1:2" x14ac:dyDescent="0.25">
      <c r="A3172" s="20">
        <v>42670</v>
      </c>
      <c r="B3172" s="22">
        <v>-9.8778995112513979E-4</v>
      </c>
    </row>
    <row r="3173" spans="1:2" x14ac:dyDescent="0.25">
      <c r="A3173" s="20">
        <v>42671</v>
      </c>
      <c r="B3173" s="22">
        <v>-1.0068537432120772E-3</v>
      </c>
    </row>
    <row r="3174" spans="1:2" x14ac:dyDescent="0.25">
      <c r="A3174" s="20">
        <v>42674</v>
      </c>
      <c r="B3174" s="22">
        <v>-1.0575655979490062E-3</v>
      </c>
    </row>
    <row r="3175" spans="1:2" x14ac:dyDescent="0.25">
      <c r="A3175" s="20">
        <v>42675</v>
      </c>
      <c r="B3175" s="22">
        <v>-1.0627635776322419E-3</v>
      </c>
    </row>
    <row r="3176" spans="1:2" x14ac:dyDescent="0.25">
      <c r="A3176" s="20">
        <v>42676</v>
      </c>
      <c r="B3176" s="22">
        <v>-1.0830146039981781E-3</v>
      </c>
    </row>
    <row r="3177" spans="1:2" x14ac:dyDescent="0.25">
      <c r="A3177" s="20">
        <v>42677</v>
      </c>
      <c r="B3177" s="22">
        <v>-1.1132643976689005E-3</v>
      </c>
    </row>
    <row r="3178" spans="1:2" x14ac:dyDescent="0.25">
      <c r="A3178" s="20">
        <v>42678</v>
      </c>
      <c r="B3178" s="22">
        <v>-1.056972416037083E-3</v>
      </c>
    </row>
    <row r="3179" spans="1:2" x14ac:dyDescent="0.25">
      <c r="A3179" s="20">
        <v>42681</v>
      </c>
      <c r="B3179" s="22">
        <v>-1.3617293298309185E-3</v>
      </c>
    </row>
    <row r="3180" spans="1:2" x14ac:dyDescent="0.25">
      <c r="A3180" s="20">
        <v>42682</v>
      </c>
      <c r="B3180" s="22">
        <v>-1.354971221471879E-3</v>
      </c>
    </row>
    <row r="3181" spans="1:2" x14ac:dyDescent="0.25">
      <c r="A3181" s="20">
        <v>42683</v>
      </c>
      <c r="B3181" s="22">
        <v>-1.3810319966580664E-3</v>
      </c>
    </row>
    <row r="3182" spans="1:2" x14ac:dyDescent="0.25">
      <c r="A3182" s="20">
        <v>42684</v>
      </c>
      <c r="B3182" s="22">
        <v>-1.3550074628640996E-3</v>
      </c>
    </row>
    <row r="3183" spans="1:2" x14ac:dyDescent="0.25">
      <c r="A3183" s="20">
        <v>42685</v>
      </c>
      <c r="B3183" s="22">
        <v>-1.3141150262394596E-3</v>
      </c>
    </row>
    <row r="3184" spans="1:2" x14ac:dyDescent="0.25">
      <c r="A3184" s="20">
        <v>42688</v>
      </c>
      <c r="B3184" s="22">
        <v>-1.2417683499246213E-3</v>
      </c>
    </row>
    <row r="3185" spans="1:2" x14ac:dyDescent="0.25">
      <c r="A3185" s="20">
        <v>42689</v>
      </c>
      <c r="B3185" s="22">
        <v>-1.1592651127062537E-3</v>
      </c>
    </row>
    <row r="3186" spans="1:2" x14ac:dyDescent="0.25">
      <c r="A3186" s="20">
        <v>42690</v>
      </c>
      <c r="B3186" s="22">
        <v>-1.1070625772005016E-3</v>
      </c>
    </row>
    <row r="3187" spans="1:2" x14ac:dyDescent="0.25">
      <c r="A3187" s="20">
        <v>42691</v>
      </c>
      <c r="B3187" s="22">
        <v>-1.0147420628511261E-3</v>
      </c>
    </row>
    <row r="3188" spans="1:2" x14ac:dyDescent="0.25">
      <c r="A3188" s="20">
        <v>42692</v>
      </c>
      <c r="B3188" s="22">
        <v>-1.0068821288099494E-3</v>
      </c>
    </row>
    <row r="3189" spans="1:2" x14ac:dyDescent="0.25">
      <c r="A3189" s="20">
        <v>42695</v>
      </c>
      <c r="B3189" s="22">
        <v>-9.9515480924716737E-4</v>
      </c>
    </row>
    <row r="3190" spans="1:2" x14ac:dyDescent="0.25">
      <c r="A3190" s="20">
        <v>42696</v>
      </c>
      <c r="B3190" s="22">
        <v>-1.0038432482150084E-3</v>
      </c>
    </row>
    <row r="3191" spans="1:2" x14ac:dyDescent="0.25">
      <c r="A3191" s="20">
        <v>42697</v>
      </c>
      <c r="B3191" s="22">
        <v>-1.0222234578217693E-3</v>
      </c>
    </row>
    <row r="3192" spans="1:2" x14ac:dyDescent="0.25">
      <c r="A3192" s="20">
        <v>42699</v>
      </c>
      <c r="B3192" s="22">
        <v>-1.0158892159923827E-3</v>
      </c>
    </row>
    <row r="3193" spans="1:2" x14ac:dyDescent="0.25">
      <c r="A3193" s="20">
        <v>42702</v>
      </c>
      <c r="B3193" s="22">
        <v>-9.9180502570561657E-4</v>
      </c>
    </row>
    <row r="3194" spans="1:2" x14ac:dyDescent="0.25">
      <c r="A3194" s="20">
        <v>42703</v>
      </c>
      <c r="B3194" s="22">
        <v>-9.7614870152729072E-4</v>
      </c>
    </row>
    <row r="3195" spans="1:2" x14ac:dyDescent="0.25">
      <c r="A3195" s="20">
        <v>42704</v>
      </c>
      <c r="B3195" s="22">
        <v>-9.9191653239094624E-4</v>
      </c>
    </row>
    <row r="3196" spans="1:2" x14ac:dyDescent="0.25">
      <c r="A3196" s="20">
        <v>42705</v>
      </c>
      <c r="B3196" s="22">
        <v>-1.0084147711727498E-3</v>
      </c>
    </row>
    <row r="3197" spans="1:2" x14ac:dyDescent="0.25">
      <c r="A3197" s="20">
        <v>42706</v>
      </c>
      <c r="B3197" s="22">
        <v>-1.0061604895910126E-3</v>
      </c>
    </row>
    <row r="3198" spans="1:2" x14ac:dyDescent="0.25">
      <c r="A3198" s="20">
        <v>42709</v>
      </c>
      <c r="B3198" s="22">
        <v>-9.9908399163484152E-4</v>
      </c>
    </row>
    <row r="3199" spans="1:2" x14ac:dyDescent="0.25">
      <c r="A3199" s="20">
        <v>42710</v>
      </c>
      <c r="B3199" s="22">
        <v>-9.8496276379811398E-4</v>
      </c>
    </row>
    <row r="3200" spans="1:2" x14ac:dyDescent="0.25">
      <c r="A3200" s="20">
        <v>42711</v>
      </c>
      <c r="B3200" s="22">
        <v>-1.0069070648810463E-3</v>
      </c>
    </row>
    <row r="3201" spans="1:2" x14ac:dyDescent="0.25">
      <c r="A3201" s="20">
        <v>42712</v>
      </c>
      <c r="B3201" s="22">
        <v>-1.0358554840476097E-3</v>
      </c>
    </row>
    <row r="3202" spans="1:2" x14ac:dyDescent="0.25">
      <c r="A3202" s="20">
        <v>42713</v>
      </c>
      <c r="B3202" s="22">
        <v>-1.0980471071687647E-3</v>
      </c>
    </row>
    <row r="3203" spans="1:2" x14ac:dyDescent="0.25">
      <c r="A3203" s="20">
        <v>42716</v>
      </c>
      <c r="B3203" s="22">
        <v>-1.0599869012914986E-3</v>
      </c>
    </row>
    <row r="3204" spans="1:2" x14ac:dyDescent="0.25">
      <c r="A3204" s="20">
        <v>42717</v>
      </c>
      <c r="B3204" s="22">
        <v>-1.0646073451410221E-3</v>
      </c>
    </row>
    <row r="3205" spans="1:2" x14ac:dyDescent="0.25">
      <c r="A3205" s="20">
        <v>42718</v>
      </c>
      <c r="B3205" s="22">
        <v>-1.0384375393397427E-3</v>
      </c>
    </row>
    <row r="3206" spans="1:2" x14ac:dyDescent="0.25">
      <c r="A3206" s="20">
        <v>42719</v>
      </c>
      <c r="B3206" s="22">
        <v>-1.0584553036416811E-3</v>
      </c>
    </row>
    <row r="3207" spans="1:2" x14ac:dyDescent="0.25">
      <c r="A3207" s="20">
        <v>42720</v>
      </c>
      <c r="B3207" s="22">
        <v>-1.0508651586661477E-3</v>
      </c>
    </row>
    <row r="3208" spans="1:2" x14ac:dyDescent="0.25">
      <c r="A3208" s="20">
        <v>42723</v>
      </c>
      <c r="B3208" s="22">
        <v>-9.69936089514567E-4</v>
      </c>
    </row>
    <row r="3209" spans="1:2" x14ac:dyDescent="0.25">
      <c r="A3209" s="20">
        <v>42724</v>
      </c>
      <c r="B3209" s="22">
        <v>-9.9161696717908754E-4</v>
      </c>
    </row>
    <row r="3210" spans="1:2" x14ac:dyDescent="0.25">
      <c r="A3210" s="20">
        <v>42725</v>
      </c>
      <c r="B3210" s="22">
        <v>-1.0041579612117824E-3</v>
      </c>
    </row>
    <row r="3211" spans="1:2" x14ac:dyDescent="0.25">
      <c r="A3211" s="20">
        <v>42726</v>
      </c>
      <c r="B3211" s="22">
        <v>-1.0597417363659156E-3</v>
      </c>
    </row>
    <row r="3212" spans="1:2" x14ac:dyDescent="0.25">
      <c r="A3212" s="20">
        <v>42727</v>
      </c>
      <c r="B3212" s="22">
        <v>-1.0754287869411128E-3</v>
      </c>
    </row>
    <row r="3213" spans="1:2" x14ac:dyDescent="0.25">
      <c r="A3213" s="20">
        <v>42731</v>
      </c>
      <c r="B3213" s="22">
        <v>-9.0977829465710425E-4</v>
      </c>
    </row>
    <row r="3214" spans="1:2" x14ac:dyDescent="0.25">
      <c r="A3214" s="20">
        <v>42732</v>
      </c>
      <c r="B3214" s="22">
        <v>-9.6088001742677953E-4</v>
      </c>
    </row>
    <row r="3215" spans="1:2" x14ac:dyDescent="0.25">
      <c r="A3215" s="20">
        <v>42733</v>
      </c>
      <c r="B3215" s="22">
        <v>-9.814442675522006E-4</v>
      </c>
    </row>
    <row r="3216" spans="1:2" x14ac:dyDescent="0.25">
      <c r="A3216" s="20">
        <v>42734</v>
      </c>
      <c r="B3216" s="22">
        <v>-1.0140771495954493E-3</v>
      </c>
    </row>
    <row r="3217" spans="1:2" x14ac:dyDescent="0.25">
      <c r="A3217" s="20">
        <v>42738</v>
      </c>
      <c r="B3217" s="22">
        <v>-7.0047802111761204E-4</v>
      </c>
    </row>
    <row r="3218" spans="1:2" x14ac:dyDescent="0.25">
      <c r="A3218" s="20">
        <v>42739</v>
      </c>
      <c r="B3218" s="22">
        <v>-7.6524981746406429E-4</v>
      </c>
    </row>
    <row r="3219" spans="1:2" x14ac:dyDescent="0.25">
      <c r="A3219" s="20">
        <v>42740</v>
      </c>
      <c r="B3219" s="22">
        <v>-8.4079282754223605E-4</v>
      </c>
    </row>
    <row r="3220" spans="1:2" x14ac:dyDescent="0.25">
      <c r="A3220" s="20">
        <v>42741</v>
      </c>
      <c r="B3220" s="22">
        <v>-8.6365751234496191E-4</v>
      </c>
    </row>
    <row r="3221" spans="1:2" x14ac:dyDescent="0.25">
      <c r="A3221" s="20">
        <v>42744</v>
      </c>
      <c r="B3221" s="22">
        <v>-8.3422807670707755E-4</v>
      </c>
    </row>
    <row r="3222" spans="1:2" x14ac:dyDescent="0.25">
      <c r="A3222" s="20">
        <v>42745</v>
      </c>
      <c r="B3222" s="22">
        <v>-9.3083299913876427E-4</v>
      </c>
    </row>
    <row r="3223" spans="1:2" x14ac:dyDescent="0.25">
      <c r="A3223" s="20">
        <v>42746</v>
      </c>
      <c r="B3223" s="22">
        <v>-9.6248511541163762E-4</v>
      </c>
    </row>
    <row r="3224" spans="1:2" x14ac:dyDescent="0.25">
      <c r="A3224" s="20">
        <v>42747</v>
      </c>
      <c r="B3224" s="22">
        <v>-9.7865116793272033E-4</v>
      </c>
    </row>
    <row r="3225" spans="1:2" x14ac:dyDescent="0.25">
      <c r="A3225" s="20">
        <v>42748</v>
      </c>
      <c r="B3225" s="22">
        <v>-1.0000160108118994E-3</v>
      </c>
    </row>
    <row r="3226" spans="1:2" x14ac:dyDescent="0.25">
      <c r="A3226" s="20">
        <v>42752</v>
      </c>
      <c r="B3226" s="22">
        <v>-9.4488318749597067E-4</v>
      </c>
    </row>
    <row r="3227" spans="1:2" x14ac:dyDescent="0.25">
      <c r="A3227" s="20">
        <v>42753</v>
      </c>
      <c r="B3227" s="22">
        <v>-9.6908696979214337E-4</v>
      </c>
    </row>
    <row r="3228" spans="1:2" x14ac:dyDescent="0.25">
      <c r="A3228" s="20">
        <v>42754</v>
      </c>
      <c r="B3228" s="22">
        <v>-9.0087884933531814E-4</v>
      </c>
    </row>
    <row r="3229" spans="1:2" x14ac:dyDescent="0.25">
      <c r="A3229" s="20">
        <v>42755</v>
      </c>
      <c r="B3229" s="22">
        <v>-8.6689927072414186E-4</v>
      </c>
    </row>
    <row r="3230" spans="1:2" x14ac:dyDescent="0.25">
      <c r="A3230" s="20">
        <v>42758</v>
      </c>
      <c r="B3230" s="22">
        <v>-8.2113644329018243E-4</v>
      </c>
    </row>
    <row r="3231" spans="1:2" x14ac:dyDescent="0.25">
      <c r="A3231" s="20">
        <v>42759</v>
      </c>
      <c r="B3231" s="22">
        <v>-7.9348323929673281E-4</v>
      </c>
    </row>
    <row r="3232" spans="1:2" x14ac:dyDescent="0.25">
      <c r="A3232" s="20">
        <v>42760</v>
      </c>
      <c r="B3232" s="22">
        <v>-8.969293924177002E-4</v>
      </c>
    </row>
    <row r="3233" spans="1:2" x14ac:dyDescent="0.25">
      <c r="A3233" s="20">
        <v>42761</v>
      </c>
      <c r="B3233" s="22">
        <v>-9.067250166528984E-4</v>
      </c>
    </row>
    <row r="3234" spans="1:2" x14ac:dyDescent="0.25">
      <c r="A3234" s="20">
        <v>42762</v>
      </c>
      <c r="B3234" s="22">
        <v>-9.5017359598248419E-4</v>
      </c>
    </row>
    <row r="3235" spans="1:2" x14ac:dyDescent="0.25">
      <c r="A3235" s="20">
        <v>42765</v>
      </c>
      <c r="B3235" s="22">
        <v>-9.1128086586378387E-4</v>
      </c>
    </row>
    <row r="3236" spans="1:2" x14ac:dyDescent="0.25">
      <c r="A3236" s="20">
        <v>42766</v>
      </c>
      <c r="B3236" s="22">
        <v>-9.1181570755072272E-4</v>
      </c>
    </row>
    <row r="3237" spans="1:2" x14ac:dyDescent="0.25">
      <c r="A3237" s="20">
        <v>42767</v>
      </c>
      <c r="B3237" s="22">
        <v>-9.3366153075469249E-4</v>
      </c>
    </row>
    <row r="3238" spans="1:2" x14ac:dyDescent="0.25">
      <c r="A3238" s="20">
        <v>42768</v>
      </c>
      <c r="B3238" s="22">
        <v>-9.6870830847128886E-4</v>
      </c>
    </row>
    <row r="3239" spans="1:2" x14ac:dyDescent="0.25">
      <c r="A3239" s="20">
        <v>42769</v>
      </c>
      <c r="B3239" s="22">
        <v>-9.6413403992512414E-4</v>
      </c>
    </row>
    <row r="3240" spans="1:2" x14ac:dyDescent="0.25">
      <c r="A3240" s="20">
        <v>42772</v>
      </c>
      <c r="B3240" s="22">
        <v>-8.5678576498304793E-4</v>
      </c>
    </row>
    <row r="3241" spans="1:2" x14ac:dyDescent="0.25">
      <c r="A3241" s="20">
        <v>42773</v>
      </c>
      <c r="B3241" s="22">
        <v>-8.588542991019299E-4</v>
      </c>
    </row>
    <row r="3242" spans="1:2" x14ac:dyDescent="0.25">
      <c r="A3242" s="20">
        <v>42774</v>
      </c>
      <c r="B3242" s="22">
        <v>-8.5560773598769568E-4</v>
      </c>
    </row>
    <row r="3243" spans="1:2" x14ac:dyDescent="0.25">
      <c r="A3243" s="20">
        <v>42775</v>
      </c>
      <c r="B3243" s="22">
        <v>-7.7601324609977151E-4</v>
      </c>
    </row>
    <row r="3244" spans="1:2" x14ac:dyDescent="0.25">
      <c r="A3244" s="20">
        <v>42776</v>
      </c>
      <c r="B3244" s="22">
        <v>-7.2628250240047709E-4</v>
      </c>
    </row>
    <row r="3245" spans="1:2" x14ac:dyDescent="0.25">
      <c r="A3245" s="20">
        <v>42779</v>
      </c>
      <c r="B3245" s="22">
        <v>-6.6574852938383611E-4</v>
      </c>
    </row>
    <row r="3246" spans="1:2" x14ac:dyDescent="0.25">
      <c r="A3246" s="20">
        <v>42780</v>
      </c>
      <c r="B3246" s="22">
        <v>-7.4479444075470358E-4</v>
      </c>
    </row>
    <row r="3247" spans="1:2" x14ac:dyDescent="0.25">
      <c r="A3247" s="20">
        <v>42781</v>
      </c>
      <c r="B3247" s="22">
        <v>-8.7015969003534366E-4</v>
      </c>
    </row>
    <row r="3248" spans="1:2" x14ac:dyDescent="0.25">
      <c r="A3248" s="20">
        <v>42782</v>
      </c>
      <c r="B3248" s="22">
        <v>-7.6199533639842443E-4</v>
      </c>
    </row>
    <row r="3249" spans="1:2" x14ac:dyDescent="0.25">
      <c r="A3249" s="20">
        <v>42783</v>
      </c>
      <c r="B3249" s="22">
        <v>-6.9616022263607746E-4</v>
      </c>
    </row>
    <row r="3250" spans="1:2" x14ac:dyDescent="0.25">
      <c r="A3250" s="20">
        <v>42787</v>
      </c>
      <c r="B3250" s="22">
        <v>-6.1045478369170514E-4</v>
      </c>
    </row>
    <row r="3251" spans="1:2" x14ac:dyDescent="0.25">
      <c r="A3251" s="20">
        <v>42788</v>
      </c>
      <c r="B3251" s="22">
        <v>-5.4638084723235281E-4</v>
      </c>
    </row>
    <row r="3252" spans="1:2" x14ac:dyDescent="0.25">
      <c r="A3252" s="20">
        <v>42789</v>
      </c>
      <c r="B3252" s="22">
        <v>-4.9428594545186666E-4</v>
      </c>
    </row>
    <row r="3253" spans="1:2" x14ac:dyDescent="0.25">
      <c r="A3253" s="20">
        <v>42790</v>
      </c>
      <c r="B3253" s="22">
        <v>-5.0556361024989283E-4</v>
      </c>
    </row>
    <row r="3254" spans="1:2" x14ac:dyDescent="0.25">
      <c r="A3254" s="20">
        <v>42793</v>
      </c>
      <c r="B3254" s="22">
        <v>-4.3722141833124617E-4</v>
      </c>
    </row>
    <row r="3255" spans="1:2" x14ac:dyDescent="0.25">
      <c r="A3255" s="20">
        <v>42794</v>
      </c>
      <c r="B3255" s="22">
        <v>-4.4741037266982087E-4</v>
      </c>
    </row>
    <row r="3256" spans="1:2" x14ac:dyDescent="0.25">
      <c r="A3256" s="20">
        <v>42795</v>
      </c>
      <c r="B3256" s="22">
        <v>-3.9457495113692787E-4</v>
      </c>
    </row>
    <row r="3257" spans="1:2" x14ac:dyDescent="0.25">
      <c r="A3257" s="20">
        <v>42796</v>
      </c>
      <c r="B3257" s="22">
        <v>-3.2934104014903376E-4</v>
      </c>
    </row>
    <row r="3258" spans="1:2" x14ac:dyDescent="0.25">
      <c r="A3258" s="20">
        <v>42797</v>
      </c>
      <c r="B3258" s="22">
        <v>-2.6521795558021033E-4</v>
      </c>
    </row>
    <row r="3259" spans="1:2" x14ac:dyDescent="0.25">
      <c r="A3259" s="20">
        <v>42800</v>
      </c>
      <c r="B3259" s="22">
        <v>-2.2112202319579666E-4</v>
      </c>
    </row>
    <row r="3260" spans="1:2" x14ac:dyDescent="0.25">
      <c r="A3260" s="20">
        <v>42801</v>
      </c>
      <c r="B3260" s="22">
        <v>-2.1874124190657263E-4</v>
      </c>
    </row>
    <row r="3261" spans="1:2" x14ac:dyDescent="0.25">
      <c r="A3261" s="20">
        <v>42802</v>
      </c>
      <c r="B3261" s="22">
        <v>-2.4046457121973397E-4</v>
      </c>
    </row>
    <row r="3262" spans="1:2" x14ac:dyDescent="0.25">
      <c r="A3262" s="20">
        <v>42803</v>
      </c>
      <c r="B3262" s="22">
        <v>-1.7024743493820882E-4</v>
      </c>
    </row>
    <row r="3263" spans="1:2" x14ac:dyDescent="0.25">
      <c r="A3263" s="20">
        <v>42804</v>
      </c>
      <c r="B3263" s="22">
        <v>-9.9569707766145044E-5</v>
      </c>
    </row>
    <row r="3264" spans="1:2" x14ac:dyDescent="0.25">
      <c r="A3264" s="20">
        <v>42807</v>
      </c>
      <c r="B3264" s="22">
        <v>3.0918819182490509E-5</v>
      </c>
    </row>
    <row r="3265" spans="1:2" x14ac:dyDescent="0.25">
      <c r="A3265" s="20">
        <v>42808</v>
      </c>
      <c r="B3265" s="22">
        <v>4.0333708191120365E-5</v>
      </c>
    </row>
    <row r="3266" spans="1:2" x14ac:dyDescent="0.25">
      <c r="A3266" s="20">
        <v>42809</v>
      </c>
      <c r="B3266" s="22">
        <v>7.5476890491588122E-5</v>
      </c>
    </row>
    <row r="3267" spans="1:2" x14ac:dyDescent="0.25">
      <c r="A3267" s="20">
        <v>42810</v>
      </c>
      <c r="B3267" s="22">
        <v>1.0998365674463884E-4</v>
      </c>
    </row>
    <row r="3268" spans="1:2" x14ac:dyDescent="0.25">
      <c r="A3268" s="20">
        <v>42811</v>
      </c>
      <c r="B3268" s="22">
        <v>1.7023212354061457E-4</v>
      </c>
    </row>
    <row r="3269" spans="1:2" x14ac:dyDescent="0.25">
      <c r="A3269" s="20">
        <v>42814</v>
      </c>
      <c r="B3269" s="22">
        <v>3.2052349698852289E-4</v>
      </c>
    </row>
    <row r="3270" spans="1:2" x14ac:dyDescent="0.25">
      <c r="A3270" s="20">
        <v>42815</v>
      </c>
      <c r="B3270" s="22">
        <v>4.2712076925899289E-4</v>
      </c>
    </row>
    <row r="3271" spans="1:2" x14ac:dyDescent="0.25">
      <c r="A3271" s="20">
        <v>42816</v>
      </c>
      <c r="B3271" s="22">
        <v>4.501710102526868E-4</v>
      </c>
    </row>
    <row r="3272" spans="1:2" x14ac:dyDescent="0.25">
      <c r="A3272" s="20">
        <v>42817</v>
      </c>
      <c r="B3272" s="22">
        <v>4.8284822867139532E-4</v>
      </c>
    </row>
    <row r="3273" spans="1:2" x14ac:dyDescent="0.25">
      <c r="A3273" s="20">
        <v>42818</v>
      </c>
      <c r="B3273" s="22">
        <v>5.445121021561139E-4</v>
      </c>
    </row>
    <row r="3274" spans="1:2" x14ac:dyDescent="0.25">
      <c r="A3274" s="20">
        <v>42821</v>
      </c>
      <c r="B3274" s="22">
        <v>6.4714089195039293E-4</v>
      </c>
    </row>
    <row r="3275" spans="1:2" x14ac:dyDescent="0.25">
      <c r="A3275" s="20">
        <v>42822</v>
      </c>
      <c r="B3275" s="22">
        <v>6.6739790923908693E-4</v>
      </c>
    </row>
    <row r="3276" spans="1:2" x14ac:dyDescent="0.25">
      <c r="A3276" s="20">
        <v>42823</v>
      </c>
      <c r="B3276" s="22">
        <v>7.6106404900366798E-4</v>
      </c>
    </row>
    <row r="3277" spans="1:2" x14ac:dyDescent="0.25">
      <c r="A3277" s="20">
        <v>42824</v>
      </c>
      <c r="B3277" s="22">
        <v>7.6613352111754018E-4</v>
      </c>
    </row>
    <row r="3278" spans="1:2" x14ac:dyDescent="0.25">
      <c r="A3278" s="20">
        <v>42825</v>
      </c>
      <c r="B3278" s="22">
        <v>7.9012404904554856E-4</v>
      </c>
    </row>
    <row r="3279" spans="1:2" x14ac:dyDescent="0.25">
      <c r="A3279" s="20">
        <v>42828</v>
      </c>
      <c r="B3279" s="22">
        <v>8.5489950937622794E-4</v>
      </c>
    </row>
    <row r="3280" spans="1:2" x14ac:dyDescent="0.25">
      <c r="A3280" s="20">
        <v>42829</v>
      </c>
      <c r="B3280" s="22">
        <v>9.9692337118284513E-4</v>
      </c>
    </row>
    <row r="3281" spans="1:2" x14ac:dyDescent="0.25">
      <c r="A3281" s="20">
        <v>42830</v>
      </c>
      <c r="B3281" s="22">
        <v>1.0328707738549436E-3</v>
      </c>
    </row>
    <row r="3282" spans="1:2" x14ac:dyDescent="0.25">
      <c r="A3282" s="20">
        <v>42831</v>
      </c>
      <c r="B3282" s="22">
        <v>1.070356368229497E-3</v>
      </c>
    </row>
    <row r="3283" spans="1:2" x14ac:dyDescent="0.25">
      <c r="A3283" s="20">
        <v>42832</v>
      </c>
      <c r="B3283" s="22">
        <v>1.1136539966629666E-3</v>
      </c>
    </row>
    <row r="3284" spans="1:2" x14ac:dyDescent="0.25">
      <c r="A3284" s="20">
        <v>42835</v>
      </c>
      <c r="B3284" s="22">
        <v>1.2589262074194085E-3</v>
      </c>
    </row>
    <row r="3285" spans="1:2" x14ac:dyDescent="0.25">
      <c r="A3285" s="20">
        <v>42836</v>
      </c>
      <c r="B3285" s="22">
        <v>1.3537421208225098E-3</v>
      </c>
    </row>
    <row r="3286" spans="1:2" x14ac:dyDescent="0.25">
      <c r="A3286" s="20">
        <v>42837</v>
      </c>
      <c r="B3286" s="22">
        <v>1.3025758030267287E-3</v>
      </c>
    </row>
    <row r="3287" spans="1:2" x14ac:dyDescent="0.25">
      <c r="A3287" s="20">
        <v>42838</v>
      </c>
      <c r="B3287" s="22">
        <v>1.2815430953496687E-3</v>
      </c>
    </row>
    <row r="3288" spans="1:2" x14ac:dyDescent="0.25">
      <c r="A3288" s="20">
        <v>42842</v>
      </c>
      <c r="B3288" s="22">
        <v>1.4270733010774972E-3</v>
      </c>
    </row>
    <row r="3289" spans="1:2" x14ac:dyDescent="0.25">
      <c r="A3289" s="20">
        <v>42843</v>
      </c>
      <c r="B3289" s="22">
        <v>1.4543136396270029E-3</v>
      </c>
    </row>
    <row r="3290" spans="1:2" x14ac:dyDescent="0.25">
      <c r="A3290" s="20">
        <v>42844</v>
      </c>
      <c r="B3290" s="22">
        <v>1.4868004140069502E-3</v>
      </c>
    </row>
    <row r="3291" spans="1:2" x14ac:dyDescent="0.25">
      <c r="A3291" s="20">
        <v>42845</v>
      </c>
      <c r="B3291" s="22">
        <v>1.499230944185248E-3</v>
      </c>
    </row>
    <row r="3292" spans="1:2" x14ac:dyDescent="0.25">
      <c r="A3292" s="20">
        <v>42846</v>
      </c>
      <c r="B3292" s="22">
        <v>1.5207149992093605E-3</v>
      </c>
    </row>
    <row r="3293" spans="1:2" x14ac:dyDescent="0.25">
      <c r="A3293" s="20">
        <v>42849</v>
      </c>
      <c r="B3293" s="22">
        <v>1.4515034101276747E-3</v>
      </c>
    </row>
    <row r="3294" spans="1:2" x14ac:dyDescent="0.25">
      <c r="A3294" s="20">
        <v>42850</v>
      </c>
      <c r="B3294" s="22">
        <v>1.5095517682706117E-3</v>
      </c>
    </row>
    <row r="3295" spans="1:2" x14ac:dyDescent="0.25">
      <c r="A3295" s="20">
        <v>42851</v>
      </c>
      <c r="B3295" s="22">
        <v>1.5114427486473403E-3</v>
      </c>
    </row>
    <row r="3296" spans="1:2" x14ac:dyDescent="0.25">
      <c r="A3296" s="20">
        <v>42852</v>
      </c>
      <c r="B3296" s="22">
        <v>1.5509234518271686E-3</v>
      </c>
    </row>
    <row r="3297" spans="1:2" x14ac:dyDescent="0.25">
      <c r="A3297" s="20">
        <v>42853</v>
      </c>
      <c r="B3297" s="22">
        <v>1.5766290470962119E-3</v>
      </c>
    </row>
    <row r="3298" spans="1:2" x14ac:dyDescent="0.25">
      <c r="A3298" s="20">
        <v>42856</v>
      </c>
      <c r="B3298" s="22">
        <v>1.5171330200411948E-3</v>
      </c>
    </row>
    <row r="3299" spans="1:2" x14ac:dyDescent="0.25">
      <c r="A3299" s="20">
        <v>42857</v>
      </c>
      <c r="B3299" s="22">
        <v>1.5447568217983321E-3</v>
      </c>
    </row>
    <row r="3300" spans="1:2" x14ac:dyDescent="0.25">
      <c r="A3300" s="20">
        <v>42858</v>
      </c>
      <c r="B3300" s="22">
        <v>1.5403958360227232E-3</v>
      </c>
    </row>
    <row r="3301" spans="1:2" x14ac:dyDescent="0.25">
      <c r="A3301" s="20">
        <v>42859</v>
      </c>
      <c r="B3301" s="22">
        <v>1.6032729056598694E-3</v>
      </c>
    </row>
    <row r="3302" spans="1:2" x14ac:dyDescent="0.25">
      <c r="A3302" s="20">
        <v>42860</v>
      </c>
      <c r="B3302" s="22">
        <v>1.6283030583592595E-3</v>
      </c>
    </row>
    <row r="3303" spans="1:2" x14ac:dyDescent="0.25">
      <c r="A3303" s="20">
        <v>42863</v>
      </c>
      <c r="B3303" s="22">
        <v>1.7406198957741204E-3</v>
      </c>
    </row>
    <row r="3304" spans="1:2" x14ac:dyDescent="0.25">
      <c r="A3304" s="20">
        <v>42864</v>
      </c>
      <c r="B3304" s="22">
        <v>1.758749275497129E-3</v>
      </c>
    </row>
    <row r="3305" spans="1:2" x14ac:dyDescent="0.25">
      <c r="A3305" s="20">
        <v>42865</v>
      </c>
      <c r="B3305" s="22">
        <v>1.8241020531135632E-3</v>
      </c>
    </row>
    <row r="3306" spans="1:2" x14ac:dyDescent="0.25">
      <c r="A3306" s="20">
        <v>42866</v>
      </c>
      <c r="B3306" s="22">
        <v>1.8633500306468598E-3</v>
      </c>
    </row>
    <row r="3307" spans="1:2" x14ac:dyDescent="0.25">
      <c r="A3307" s="20">
        <v>42867</v>
      </c>
      <c r="B3307" s="22">
        <v>1.9256940273257861E-3</v>
      </c>
    </row>
    <row r="3308" spans="1:2" x14ac:dyDescent="0.25">
      <c r="A3308" s="20">
        <v>42870</v>
      </c>
      <c r="B3308" s="22">
        <v>2.0120982077433958E-3</v>
      </c>
    </row>
    <row r="3309" spans="1:2" x14ac:dyDescent="0.25">
      <c r="A3309" s="20">
        <v>42871</v>
      </c>
      <c r="B3309" s="22">
        <v>2.112336432820161E-3</v>
      </c>
    </row>
    <row r="3310" spans="1:2" x14ac:dyDescent="0.25">
      <c r="A3310" s="20">
        <v>42872</v>
      </c>
      <c r="B3310" s="22">
        <v>2.07909193259459E-3</v>
      </c>
    </row>
    <row r="3311" spans="1:2" x14ac:dyDescent="0.25">
      <c r="A3311" s="20">
        <v>42873</v>
      </c>
      <c r="B3311" s="22">
        <v>2.1128032498531901E-3</v>
      </c>
    </row>
    <row r="3312" spans="1:2" x14ac:dyDescent="0.25">
      <c r="A3312" s="20">
        <v>42874</v>
      </c>
      <c r="B3312" s="22">
        <v>2.106675748009712E-3</v>
      </c>
    </row>
    <row r="3313" spans="1:2" x14ac:dyDescent="0.25">
      <c r="A3313" s="20">
        <v>42877</v>
      </c>
      <c r="B3313" s="22">
        <v>2.1740496887869831E-3</v>
      </c>
    </row>
    <row r="3314" spans="1:2" x14ac:dyDescent="0.25">
      <c r="A3314" s="20">
        <v>42878</v>
      </c>
      <c r="B3314" s="22">
        <v>2.221949893892905E-3</v>
      </c>
    </row>
    <row r="3315" spans="1:2" x14ac:dyDescent="0.25">
      <c r="A3315" s="20">
        <v>42879</v>
      </c>
      <c r="B3315" s="22">
        <v>2.2285212184542935E-3</v>
      </c>
    </row>
    <row r="3316" spans="1:2" x14ac:dyDescent="0.25">
      <c r="A3316" s="20">
        <v>42880</v>
      </c>
      <c r="B3316" s="22">
        <v>2.2658273670084217E-3</v>
      </c>
    </row>
    <row r="3317" spans="1:2" x14ac:dyDescent="0.25">
      <c r="A3317" s="20">
        <v>42881</v>
      </c>
      <c r="B3317" s="22">
        <v>2.2738907904886752E-3</v>
      </c>
    </row>
    <row r="3318" spans="1:2" x14ac:dyDescent="0.25">
      <c r="A3318" s="20">
        <v>42885</v>
      </c>
      <c r="B3318" s="22">
        <v>2.3056770316556285E-3</v>
      </c>
    </row>
    <row r="3319" spans="1:2" x14ac:dyDescent="0.25">
      <c r="A3319" s="20">
        <v>42886</v>
      </c>
      <c r="B3319" s="22">
        <v>2.3688771115444318E-3</v>
      </c>
    </row>
    <row r="3320" spans="1:2" x14ac:dyDescent="0.25">
      <c r="A3320" s="20">
        <v>42887</v>
      </c>
      <c r="B3320" s="22">
        <v>2.3916667564474192E-3</v>
      </c>
    </row>
    <row r="3321" spans="1:2" x14ac:dyDescent="0.25">
      <c r="A3321" s="20">
        <v>42888</v>
      </c>
      <c r="B3321" s="22">
        <v>2.4100067102097444E-3</v>
      </c>
    </row>
    <row r="3322" spans="1:2" x14ac:dyDescent="0.25">
      <c r="A3322" s="20">
        <v>42891</v>
      </c>
      <c r="B3322" s="22">
        <v>2.4240622435334203E-3</v>
      </c>
    </row>
    <row r="3323" spans="1:2" x14ac:dyDescent="0.25">
      <c r="A3323" s="20">
        <v>42892</v>
      </c>
      <c r="B3323" s="22">
        <v>2.4516585500187205E-3</v>
      </c>
    </row>
    <row r="3324" spans="1:2" x14ac:dyDescent="0.25">
      <c r="A3324" s="20">
        <v>42893</v>
      </c>
      <c r="B3324" s="22">
        <v>2.4711222657127774E-3</v>
      </c>
    </row>
    <row r="3325" spans="1:2" x14ac:dyDescent="0.25">
      <c r="A3325" s="20">
        <v>42894</v>
      </c>
      <c r="B3325" s="22">
        <v>2.4836330936175433E-3</v>
      </c>
    </row>
    <row r="3326" spans="1:2" x14ac:dyDescent="0.25">
      <c r="A3326" s="20">
        <v>42895</v>
      </c>
      <c r="B3326" s="22">
        <v>2.5121981668927429E-3</v>
      </c>
    </row>
    <row r="3327" spans="1:2" x14ac:dyDescent="0.25">
      <c r="A3327" s="20">
        <v>42898</v>
      </c>
      <c r="B3327" s="22">
        <v>2.5382334062489242E-3</v>
      </c>
    </row>
    <row r="3328" spans="1:2" x14ac:dyDescent="0.25">
      <c r="A3328" s="20">
        <v>42899</v>
      </c>
      <c r="B3328" s="22">
        <v>2.6220627385900031E-3</v>
      </c>
    </row>
    <row r="3329" spans="1:2" x14ac:dyDescent="0.25">
      <c r="A3329" s="20">
        <v>42900</v>
      </c>
      <c r="B3329" s="22">
        <v>2.6112860879150546E-3</v>
      </c>
    </row>
    <row r="3330" spans="1:2" x14ac:dyDescent="0.25">
      <c r="A3330" s="20">
        <v>42901</v>
      </c>
      <c r="B3330" s="22">
        <v>2.7002801122735232E-3</v>
      </c>
    </row>
    <row r="3331" spans="1:2" x14ac:dyDescent="0.25">
      <c r="A3331" s="20">
        <v>42902</v>
      </c>
      <c r="B3331" s="22">
        <v>2.8174071258182387E-3</v>
      </c>
    </row>
    <row r="3332" spans="1:2" x14ac:dyDescent="0.25">
      <c r="A3332" s="20">
        <v>42905</v>
      </c>
      <c r="B3332" s="22">
        <v>2.8932810661879138E-3</v>
      </c>
    </row>
    <row r="3333" spans="1:2" x14ac:dyDescent="0.25">
      <c r="A3333" s="20">
        <v>42906</v>
      </c>
      <c r="B3333" s="22">
        <v>2.9833408505000047E-3</v>
      </c>
    </row>
    <row r="3334" spans="1:2" x14ac:dyDescent="0.25">
      <c r="A3334" s="20">
        <v>42907</v>
      </c>
      <c r="B3334" s="22">
        <v>2.9910176834322399E-3</v>
      </c>
    </row>
    <row r="3335" spans="1:2" x14ac:dyDescent="0.25">
      <c r="A3335" s="20">
        <v>42908</v>
      </c>
      <c r="B3335" s="22">
        <v>2.9937872874179483E-3</v>
      </c>
    </row>
    <row r="3336" spans="1:2" x14ac:dyDescent="0.25">
      <c r="A3336" s="20">
        <v>42909</v>
      </c>
      <c r="B3336" s="22">
        <v>3.0277381469339115E-3</v>
      </c>
    </row>
    <row r="3337" spans="1:2" x14ac:dyDescent="0.25">
      <c r="A3337" s="20">
        <v>42912</v>
      </c>
      <c r="B3337" s="22">
        <v>3.0770835787747863E-3</v>
      </c>
    </row>
    <row r="3338" spans="1:2" x14ac:dyDescent="0.25">
      <c r="A3338" s="20">
        <v>42913</v>
      </c>
      <c r="B3338" s="22">
        <v>3.1208092527741371E-3</v>
      </c>
    </row>
    <row r="3339" spans="1:2" x14ac:dyDescent="0.25">
      <c r="A3339" s="20">
        <v>42914</v>
      </c>
      <c r="B3339" s="22">
        <v>3.1464105992191627E-3</v>
      </c>
    </row>
    <row r="3340" spans="1:2" x14ac:dyDescent="0.25">
      <c r="A3340" s="20">
        <v>42915</v>
      </c>
      <c r="B3340" s="22">
        <v>3.1699477111299945E-3</v>
      </c>
    </row>
    <row r="3341" spans="1:2" x14ac:dyDescent="0.25">
      <c r="A3341" s="20">
        <v>42916</v>
      </c>
      <c r="B3341" s="22">
        <v>3.1752599455845409E-3</v>
      </c>
    </row>
    <row r="3342" spans="1:2" x14ac:dyDescent="0.25">
      <c r="A3342" s="20">
        <v>42919</v>
      </c>
      <c r="B3342" s="22">
        <v>3.2064316768551926E-3</v>
      </c>
    </row>
    <row r="3343" spans="1:2" x14ac:dyDescent="0.25">
      <c r="A3343" s="20">
        <v>42921</v>
      </c>
      <c r="B3343" s="22">
        <v>3.2220899653518931E-3</v>
      </c>
    </row>
    <row r="3344" spans="1:2" x14ac:dyDescent="0.25">
      <c r="A3344" s="20">
        <v>42922</v>
      </c>
      <c r="B3344" s="22">
        <v>3.2129059974232987E-3</v>
      </c>
    </row>
    <row r="3345" spans="1:2" x14ac:dyDescent="0.25">
      <c r="A3345" s="20">
        <v>42923</v>
      </c>
      <c r="B3345" s="22">
        <v>3.1949815390417413E-3</v>
      </c>
    </row>
    <row r="3346" spans="1:2" x14ac:dyDescent="0.25">
      <c r="A3346" s="20">
        <v>42926</v>
      </c>
      <c r="B3346" s="22">
        <v>3.1437912546561364E-3</v>
      </c>
    </row>
    <row r="3347" spans="1:2" x14ac:dyDescent="0.25">
      <c r="A3347" s="20">
        <v>42927</v>
      </c>
      <c r="B3347" s="22">
        <v>3.1459447421058329E-3</v>
      </c>
    </row>
    <row r="3348" spans="1:2" x14ac:dyDescent="0.25">
      <c r="A3348" s="20">
        <v>42928</v>
      </c>
      <c r="B3348" s="22">
        <v>3.2045035476520045E-3</v>
      </c>
    </row>
    <row r="3349" spans="1:2" x14ac:dyDescent="0.25">
      <c r="A3349" s="20">
        <v>42929</v>
      </c>
      <c r="B3349" s="22">
        <v>3.2167465055945588E-3</v>
      </c>
    </row>
    <row r="3350" spans="1:2" x14ac:dyDescent="0.25">
      <c r="A3350" s="20">
        <v>42930</v>
      </c>
      <c r="B3350" s="22">
        <v>3.279036456216522E-3</v>
      </c>
    </row>
    <row r="3351" spans="1:2" x14ac:dyDescent="0.25">
      <c r="A3351" s="20">
        <v>42933</v>
      </c>
      <c r="B3351" s="22">
        <v>3.4015592075695711E-3</v>
      </c>
    </row>
    <row r="3352" spans="1:2" x14ac:dyDescent="0.25">
      <c r="A3352" s="20">
        <v>42934</v>
      </c>
      <c r="B3352" s="22">
        <v>3.5056838151970027E-3</v>
      </c>
    </row>
    <row r="3353" spans="1:2" x14ac:dyDescent="0.25">
      <c r="A3353" s="20">
        <v>42935</v>
      </c>
      <c r="B3353" s="22">
        <v>3.5239414203664943E-3</v>
      </c>
    </row>
    <row r="3354" spans="1:2" x14ac:dyDescent="0.25">
      <c r="A3354" s="20">
        <v>42936</v>
      </c>
      <c r="B3354" s="22">
        <v>3.5481657751788021E-3</v>
      </c>
    </row>
    <row r="3355" spans="1:2" x14ac:dyDescent="0.25">
      <c r="A3355" s="20">
        <v>42937</v>
      </c>
      <c r="B3355" s="22">
        <v>3.5384289060647056E-3</v>
      </c>
    </row>
    <row r="3356" spans="1:2" x14ac:dyDescent="0.25">
      <c r="A3356" s="20">
        <v>42940</v>
      </c>
      <c r="B3356" s="22">
        <v>3.5766642206387367E-3</v>
      </c>
    </row>
    <row r="3357" spans="1:2" x14ac:dyDescent="0.25">
      <c r="A3357" s="20">
        <v>42941</v>
      </c>
      <c r="B3357" s="22">
        <v>3.5752911756083972E-3</v>
      </c>
    </row>
    <row r="3358" spans="1:2" x14ac:dyDescent="0.25">
      <c r="A3358" s="20">
        <v>42942</v>
      </c>
      <c r="B3358" s="22">
        <v>3.6564445871285489E-3</v>
      </c>
    </row>
    <row r="3359" spans="1:2" x14ac:dyDescent="0.25">
      <c r="A3359" s="20">
        <v>42943</v>
      </c>
      <c r="B3359" s="22">
        <v>3.6922548834301683E-3</v>
      </c>
    </row>
    <row r="3360" spans="1:2" x14ac:dyDescent="0.25">
      <c r="A3360" s="20">
        <v>42944</v>
      </c>
      <c r="B3360" s="22">
        <v>3.707342822069748E-3</v>
      </c>
    </row>
    <row r="3361" spans="1:2" x14ac:dyDescent="0.25">
      <c r="A3361" s="20">
        <v>42947</v>
      </c>
      <c r="B3361" s="22">
        <v>3.7602019065292591E-3</v>
      </c>
    </row>
    <row r="3362" spans="1:2" x14ac:dyDescent="0.25">
      <c r="A3362" s="20">
        <v>42948</v>
      </c>
      <c r="B3362" s="22">
        <v>3.829680155366999E-3</v>
      </c>
    </row>
    <row r="3363" spans="1:2" x14ac:dyDescent="0.25">
      <c r="A3363" s="20">
        <v>42949</v>
      </c>
      <c r="B3363" s="22">
        <v>3.7986900759241493E-3</v>
      </c>
    </row>
    <row r="3364" spans="1:2" x14ac:dyDescent="0.25">
      <c r="A3364" s="20">
        <v>42950</v>
      </c>
      <c r="B3364" s="22">
        <v>3.7996971915399413E-3</v>
      </c>
    </row>
    <row r="3365" spans="1:2" x14ac:dyDescent="0.25">
      <c r="A3365" s="20">
        <v>42951</v>
      </c>
      <c r="B3365" s="22">
        <v>3.8095569048017808E-3</v>
      </c>
    </row>
    <row r="3366" spans="1:2" x14ac:dyDescent="0.25">
      <c r="A3366" s="20">
        <v>42954</v>
      </c>
      <c r="B3366" s="22">
        <v>3.8441173235965742E-3</v>
      </c>
    </row>
    <row r="3367" spans="1:2" x14ac:dyDescent="0.25">
      <c r="A3367" s="20">
        <v>42955</v>
      </c>
      <c r="B3367" s="22">
        <v>3.9636741769761841E-3</v>
      </c>
    </row>
    <row r="3368" spans="1:2" x14ac:dyDescent="0.25">
      <c r="A3368" s="20">
        <v>42956</v>
      </c>
      <c r="B3368" s="22">
        <v>3.9888315350504744E-3</v>
      </c>
    </row>
    <row r="3369" spans="1:2" x14ac:dyDescent="0.25">
      <c r="A3369" s="20">
        <v>42957</v>
      </c>
      <c r="B3369" s="22">
        <v>4.2087848805179018E-3</v>
      </c>
    </row>
    <row r="3370" spans="1:2" x14ac:dyDescent="0.25">
      <c r="A3370" s="20">
        <v>42958</v>
      </c>
      <c r="B3370" s="22">
        <v>4.3130219775815437E-3</v>
      </c>
    </row>
    <row r="3371" spans="1:2" x14ac:dyDescent="0.25">
      <c r="A3371" s="20">
        <v>42961</v>
      </c>
      <c r="B3371" s="22">
        <v>4.3870520952864478E-3</v>
      </c>
    </row>
    <row r="3372" spans="1:2" x14ac:dyDescent="0.25">
      <c r="A3372" s="20">
        <v>42962</v>
      </c>
      <c r="B3372" s="22">
        <v>4.3964876716104939E-3</v>
      </c>
    </row>
    <row r="3373" spans="1:2" x14ac:dyDescent="0.25">
      <c r="A3373" s="20">
        <v>42963</v>
      </c>
      <c r="B3373" s="22">
        <v>4.4051303594976332E-3</v>
      </c>
    </row>
    <row r="3374" spans="1:2" x14ac:dyDescent="0.25">
      <c r="A3374" s="20">
        <v>42964</v>
      </c>
      <c r="B3374" s="22">
        <v>4.5940662419567957E-3</v>
      </c>
    </row>
    <row r="3375" spans="1:2" x14ac:dyDescent="0.25">
      <c r="A3375" s="20">
        <v>42965</v>
      </c>
      <c r="B3375" s="22">
        <v>4.6168233240955203E-3</v>
      </c>
    </row>
    <row r="3376" spans="1:2" x14ac:dyDescent="0.25">
      <c r="A3376" s="20">
        <v>42968</v>
      </c>
      <c r="B3376" s="22">
        <v>4.7507082891635743E-3</v>
      </c>
    </row>
    <row r="3377" spans="1:2" x14ac:dyDescent="0.25">
      <c r="A3377" s="20">
        <v>42969</v>
      </c>
      <c r="B3377" s="22">
        <v>4.9720276119944451E-3</v>
      </c>
    </row>
    <row r="3378" spans="1:2" x14ac:dyDescent="0.25">
      <c r="A3378" s="20">
        <v>42970</v>
      </c>
      <c r="B3378" s="22">
        <v>4.9976848134227758E-3</v>
      </c>
    </row>
    <row r="3379" spans="1:2" x14ac:dyDescent="0.25">
      <c r="A3379" s="20">
        <v>42971</v>
      </c>
      <c r="B3379" s="22">
        <v>4.9779706886181607E-3</v>
      </c>
    </row>
    <row r="3380" spans="1:2" x14ac:dyDescent="0.25">
      <c r="A3380" s="20">
        <v>42972</v>
      </c>
      <c r="B3380" s="22">
        <v>5.0313263192012236E-3</v>
      </c>
    </row>
    <row r="3381" spans="1:2" x14ac:dyDescent="0.25">
      <c r="A3381" s="20">
        <v>42975</v>
      </c>
      <c r="B3381" s="22">
        <v>5.1342147358890422E-3</v>
      </c>
    </row>
    <row r="3382" spans="1:2" x14ac:dyDescent="0.25">
      <c r="A3382" s="20">
        <v>42976</v>
      </c>
      <c r="B3382" s="22">
        <v>5.1421406160685468E-3</v>
      </c>
    </row>
    <row r="3383" spans="1:2" x14ac:dyDescent="0.25">
      <c r="A3383" s="20">
        <v>42977</v>
      </c>
      <c r="B3383" s="22">
        <v>5.1546891521472293E-3</v>
      </c>
    </row>
    <row r="3384" spans="1:2" x14ac:dyDescent="0.25">
      <c r="A3384" s="20">
        <v>42978</v>
      </c>
      <c r="B3384" s="22">
        <v>5.2190746859903658E-3</v>
      </c>
    </row>
    <row r="3385" spans="1:2" x14ac:dyDescent="0.25">
      <c r="A3385" s="20">
        <v>42979</v>
      </c>
      <c r="B3385" s="22">
        <v>5.2656226585683363E-3</v>
      </c>
    </row>
    <row r="3386" spans="1:2" x14ac:dyDescent="0.25">
      <c r="A3386" s="20">
        <v>42983</v>
      </c>
      <c r="B3386" s="22">
        <v>5.3303128634709651E-3</v>
      </c>
    </row>
    <row r="3387" spans="1:2" x14ac:dyDescent="0.25">
      <c r="A3387" s="20">
        <v>42984</v>
      </c>
      <c r="B3387" s="22">
        <v>5.3305840182400477E-3</v>
      </c>
    </row>
    <row r="3388" spans="1:2" x14ac:dyDescent="0.25">
      <c r="A3388" s="20">
        <v>42985</v>
      </c>
      <c r="B3388" s="22">
        <v>5.3627872767105789E-3</v>
      </c>
    </row>
    <row r="3389" spans="1:2" x14ac:dyDescent="0.25">
      <c r="A3389" s="20">
        <v>42986</v>
      </c>
      <c r="B3389" s="22">
        <v>5.3139986334933553E-3</v>
      </c>
    </row>
    <row r="3390" spans="1:2" x14ac:dyDescent="0.25">
      <c r="A3390" s="20">
        <v>42989</v>
      </c>
      <c r="B3390" s="22">
        <v>5.3529845895479156E-3</v>
      </c>
    </row>
    <row r="3391" spans="1:2" x14ac:dyDescent="0.25">
      <c r="A3391" s="20">
        <v>42990</v>
      </c>
      <c r="B3391" s="22">
        <v>5.3609287063764999E-3</v>
      </c>
    </row>
    <row r="3392" spans="1:2" x14ac:dyDescent="0.25">
      <c r="A3392" s="20">
        <v>42991</v>
      </c>
      <c r="B3392" s="22">
        <v>5.3680691815625181E-3</v>
      </c>
    </row>
    <row r="3393" spans="1:2" x14ac:dyDescent="0.25">
      <c r="A3393" s="20">
        <v>42992</v>
      </c>
      <c r="B3393" s="22">
        <v>5.3742386250339447E-3</v>
      </c>
    </row>
    <row r="3394" spans="1:2" x14ac:dyDescent="0.25">
      <c r="A3394" s="20">
        <v>42993</v>
      </c>
      <c r="B3394" s="22">
        <v>5.3948338894724834E-3</v>
      </c>
    </row>
    <row r="3395" spans="1:2" x14ac:dyDescent="0.25">
      <c r="A3395" s="20">
        <v>42996</v>
      </c>
      <c r="B3395" s="22">
        <v>5.4200219820905726E-3</v>
      </c>
    </row>
    <row r="3396" spans="1:2" x14ac:dyDescent="0.25">
      <c r="A3396" s="20">
        <v>42997</v>
      </c>
      <c r="B3396" s="22">
        <v>5.4341025320543412E-3</v>
      </c>
    </row>
    <row r="3397" spans="1:2" x14ac:dyDescent="0.25">
      <c r="A3397" s="20">
        <v>42998</v>
      </c>
      <c r="B3397" s="22">
        <v>5.5222255270994669E-3</v>
      </c>
    </row>
    <row r="3398" spans="1:2" x14ac:dyDescent="0.25">
      <c r="A3398" s="20">
        <v>42999</v>
      </c>
      <c r="B3398" s="22">
        <v>5.518278339122773E-3</v>
      </c>
    </row>
    <row r="3399" spans="1:2" x14ac:dyDescent="0.25">
      <c r="A3399" s="20">
        <v>43000</v>
      </c>
      <c r="B3399" s="22">
        <v>5.5340560363599245E-3</v>
      </c>
    </row>
    <row r="3400" spans="1:2" x14ac:dyDescent="0.25">
      <c r="A3400" s="20">
        <v>43003</v>
      </c>
      <c r="B3400" s="22">
        <v>5.5719905632818367E-3</v>
      </c>
    </row>
    <row r="3401" spans="1:2" x14ac:dyDescent="0.25">
      <c r="A3401" s="20">
        <v>43004</v>
      </c>
      <c r="B3401" s="22">
        <v>5.5767027293305294E-3</v>
      </c>
    </row>
    <row r="3402" spans="1:2" x14ac:dyDescent="0.25">
      <c r="A3402" s="20">
        <v>43005</v>
      </c>
      <c r="B3402" s="22">
        <v>5.6418979167138783E-3</v>
      </c>
    </row>
    <row r="3403" spans="1:2" x14ac:dyDescent="0.25">
      <c r="A3403" s="20">
        <v>43006</v>
      </c>
      <c r="B3403" s="22">
        <v>5.6208539753261899E-3</v>
      </c>
    </row>
    <row r="3404" spans="1:2" x14ac:dyDescent="0.25">
      <c r="A3404" s="20">
        <v>43007</v>
      </c>
      <c r="B3404" s="22">
        <v>5.613762847984427E-3</v>
      </c>
    </row>
    <row r="3405" spans="1:2" x14ac:dyDescent="0.25">
      <c r="A3405" s="20">
        <v>43010</v>
      </c>
      <c r="B3405" s="22">
        <v>5.5631127595778818E-3</v>
      </c>
    </row>
    <row r="3406" spans="1:2" x14ac:dyDescent="0.25">
      <c r="A3406" s="20">
        <v>43011</v>
      </c>
      <c r="B3406" s="22">
        <v>5.5895521634998779E-3</v>
      </c>
    </row>
    <row r="3407" spans="1:2" x14ac:dyDescent="0.25">
      <c r="A3407" s="20">
        <v>43012</v>
      </c>
      <c r="B3407" s="22">
        <v>5.5759729080531173E-3</v>
      </c>
    </row>
    <row r="3408" spans="1:2" x14ac:dyDescent="0.25">
      <c r="A3408" s="20">
        <v>43013</v>
      </c>
      <c r="B3408" s="22">
        <v>5.5825274461276386E-3</v>
      </c>
    </row>
    <row r="3409" spans="1:2" x14ac:dyDescent="0.25">
      <c r="A3409" s="20">
        <v>43014</v>
      </c>
      <c r="B3409" s="22">
        <v>5.5882978335448641E-3</v>
      </c>
    </row>
    <row r="3410" spans="1:2" x14ac:dyDescent="0.25">
      <c r="A3410" s="20">
        <v>43017</v>
      </c>
      <c r="B3410" s="22">
        <v>5.5920097482278219E-3</v>
      </c>
    </row>
    <row r="3411" spans="1:2" x14ac:dyDescent="0.25">
      <c r="A3411" s="20">
        <v>43018</v>
      </c>
      <c r="B3411" s="22">
        <v>5.5803216130450028E-3</v>
      </c>
    </row>
    <row r="3412" spans="1:2" x14ac:dyDescent="0.25">
      <c r="A3412" s="20">
        <v>43019</v>
      </c>
      <c r="B3412" s="22">
        <v>5.5558071385426455E-3</v>
      </c>
    </row>
    <row r="3413" spans="1:2" x14ac:dyDescent="0.25">
      <c r="A3413" s="20">
        <v>43020</v>
      </c>
      <c r="B3413" s="22">
        <v>5.5529763549655442E-3</v>
      </c>
    </row>
    <row r="3414" spans="1:2" x14ac:dyDescent="0.25">
      <c r="A3414" s="20">
        <v>43021</v>
      </c>
      <c r="B3414" s="22">
        <v>5.5626300694131547E-3</v>
      </c>
    </row>
    <row r="3415" spans="1:2" x14ac:dyDescent="0.25">
      <c r="A3415" s="20">
        <v>43024</v>
      </c>
      <c r="B3415" s="22">
        <v>5.5761004761676336E-3</v>
      </c>
    </row>
    <row r="3416" spans="1:2" x14ac:dyDescent="0.25">
      <c r="A3416" s="20">
        <v>43025</v>
      </c>
      <c r="B3416" s="22">
        <v>5.6831066316671563E-3</v>
      </c>
    </row>
    <row r="3417" spans="1:2" x14ac:dyDescent="0.25">
      <c r="A3417" s="20">
        <v>43026</v>
      </c>
      <c r="B3417" s="22">
        <v>5.7219006353319557E-3</v>
      </c>
    </row>
    <row r="3418" spans="1:2" x14ac:dyDescent="0.25">
      <c r="A3418" s="20">
        <v>43027</v>
      </c>
      <c r="B3418" s="22">
        <v>5.8547080458184464E-3</v>
      </c>
    </row>
    <row r="3419" spans="1:2" x14ac:dyDescent="0.25">
      <c r="A3419" s="20">
        <v>43028</v>
      </c>
      <c r="B3419" s="22">
        <v>5.8609566244081091E-3</v>
      </c>
    </row>
    <row r="3420" spans="1:2" x14ac:dyDescent="0.25">
      <c r="A3420" s="20">
        <v>43031</v>
      </c>
      <c r="B3420" s="22">
        <v>5.938467146165971E-3</v>
      </c>
    </row>
    <row r="3421" spans="1:2" x14ac:dyDescent="0.25">
      <c r="A3421" s="20">
        <v>43032</v>
      </c>
      <c r="B3421" s="22">
        <v>5.9437909894317631E-3</v>
      </c>
    </row>
    <row r="3422" spans="1:2" x14ac:dyDescent="0.25">
      <c r="A3422" s="20">
        <v>43033</v>
      </c>
      <c r="B3422" s="22">
        <v>5.9521000078672781E-3</v>
      </c>
    </row>
    <row r="3423" spans="1:2" x14ac:dyDescent="0.25">
      <c r="A3423" s="20">
        <v>43034</v>
      </c>
      <c r="B3423" s="22">
        <v>5.9510056296985248E-3</v>
      </c>
    </row>
    <row r="3424" spans="1:2" x14ac:dyDescent="0.25">
      <c r="A3424" s="20">
        <v>43035</v>
      </c>
      <c r="B3424" s="22">
        <v>5.9391431176336607E-3</v>
      </c>
    </row>
    <row r="3425" spans="1:2" x14ac:dyDescent="0.25">
      <c r="A3425" s="20">
        <v>43038</v>
      </c>
      <c r="B3425" s="22">
        <v>6.0411094994921033E-3</v>
      </c>
    </row>
    <row r="3426" spans="1:2" x14ac:dyDescent="0.25">
      <c r="A3426" s="20">
        <v>43039</v>
      </c>
      <c r="B3426" s="22">
        <v>6.1062077826017358E-3</v>
      </c>
    </row>
    <row r="3427" spans="1:2" x14ac:dyDescent="0.25">
      <c r="A3427" s="20">
        <v>43040</v>
      </c>
      <c r="B3427" s="22">
        <v>6.117413916997938E-3</v>
      </c>
    </row>
    <row r="3428" spans="1:2" x14ac:dyDescent="0.25">
      <c r="A3428" s="20">
        <v>43041</v>
      </c>
      <c r="B3428" s="22">
        <v>6.1224327375468679E-3</v>
      </c>
    </row>
    <row r="3429" spans="1:2" x14ac:dyDescent="0.25">
      <c r="A3429" s="20">
        <v>43042</v>
      </c>
      <c r="B3429" s="22">
        <v>6.1304477509505073E-3</v>
      </c>
    </row>
    <row r="3430" spans="1:2" x14ac:dyDescent="0.25">
      <c r="A3430" s="20">
        <v>43045</v>
      </c>
      <c r="B3430" s="22">
        <v>6.1161373011158204E-3</v>
      </c>
    </row>
    <row r="3431" spans="1:2" x14ac:dyDescent="0.25">
      <c r="A3431" s="20">
        <v>43046</v>
      </c>
      <c r="B3431" s="22">
        <v>6.1236741106136527E-3</v>
      </c>
    </row>
    <row r="3432" spans="1:2" x14ac:dyDescent="0.25">
      <c r="A3432" s="20">
        <v>43047</v>
      </c>
      <c r="B3432" s="22">
        <v>6.1080499412653477E-3</v>
      </c>
    </row>
    <row r="3433" spans="1:2" x14ac:dyDescent="0.25">
      <c r="A3433" s="20">
        <v>43048</v>
      </c>
      <c r="B3433" s="22">
        <v>6.1903462892398675E-3</v>
      </c>
    </row>
    <row r="3434" spans="1:2" x14ac:dyDescent="0.25">
      <c r="A3434" s="20">
        <v>43049</v>
      </c>
      <c r="B3434" s="22">
        <v>6.1625461183221208E-3</v>
      </c>
    </row>
    <row r="3435" spans="1:2" x14ac:dyDescent="0.25">
      <c r="A3435" s="20">
        <v>43052</v>
      </c>
      <c r="B3435" s="22">
        <v>6.1485026318914837E-3</v>
      </c>
    </row>
    <row r="3436" spans="1:2" x14ac:dyDescent="0.25">
      <c r="A3436" s="20">
        <v>43053</v>
      </c>
      <c r="B3436" s="22">
        <v>6.1977144155811459E-3</v>
      </c>
    </row>
    <row r="3437" spans="1:2" x14ac:dyDescent="0.25">
      <c r="A3437" s="20">
        <v>43054</v>
      </c>
      <c r="B3437" s="22">
        <v>6.2095182963652906E-3</v>
      </c>
    </row>
    <row r="3438" spans="1:2" x14ac:dyDescent="0.25">
      <c r="A3438" s="20">
        <v>43055</v>
      </c>
      <c r="B3438" s="22">
        <v>6.252077323277927E-3</v>
      </c>
    </row>
    <row r="3439" spans="1:2" x14ac:dyDescent="0.25">
      <c r="A3439" s="20">
        <v>43056</v>
      </c>
      <c r="B3439" s="22">
        <v>6.2658107145827646E-3</v>
      </c>
    </row>
    <row r="3440" spans="1:2" x14ac:dyDescent="0.25">
      <c r="A3440" s="20">
        <v>43059</v>
      </c>
      <c r="B3440" s="22">
        <v>6.2677752356898875E-3</v>
      </c>
    </row>
    <row r="3441" spans="1:2" x14ac:dyDescent="0.25">
      <c r="A3441" s="20">
        <v>43060</v>
      </c>
      <c r="B3441" s="22">
        <v>6.3405830407681218E-3</v>
      </c>
    </row>
    <row r="3442" spans="1:2" x14ac:dyDescent="0.25">
      <c r="A3442" s="20">
        <v>43061</v>
      </c>
      <c r="B3442" s="22">
        <v>6.3672562819279133E-3</v>
      </c>
    </row>
    <row r="3443" spans="1:2" x14ac:dyDescent="0.25">
      <c r="A3443" s="20">
        <v>43063</v>
      </c>
      <c r="B3443" s="22">
        <v>6.3769946132501421E-3</v>
      </c>
    </row>
    <row r="3444" spans="1:2" x14ac:dyDescent="0.25">
      <c r="A3444" s="20">
        <v>43066</v>
      </c>
      <c r="B3444" s="22">
        <v>6.3956312644779523E-3</v>
      </c>
    </row>
    <row r="3445" spans="1:2" x14ac:dyDescent="0.25">
      <c r="A3445" s="20">
        <v>43067</v>
      </c>
      <c r="B3445" s="22">
        <v>6.4285092828511026E-3</v>
      </c>
    </row>
    <row r="3446" spans="1:2" x14ac:dyDescent="0.25">
      <c r="A3446" s="20">
        <v>43068</v>
      </c>
      <c r="B3446" s="22">
        <v>6.4407895192157838E-3</v>
      </c>
    </row>
    <row r="3447" spans="1:2" x14ac:dyDescent="0.25">
      <c r="A3447" s="20">
        <v>43069</v>
      </c>
      <c r="B3447" s="22">
        <v>6.4112501750237527E-3</v>
      </c>
    </row>
    <row r="3448" spans="1:2" x14ac:dyDescent="0.25">
      <c r="A3448" s="20">
        <v>43070</v>
      </c>
      <c r="B3448" s="22">
        <v>6.4760274291801867E-3</v>
      </c>
    </row>
    <row r="3449" spans="1:2" x14ac:dyDescent="0.25">
      <c r="A3449" s="20">
        <v>43073</v>
      </c>
      <c r="B3449" s="22">
        <v>6.5049811267836599E-3</v>
      </c>
    </row>
    <row r="3450" spans="1:2" x14ac:dyDescent="0.25">
      <c r="A3450" s="20">
        <v>43074</v>
      </c>
      <c r="B3450" s="22">
        <v>6.5089136389107072E-3</v>
      </c>
    </row>
    <row r="3451" spans="1:2" x14ac:dyDescent="0.25">
      <c r="A3451" s="20">
        <v>43075</v>
      </c>
      <c r="B3451" s="22">
        <v>6.5107367577645903E-3</v>
      </c>
    </row>
    <row r="3452" spans="1:2" x14ac:dyDescent="0.25">
      <c r="A3452" s="20">
        <v>43076</v>
      </c>
      <c r="B3452" s="22">
        <v>6.5343329767826308E-3</v>
      </c>
    </row>
    <row r="3453" spans="1:2" x14ac:dyDescent="0.25">
      <c r="A3453" s="20">
        <v>43077</v>
      </c>
      <c r="B3453" s="22">
        <v>6.5464198846918453E-3</v>
      </c>
    </row>
    <row r="3454" spans="1:2" x14ac:dyDescent="0.25">
      <c r="A3454" s="20">
        <v>43080</v>
      </c>
      <c r="B3454" s="22">
        <v>6.5710864909365174E-3</v>
      </c>
    </row>
    <row r="3455" spans="1:2" x14ac:dyDescent="0.25">
      <c r="A3455" s="20">
        <v>43081</v>
      </c>
      <c r="B3455" s="22">
        <v>6.5700550205254338E-3</v>
      </c>
    </row>
    <row r="3456" spans="1:2" x14ac:dyDescent="0.25">
      <c r="A3456" s="20">
        <v>43082</v>
      </c>
      <c r="B3456" s="22">
        <v>6.5773176781485088E-3</v>
      </c>
    </row>
    <row r="3457" spans="1:2" x14ac:dyDescent="0.25">
      <c r="A3457" s="20">
        <v>43083</v>
      </c>
      <c r="B3457" s="22">
        <v>6.5790124222613322E-3</v>
      </c>
    </row>
    <row r="3458" spans="1:2" x14ac:dyDescent="0.25">
      <c r="A3458" s="20">
        <v>43084</v>
      </c>
      <c r="B3458" s="22">
        <v>6.5841697615056649E-3</v>
      </c>
    </row>
    <row r="3459" spans="1:2" x14ac:dyDescent="0.25">
      <c r="A3459" s="20">
        <v>43087</v>
      </c>
      <c r="B3459" s="22">
        <v>6.5840755268438134E-3</v>
      </c>
    </row>
    <row r="3460" spans="1:2" x14ac:dyDescent="0.25">
      <c r="A3460" s="20">
        <v>43088</v>
      </c>
      <c r="B3460" s="22">
        <v>6.6641322147402704E-3</v>
      </c>
    </row>
    <row r="3461" spans="1:2" x14ac:dyDescent="0.25">
      <c r="A3461" s="20">
        <v>43089</v>
      </c>
      <c r="B3461" s="22">
        <v>6.649123187103978E-3</v>
      </c>
    </row>
    <row r="3462" spans="1:2" x14ac:dyDescent="0.25">
      <c r="A3462" s="20">
        <v>43090</v>
      </c>
      <c r="B3462" s="22">
        <v>6.6408368573687149E-3</v>
      </c>
    </row>
    <row r="3463" spans="1:2" x14ac:dyDescent="0.25">
      <c r="A3463" s="20">
        <v>43091</v>
      </c>
      <c r="B3463" s="22">
        <v>6.6434338519314462E-3</v>
      </c>
    </row>
    <row r="3464" spans="1:2" x14ac:dyDescent="0.25">
      <c r="A3464" s="20">
        <v>43095</v>
      </c>
      <c r="B3464" s="22">
        <v>6.648529828034544E-3</v>
      </c>
    </row>
    <row r="3465" spans="1:2" x14ac:dyDescent="0.25">
      <c r="A3465" s="20">
        <v>43096</v>
      </c>
      <c r="B3465" s="22">
        <v>6.6494500309608462E-3</v>
      </c>
    </row>
    <row r="3466" spans="1:2" x14ac:dyDescent="0.25">
      <c r="A3466" s="20">
        <v>43097</v>
      </c>
      <c r="B3466" s="22">
        <v>6.6999538212679788E-3</v>
      </c>
    </row>
    <row r="3467" spans="1:2" x14ac:dyDescent="0.25">
      <c r="A3467" s="20">
        <v>43098</v>
      </c>
      <c r="B3467" s="22">
        <v>6.6989446690495225E-3</v>
      </c>
    </row>
    <row r="3468" spans="1:2" x14ac:dyDescent="0.25">
      <c r="A3468" s="20">
        <v>43102</v>
      </c>
      <c r="B3468" s="22">
        <v>6.8389057537414644E-3</v>
      </c>
    </row>
    <row r="3469" spans="1:2" x14ac:dyDescent="0.25">
      <c r="A3469" s="20">
        <v>43103</v>
      </c>
      <c r="B3469" s="22">
        <v>6.8604679513972755E-3</v>
      </c>
    </row>
    <row r="3470" spans="1:2" x14ac:dyDescent="0.25">
      <c r="A3470" s="20">
        <v>43104</v>
      </c>
      <c r="B3470" s="22">
        <v>6.8650644301613273E-3</v>
      </c>
    </row>
    <row r="3471" spans="1:2" x14ac:dyDescent="0.25">
      <c r="A3471" s="20">
        <v>43105</v>
      </c>
      <c r="B3471" s="22">
        <v>6.8652681970835516E-3</v>
      </c>
    </row>
    <row r="3472" spans="1:2" x14ac:dyDescent="0.25">
      <c r="A3472" s="20">
        <v>43108</v>
      </c>
      <c r="B3472" s="22">
        <v>6.8852205662293109E-3</v>
      </c>
    </row>
    <row r="3473" spans="1:2" x14ac:dyDescent="0.25">
      <c r="A3473" s="20">
        <v>43109</v>
      </c>
      <c r="B3473" s="22">
        <v>6.8880093846146462E-3</v>
      </c>
    </row>
    <row r="3474" spans="1:2" x14ac:dyDescent="0.25">
      <c r="A3474" s="20">
        <v>43110</v>
      </c>
      <c r="B3474" s="22">
        <v>6.9218471522340952E-3</v>
      </c>
    </row>
    <row r="3475" spans="1:2" x14ac:dyDescent="0.25">
      <c r="A3475" s="20">
        <v>43111</v>
      </c>
      <c r="B3475" s="22">
        <v>6.9251976839295182E-3</v>
      </c>
    </row>
    <row r="3476" spans="1:2" x14ac:dyDescent="0.25">
      <c r="A3476" s="20">
        <v>43112</v>
      </c>
      <c r="B3476" s="22">
        <v>6.9052909011539931E-3</v>
      </c>
    </row>
    <row r="3477" spans="1:2" x14ac:dyDescent="0.25">
      <c r="A3477" s="20">
        <v>43116</v>
      </c>
      <c r="B3477" s="22">
        <v>6.9980536685931849E-3</v>
      </c>
    </row>
    <row r="3478" spans="1:2" x14ac:dyDescent="0.25">
      <c r="A3478" s="20">
        <v>43117</v>
      </c>
      <c r="B3478" s="22">
        <v>6.984792972037468E-3</v>
      </c>
    </row>
    <row r="3479" spans="1:2" x14ac:dyDescent="0.25">
      <c r="A3479" s="20">
        <v>43118</v>
      </c>
      <c r="B3479" s="22">
        <v>7.0750168849729178E-3</v>
      </c>
    </row>
    <row r="3480" spans="1:2" x14ac:dyDescent="0.25">
      <c r="A3480" s="20">
        <v>43119</v>
      </c>
      <c r="B3480" s="22">
        <v>7.1135470039711546E-3</v>
      </c>
    </row>
    <row r="3481" spans="1:2" x14ac:dyDescent="0.25">
      <c r="A3481" s="20">
        <v>43122</v>
      </c>
      <c r="B3481" s="22">
        <v>7.1589441062775983E-3</v>
      </c>
    </row>
    <row r="3482" spans="1:2" x14ac:dyDescent="0.25">
      <c r="A3482" s="20">
        <v>43123</v>
      </c>
      <c r="B3482" s="22">
        <v>7.1616379182974921E-3</v>
      </c>
    </row>
    <row r="3483" spans="1:2" x14ac:dyDescent="0.25">
      <c r="A3483" s="20">
        <v>43124</v>
      </c>
      <c r="B3483" s="22">
        <v>7.1649075824429254E-3</v>
      </c>
    </row>
    <row r="3484" spans="1:2" x14ac:dyDescent="0.25">
      <c r="A3484" s="20">
        <v>43125</v>
      </c>
      <c r="B3484" s="22">
        <v>7.161626864703674E-3</v>
      </c>
    </row>
    <row r="3485" spans="1:2" x14ac:dyDescent="0.25">
      <c r="A3485" s="20">
        <v>43126</v>
      </c>
      <c r="B3485" s="22">
        <v>7.170668251593515E-3</v>
      </c>
    </row>
    <row r="3486" spans="1:2" x14ac:dyDescent="0.25">
      <c r="A3486" s="20">
        <v>43129</v>
      </c>
      <c r="B3486" s="22">
        <v>7.2271046691161356E-3</v>
      </c>
    </row>
    <row r="3487" spans="1:2" x14ac:dyDescent="0.25">
      <c r="A3487" s="20">
        <v>43130</v>
      </c>
      <c r="B3487" s="22">
        <v>7.2618104555537411E-3</v>
      </c>
    </row>
    <row r="3488" spans="1:2" x14ac:dyDescent="0.25">
      <c r="A3488" s="20">
        <v>43131</v>
      </c>
      <c r="B3488" s="22">
        <v>7.1707479373126493E-3</v>
      </c>
    </row>
    <row r="3489" spans="1:2" x14ac:dyDescent="0.25">
      <c r="A3489" s="20">
        <v>43132</v>
      </c>
      <c r="B3489" s="22">
        <v>7.1585478500477695E-3</v>
      </c>
    </row>
    <row r="3490" spans="1:2" x14ac:dyDescent="0.25">
      <c r="A3490" s="20">
        <v>43133</v>
      </c>
      <c r="B3490" s="22">
        <v>7.274491697665697E-3</v>
      </c>
    </row>
    <row r="3491" spans="1:2" x14ac:dyDescent="0.25">
      <c r="A3491" s="20">
        <v>43136</v>
      </c>
      <c r="B3491" s="22">
        <v>7.7692914046740835E-3</v>
      </c>
    </row>
    <row r="3492" spans="1:2" x14ac:dyDescent="0.25">
      <c r="A3492" s="20">
        <v>43137</v>
      </c>
      <c r="B3492" s="22">
        <v>7.4050990421725693E-3</v>
      </c>
    </row>
    <row r="3493" spans="1:2" x14ac:dyDescent="0.25">
      <c r="A3493" s="20">
        <v>43138</v>
      </c>
      <c r="B3493" s="22">
        <v>6.9775288200326635E-3</v>
      </c>
    </row>
    <row r="3494" spans="1:2" x14ac:dyDescent="0.25">
      <c r="A3494" s="20">
        <v>43139</v>
      </c>
      <c r="B3494" s="22">
        <v>6.6772486694008926E-3</v>
      </c>
    </row>
    <row r="3495" spans="1:2" x14ac:dyDescent="0.25">
      <c r="A3495" s="20">
        <v>43140</v>
      </c>
      <c r="B3495" s="22">
        <v>6.834276459534383E-3</v>
      </c>
    </row>
    <row r="3496" spans="1:2" x14ac:dyDescent="0.25">
      <c r="A3496" s="20">
        <v>43143</v>
      </c>
      <c r="B3496" s="22">
        <v>7.0720930239329682E-3</v>
      </c>
    </row>
    <row r="3497" spans="1:2" x14ac:dyDescent="0.25">
      <c r="A3497" s="20">
        <v>43144</v>
      </c>
      <c r="B3497" s="22">
        <v>7.1466174755376866E-3</v>
      </c>
    </row>
    <row r="3498" spans="1:2" x14ac:dyDescent="0.25">
      <c r="A3498" s="20">
        <v>43145</v>
      </c>
      <c r="B3498" s="22">
        <v>7.2885700078335613E-3</v>
      </c>
    </row>
    <row r="3499" spans="1:2" x14ac:dyDescent="0.25">
      <c r="A3499" s="20">
        <v>43146</v>
      </c>
      <c r="B3499" s="22">
        <v>7.2620058136299015E-3</v>
      </c>
    </row>
    <row r="3500" spans="1:2" x14ac:dyDescent="0.25">
      <c r="A3500" s="20">
        <v>43147</v>
      </c>
      <c r="B3500" s="22">
        <v>7.2703385155401534E-3</v>
      </c>
    </row>
    <row r="3501" spans="1:2" x14ac:dyDescent="0.25">
      <c r="A3501" s="20">
        <v>43151</v>
      </c>
      <c r="B3501" s="22">
        <v>7.3634530178627866E-3</v>
      </c>
    </row>
    <row r="3502" spans="1:2" x14ac:dyDescent="0.25">
      <c r="A3502" s="20">
        <v>43152</v>
      </c>
      <c r="B3502" s="22">
        <v>7.3875007946728743E-3</v>
      </c>
    </row>
    <row r="3503" spans="1:2" x14ac:dyDescent="0.25">
      <c r="A3503" s="20">
        <v>43153</v>
      </c>
      <c r="B3503" s="22">
        <v>7.5680629412318012E-3</v>
      </c>
    </row>
    <row r="3504" spans="1:2" x14ac:dyDescent="0.25">
      <c r="A3504" s="20">
        <v>43154</v>
      </c>
      <c r="B3504" s="22">
        <v>7.7124715030671975E-3</v>
      </c>
    </row>
    <row r="3505" spans="1:2" x14ac:dyDescent="0.25">
      <c r="A3505" s="20">
        <v>43157</v>
      </c>
      <c r="B3505" s="22">
        <v>7.9418170619869333E-3</v>
      </c>
    </row>
    <row r="3506" spans="1:2" x14ac:dyDescent="0.25">
      <c r="A3506" s="20">
        <v>43158</v>
      </c>
      <c r="B3506" s="22">
        <v>7.9598390388331275E-3</v>
      </c>
    </row>
    <row r="3507" spans="1:2" x14ac:dyDescent="0.25">
      <c r="A3507" s="20">
        <v>43159</v>
      </c>
      <c r="B3507" s="22">
        <v>8.0162918318416043E-3</v>
      </c>
    </row>
    <row r="3508" spans="1:2" x14ac:dyDescent="0.25">
      <c r="A3508" s="20">
        <v>43160</v>
      </c>
      <c r="B3508" s="22">
        <v>8.0338441455298781E-3</v>
      </c>
    </row>
    <row r="3509" spans="1:2" x14ac:dyDescent="0.25">
      <c r="A3509" s="20">
        <v>43161</v>
      </c>
      <c r="B3509" s="22">
        <v>8.0691008970561473E-3</v>
      </c>
    </row>
    <row r="3510" spans="1:2" x14ac:dyDescent="0.25">
      <c r="A3510" s="20">
        <v>43164</v>
      </c>
      <c r="B3510" s="22">
        <v>8.1110209221924023E-3</v>
      </c>
    </row>
    <row r="3511" spans="1:2" x14ac:dyDescent="0.25">
      <c r="A3511" s="20">
        <v>43165</v>
      </c>
      <c r="B3511" s="22">
        <v>8.1394589026606567E-3</v>
      </c>
    </row>
    <row r="3512" spans="1:2" x14ac:dyDescent="0.25">
      <c r="A3512" s="20">
        <v>43166</v>
      </c>
      <c r="B3512" s="22">
        <v>8.1576319719283141E-3</v>
      </c>
    </row>
    <row r="3513" spans="1:2" x14ac:dyDescent="0.25">
      <c r="A3513" s="20">
        <v>43167</v>
      </c>
      <c r="B3513" s="22">
        <v>8.1674962731648204E-3</v>
      </c>
    </row>
    <row r="3514" spans="1:2" x14ac:dyDescent="0.25">
      <c r="A3514" s="20">
        <v>43168</v>
      </c>
      <c r="B3514" s="22">
        <v>8.235416132931217E-3</v>
      </c>
    </row>
    <row r="3515" spans="1:2" x14ac:dyDescent="0.25">
      <c r="A3515" s="20">
        <v>43171</v>
      </c>
      <c r="B3515" s="22">
        <v>8.2076931090715455E-3</v>
      </c>
    </row>
    <row r="3516" spans="1:2" x14ac:dyDescent="0.25">
      <c r="A3516" s="20">
        <v>43172</v>
      </c>
      <c r="B3516" s="22">
        <v>8.233131139889549E-3</v>
      </c>
    </row>
    <row r="3517" spans="1:2" x14ac:dyDescent="0.25">
      <c r="A3517" s="20">
        <v>43173</v>
      </c>
      <c r="B3517" s="22">
        <v>8.3139624341723728E-3</v>
      </c>
    </row>
    <row r="3518" spans="1:2" x14ac:dyDescent="0.25">
      <c r="A3518" s="20">
        <v>43174</v>
      </c>
      <c r="B3518" s="22">
        <v>8.3402658978473099E-3</v>
      </c>
    </row>
    <row r="3519" spans="1:2" x14ac:dyDescent="0.25">
      <c r="A3519" s="20">
        <v>43175</v>
      </c>
      <c r="B3519" s="22">
        <v>8.3464320611308374E-3</v>
      </c>
    </row>
    <row r="3520" spans="1:2" x14ac:dyDescent="0.25">
      <c r="A3520" s="20">
        <v>43178</v>
      </c>
      <c r="B3520" s="22">
        <v>8.3753992901720586E-3</v>
      </c>
    </row>
    <row r="3521" spans="1:2" x14ac:dyDescent="0.25">
      <c r="A3521" s="20">
        <v>43179</v>
      </c>
      <c r="B3521" s="22">
        <v>8.4090309117799134E-3</v>
      </c>
    </row>
    <row r="3522" spans="1:2" x14ac:dyDescent="0.25">
      <c r="A3522" s="20">
        <v>43180</v>
      </c>
      <c r="B3522" s="22">
        <v>8.427982971004111E-3</v>
      </c>
    </row>
    <row r="3523" spans="1:2" x14ac:dyDescent="0.25">
      <c r="A3523" s="20">
        <v>43181</v>
      </c>
      <c r="B3523" s="22">
        <v>8.4510696033743837E-3</v>
      </c>
    </row>
    <row r="3524" spans="1:2" x14ac:dyDescent="0.25">
      <c r="A3524" s="20">
        <v>43182</v>
      </c>
      <c r="B3524" s="22">
        <v>8.5030793666807103E-3</v>
      </c>
    </row>
    <row r="3525" spans="1:2" x14ac:dyDescent="0.25">
      <c r="A3525" s="20">
        <v>43185</v>
      </c>
      <c r="B3525" s="22">
        <v>8.5800005429064186E-3</v>
      </c>
    </row>
    <row r="3526" spans="1:2" x14ac:dyDescent="0.25">
      <c r="A3526" s="20">
        <v>43186</v>
      </c>
      <c r="B3526" s="22">
        <v>8.5949458762497599E-3</v>
      </c>
    </row>
    <row r="3527" spans="1:2" x14ac:dyDescent="0.25">
      <c r="A3527" s="20">
        <v>43187</v>
      </c>
      <c r="B3527" s="22">
        <v>8.6170117430679483E-3</v>
      </c>
    </row>
    <row r="3528" spans="1:2" x14ac:dyDescent="0.25">
      <c r="A3528" s="20">
        <v>43188</v>
      </c>
      <c r="B3528" s="22">
        <v>8.6537360159493204E-3</v>
      </c>
    </row>
    <row r="3529" spans="1:2" x14ac:dyDescent="0.25">
      <c r="A3529" s="20">
        <v>43192</v>
      </c>
      <c r="B3529" s="22">
        <v>8.7071668721809825E-3</v>
      </c>
    </row>
    <row r="3530" spans="1:2" x14ac:dyDescent="0.25">
      <c r="A3530" s="20">
        <v>43193</v>
      </c>
      <c r="B3530" s="22">
        <v>8.7292606089621749E-3</v>
      </c>
    </row>
    <row r="3531" spans="1:2" x14ac:dyDescent="0.25">
      <c r="A3531" s="20">
        <v>43194</v>
      </c>
      <c r="B3531" s="22">
        <v>8.6088133711836878E-3</v>
      </c>
    </row>
    <row r="3532" spans="1:2" x14ac:dyDescent="0.25">
      <c r="A3532" s="20">
        <v>43195</v>
      </c>
      <c r="B3532" s="22">
        <v>8.5123879136441705E-3</v>
      </c>
    </row>
    <row r="3533" spans="1:2" x14ac:dyDescent="0.25">
      <c r="A3533" s="20">
        <v>43196</v>
      </c>
      <c r="B3533" s="22">
        <v>8.5502736763456433E-3</v>
      </c>
    </row>
    <row r="3534" spans="1:2" x14ac:dyDescent="0.25">
      <c r="A3534" s="20">
        <v>43199</v>
      </c>
      <c r="B3534" s="22">
        <v>8.6424144897965238E-3</v>
      </c>
    </row>
    <row r="3535" spans="1:2" x14ac:dyDescent="0.25">
      <c r="A3535" s="20">
        <v>43200</v>
      </c>
      <c r="B3535" s="22">
        <v>8.6452471745985804E-3</v>
      </c>
    </row>
    <row r="3536" spans="1:2" x14ac:dyDescent="0.25">
      <c r="A3536" s="20">
        <v>43201</v>
      </c>
      <c r="B3536" s="22">
        <v>8.6585524386129098E-3</v>
      </c>
    </row>
    <row r="3537" spans="1:2" x14ac:dyDescent="0.25">
      <c r="A3537" s="20">
        <v>43202</v>
      </c>
      <c r="B3537" s="22">
        <v>8.6397538585387679E-3</v>
      </c>
    </row>
    <row r="3538" spans="1:2" x14ac:dyDescent="0.25">
      <c r="A3538" s="20">
        <v>43203</v>
      </c>
      <c r="B3538" s="22">
        <v>8.6637681427612634E-3</v>
      </c>
    </row>
    <row r="3539" spans="1:2" x14ac:dyDescent="0.25">
      <c r="A3539" s="20">
        <v>43206</v>
      </c>
      <c r="B3539" s="22">
        <v>8.6953673754992522E-3</v>
      </c>
    </row>
    <row r="3540" spans="1:2" x14ac:dyDescent="0.25">
      <c r="A3540" s="20">
        <v>43207</v>
      </c>
      <c r="B3540" s="22">
        <v>8.6798328482766696E-3</v>
      </c>
    </row>
    <row r="3541" spans="1:2" x14ac:dyDescent="0.25">
      <c r="A3541" s="20">
        <v>43208</v>
      </c>
      <c r="B3541" s="22">
        <v>8.7139664528681493E-3</v>
      </c>
    </row>
    <row r="3542" spans="1:2" x14ac:dyDescent="0.25">
      <c r="A3542" s="20">
        <v>43209</v>
      </c>
      <c r="B3542" s="22">
        <v>8.7376078542009683E-3</v>
      </c>
    </row>
    <row r="3543" spans="1:2" x14ac:dyDescent="0.25">
      <c r="A3543" s="20">
        <v>43210</v>
      </c>
      <c r="B3543" s="22">
        <v>8.7572387233210147E-3</v>
      </c>
    </row>
    <row r="3544" spans="1:2" x14ac:dyDescent="0.25">
      <c r="A3544" s="20">
        <v>43213</v>
      </c>
      <c r="B3544" s="22">
        <v>8.8473707598770712E-3</v>
      </c>
    </row>
    <row r="3545" spans="1:2" x14ac:dyDescent="0.25">
      <c r="A3545" s="20">
        <v>43214</v>
      </c>
      <c r="B3545" s="22">
        <v>8.8983151268011706E-3</v>
      </c>
    </row>
    <row r="3546" spans="1:2" x14ac:dyDescent="0.25">
      <c r="A3546" s="20">
        <v>43215</v>
      </c>
      <c r="B3546" s="22">
        <v>8.912462582238545E-3</v>
      </c>
    </row>
    <row r="3547" spans="1:2" x14ac:dyDescent="0.25">
      <c r="A3547" s="20">
        <v>43216</v>
      </c>
      <c r="B3547" s="22">
        <v>8.9711601434783184E-3</v>
      </c>
    </row>
    <row r="3548" spans="1:2" x14ac:dyDescent="0.25">
      <c r="A3548" s="20">
        <v>43217</v>
      </c>
      <c r="B3548" s="22">
        <v>8.9869327887812656E-3</v>
      </c>
    </row>
    <row r="3549" spans="1:2" x14ac:dyDescent="0.25">
      <c r="A3549" s="20">
        <v>43220</v>
      </c>
      <c r="B3549" s="22">
        <v>9.0395062584835983E-3</v>
      </c>
    </row>
    <row r="3550" spans="1:2" x14ac:dyDescent="0.25">
      <c r="A3550" s="20">
        <v>43221</v>
      </c>
      <c r="B3550" s="22">
        <v>9.0439421494243888E-3</v>
      </c>
    </row>
    <row r="3551" spans="1:2" x14ac:dyDescent="0.25">
      <c r="A3551" s="20">
        <v>43222</v>
      </c>
      <c r="B3551" s="22">
        <v>9.054011002865181E-3</v>
      </c>
    </row>
    <row r="3552" spans="1:2" x14ac:dyDescent="0.25">
      <c r="A3552" s="20">
        <v>43223</v>
      </c>
      <c r="B3552" s="22">
        <v>9.0477188778230744E-3</v>
      </c>
    </row>
    <row r="3553" spans="1:2" x14ac:dyDescent="0.25">
      <c r="A3553" s="20">
        <v>43224</v>
      </c>
      <c r="B3553" s="22">
        <v>9.0896463740082201E-3</v>
      </c>
    </row>
    <row r="3554" spans="1:2" x14ac:dyDescent="0.25">
      <c r="A3554" s="20">
        <v>43227</v>
      </c>
      <c r="B3554" s="22">
        <v>9.0217460094972335E-3</v>
      </c>
    </row>
    <row r="3555" spans="1:2" x14ac:dyDescent="0.25">
      <c r="A3555" s="20">
        <v>43228</v>
      </c>
      <c r="B3555" s="22">
        <v>9.0363606703822708E-3</v>
      </c>
    </row>
    <row r="3556" spans="1:2" x14ac:dyDescent="0.25">
      <c r="A3556" s="20">
        <v>43229</v>
      </c>
      <c r="B3556" s="22">
        <v>9.0394713361192647E-3</v>
      </c>
    </row>
    <row r="3557" spans="1:2" x14ac:dyDescent="0.25">
      <c r="A3557" s="20">
        <v>43230</v>
      </c>
      <c r="B3557" s="22">
        <v>9.0494150019773123E-3</v>
      </c>
    </row>
    <row r="3558" spans="1:2" x14ac:dyDescent="0.25">
      <c r="A3558" s="20">
        <v>43231</v>
      </c>
      <c r="B3558" s="22">
        <v>9.0588977234715706E-3</v>
      </c>
    </row>
    <row r="3559" spans="1:2" x14ac:dyDescent="0.25">
      <c r="A3559" s="20">
        <v>43234</v>
      </c>
      <c r="B3559" s="22">
        <v>9.0908519858297065E-3</v>
      </c>
    </row>
    <row r="3560" spans="1:2" x14ac:dyDescent="0.25">
      <c r="A3560" s="20">
        <v>43235</v>
      </c>
      <c r="B3560" s="22">
        <v>9.0997804475814181E-3</v>
      </c>
    </row>
    <row r="3561" spans="1:2" x14ac:dyDescent="0.25">
      <c r="A3561" s="20">
        <v>43236</v>
      </c>
      <c r="B3561" s="22">
        <v>9.1111058120378896E-3</v>
      </c>
    </row>
    <row r="3562" spans="1:2" x14ac:dyDescent="0.25">
      <c r="A3562" s="20">
        <v>43237</v>
      </c>
      <c r="B3562" s="22">
        <v>9.1855043357480515E-3</v>
      </c>
    </row>
    <row r="3563" spans="1:2" x14ac:dyDescent="0.25">
      <c r="A3563" s="20">
        <v>43238</v>
      </c>
      <c r="B3563" s="22">
        <v>9.2000902453390765E-3</v>
      </c>
    </row>
    <row r="3564" spans="1:2" x14ac:dyDescent="0.25">
      <c r="A3564" s="20">
        <v>43241</v>
      </c>
      <c r="B3564" s="22">
        <v>9.2679095398386924E-3</v>
      </c>
    </row>
    <row r="3565" spans="1:2" x14ac:dyDescent="0.25">
      <c r="A3565" s="20">
        <v>43242</v>
      </c>
      <c r="B3565" s="22">
        <v>9.2857454489898572E-3</v>
      </c>
    </row>
    <row r="3566" spans="1:2" x14ac:dyDescent="0.25">
      <c r="A3566" s="20">
        <v>43243</v>
      </c>
      <c r="B3566" s="22">
        <v>9.3067567043958466E-3</v>
      </c>
    </row>
    <row r="3567" spans="1:2" x14ac:dyDescent="0.25">
      <c r="A3567" s="20">
        <v>43244</v>
      </c>
      <c r="B3567" s="22">
        <v>9.3232295105634133E-3</v>
      </c>
    </row>
    <row r="3568" spans="1:2" x14ac:dyDescent="0.25">
      <c r="A3568" s="20">
        <v>43245</v>
      </c>
      <c r="B3568" s="22">
        <v>9.3277234634092654E-3</v>
      </c>
    </row>
    <row r="3569" spans="1:2" x14ac:dyDescent="0.25">
      <c r="A3569" s="20">
        <v>43249</v>
      </c>
      <c r="B3569" s="22">
        <v>9.3930382162219495E-3</v>
      </c>
    </row>
    <row r="3570" spans="1:2" x14ac:dyDescent="0.25">
      <c r="A3570" s="20">
        <v>43250</v>
      </c>
      <c r="B3570" s="22">
        <v>9.3835355128066844E-3</v>
      </c>
    </row>
    <row r="3571" spans="1:2" x14ac:dyDescent="0.25">
      <c r="A3571" s="20">
        <v>43251</v>
      </c>
      <c r="B3571" s="22">
        <v>9.3789768322971589E-3</v>
      </c>
    </row>
    <row r="3572" spans="1:2" x14ac:dyDescent="0.25">
      <c r="A3572" s="20">
        <v>43252</v>
      </c>
      <c r="B3572" s="22">
        <v>9.3960998871078782E-3</v>
      </c>
    </row>
    <row r="3573" spans="1:2" x14ac:dyDescent="0.25">
      <c r="A3573" s="20">
        <v>43255</v>
      </c>
      <c r="B3573" s="22">
        <v>9.443206891080802E-3</v>
      </c>
    </row>
    <row r="3574" spans="1:2" x14ac:dyDescent="0.25">
      <c r="A3574" s="20">
        <v>43256</v>
      </c>
      <c r="B3574" s="22">
        <v>9.4564269457737549E-3</v>
      </c>
    </row>
    <row r="3575" spans="1:2" x14ac:dyDescent="0.25">
      <c r="A3575" s="20">
        <v>43257</v>
      </c>
      <c r="B3575" s="22">
        <v>9.4750842199224916E-3</v>
      </c>
    </row>
    <row r="3576" spans="1:2" x14ac:dyDescent="0.25">
      <c r="A3576" s="20">
        <v>43258</v>
      </c>
      <c r="B3576" s="22">
        <v>9.3767145730692114E-3</v>
      </c>
    </row>
    <row r="3577" spans="1:2" x14ac:dyDescent="0.25">
      <c r="A3577" s="20">
        <v>43259</v>
      </c>
      <c r="B3577" s="22">
        <v>9.3888637015671073E-3</v>
      </c>
    </row>
    <row r="3578" spans="1:2" x14ac:dyDescent="0.25">
      <c r="A3578" s="20">
        <v>43262</v>
      </c>
      <c r="B3578" s="22">
        <v>9.4283092597171603E-3</v>
      </c>
    </row>
    <row r="3579" spans="1:2" x14ac:dyDescent="0.25">
      <c r="A3579" s="20">
        <v>43263</v>
      </c>
      <c r="B3579" s="22">
        <v>9.4390815063274403E-3</v>
      </c>
    </row>
    <row r="3580" spans="1:2" x14ac:dyDescent="0.25">
      <c r="A3580" s="20">
        <v>43264</v>
      </c>
      <c r="B3580" s="22">
        <v>9.4546988070878246E-3</v>
      </c>
    </row>
    <row r="3581" spans="1:2" x14ac:dyDescent="0.25">
      <c r="A3581" s="20">
        <v>43265</v>
      </c>
      <c r="B3581" s="22">
        <v>9.4621149596971765E-3</v>
      </c>
    </row>
    <row r="3582" spans="1:2" x14ac:dyDescent="0.25">
      <c r="A3582" s="20">
        <v>43266</v>
      </c>
      <c r="B3582" s="22">
        <v>9.4775695783950731E-3</v>
      </c>
    </row>
    <row r="3583" spans="1:2" x14ac:dyDescent="0.25">
      <c r="A3583" s="20">
        <v>43269</v>
      </c>
      <c r="B3583" s="22">
        <v>9.5188655508138265E-3</v>
      </c>
    </row>
    <row r="3584" spans="1:2" x14ac:dyDescent="0.25">
      <c r="A3584" s="20">
        <v>43270</v>
      </c>
      <c r="B3584" s="22">
        <v>9.532919319713562E-3</v>
      </c>
    </row>
    <row r="3585" spans="1:2" x14ac:dyDescent="0.25">
      <c r="A3585" s="20">
        <v>43271</v>
      </c>
      <c r="B3585" s="22">
        <v>9.5574138814951137E-3</v>
      </c>
    </row>
    <row r="3586" spans="1:2" x14ac:dyDescent="0.25">
      <c r="A3586" s="20">
        <v>43272</v>
      </c>
      <c r="B3586" s="22">
        <v>9.5923928998116192E-3</v>
      </c>
    </row>
    <row r="3587" spans="1:2" x14ac:dyDescent="0.25">
      <c r="A3587" s="20">
        <v>43273</v>
      </c>
      <c r="B3587" s="22">
        <v>9.6052920143849807E-3</v>
      </c>
    </row>
    <row r="3588" spans="1:2" x14ac:dyDescent="0.25">
      <c r="A3588" s="20">
        <v>43276</v>
      </c>
      <c r="B3588" s="22">
        <v>9.6603339171734692E-3</v>
      </c>
    </row>
    <row r="3589" spans="1:2" x14ac:dyDescent="0.25">
      <c r="A3589" s="20">
        <v>43277</v>
      </c>
      <c r="B3589" s="22">
        <v>9.656910007937336E-3</v>
      </c>
    </row>
    <row r="3590" spans="1:2" x14ac:dyDescent="0.25">
      <c r="A3590" s="20">
        <v>43278</v>
      </c>
      <c r="B3590" s="22">
        <v>9.676793409966189E-3</v>
      </c>
    </row>
    <row r="3591" spans="1:2" x14ac:dyDescent="0.25">
      <c r="A3591" s="20">
        <v>43279</v>
      </c>
      <c r="B3591" s="22">
        <v>9.6967570275823256E-3</v>
      </c>
    </row>
    <row r="3592" spans="1:2" x14ac:dyDescent="0.25">
      <c r="A3592" s="20">
        <v>43280</v>
      </c>
      <c r="B3592" s="22">
        <v>9.711636941123869E-3</v>
      </c>
    </row>
    <row r="3593" spans="1:2" x14ac:dyDescent="0.25">
      <c r="A3593" s="20">
        <v>43283</v>
      </c>
      <c r="B3593" s="22">
        <v>9.7450888883168219E-3</v>
      </c>
    </row>
    <row r="3594" spans="1:2" x14ac:dyDescent="0.25">
      <c r="A3594" s="20">
        <v>43284</v>
      </c>
      <c r="B3594" s="22">
        <v>9.7611448218219987E-3</v>
      </c>
    </row>
    <row r="3595" spans="1:2" x14ac:dyDescent="0.25">
      <c r="A3595" s="20">
        <v>43286</v>
      </c>
      <c r="B3595" s="22">
        <v>9.7829011730210524E-3</v>
      </c>
    </row>
    <row r="3596" spans="1:2" x14ac:dyDescent="0.25">
      <c r="A3596" s="20">
        <v>43287</v>
      </c>
      <c r="B3596" s="22">
        <v>9.8226372735594758E-3</v>
      </c>
    </row>
    <row r="3597" spans="1:2" x14ac:dyDescent="0.25">
      <c r="A3597" s="20">
        <v>43290</v>
      </c>
      <c r="B3597" s="22">
        <v>9.7135265094800971E-3</v>
      </c>
    </row>
    <row r="3598" spans="1:2" x14ac:dyDescent="0.25">
      <c r="A3598" s="20">
        <v>43291</v>
      </c>
      <c r="B3598" s="22">
        <v>9.7218864812738115E-3</v>
      </c>
    </row>
    <row r="3599" spans="1:2" x14ac:dyDescent="0.25">
      <c r="A3599" s="20">
        <v>43292</v>
      </c>
      <c r="B3599" s="22">
        <v>9.6997546344301799E-3</v>
      </c>
    </row>
    <row r="3600" spans="1:2" x14ac:dyDescent="0.25">
      <c r="A3600" s="20">
        <v>43293</v>
      </c>
      <c r="B3600" s="22">
        <v>9.703991414075297E-3</v>
      </c>
    </row>
    <row r="3601" spans="1:2" x14ac:dyDescent="0.25">
      <c r="A3601" s="20">
        <v>43294</v>
      </c>
      <c r="B3601" s="22">
        <v>9.7225610214148883E-3</v>
      </c>
    </row>
    <row r="3602" spans="1:2" x14ac:dyDescent="0.25">
      <c r="A3602" s="20">
        <v>43297</v>
      </c>
      <c r="B3602" s="22">
        <v>9.7475284870367496E-3</v>
      </c>
    </row>
    <row r="3603" spans="1:2" x14ac:dyDescent="0.25">
      <c r="A3603" s="20">
        <v>43298</v>
      </c>
      <c r="B3603" s="22">
        <v>9.7561189377659563E-3</v>
      </c>
    </row>
    <row r="3604" spans="1:2" x14ac:dyDescent="0.25">
      <c r="A3604" s="20">
        <v>43299</v>
      </c>
      <c r="B3604" s="22">
        <v>9.7616673766827144E-3</v>
      </c>
    </row>
    <row r="3605" spans="1:2" x14ac:dyDescent="0.25">
      <c r="A3605" s="20">
        <v>43300</v>
      </c>
      <c r="B3605" s="22">
        <v>9.7897015645009855E-3</v>
      </c>
    </row>
    <row r="3606" spans="1:2" x14ac:dyDescent="0.25">
      <c r="A3606" s="20">
        <v>43301</v>
      </c>
      <c r="B3606" s="22">
        <v>9.8135986143457199E-3</v>
      </c>
    </row>
    <row r="3607" spans="1:2" x14ac:dyDescent="0.25">
      <c r="A3607" s="20">
        <v>43304</v>
      </c>
      <c r="B3607" s="22">
        <v>9.8655588797029736E-3</v>
      </c>
    </row>
    <row r="3608" spans="1:2" x14ac:dyDescent="0.25">
      <c r="A3608" s="20">
        <v>43305</v>
      </c>
      <c r="B3608" s="22">
        <v>9.8925166988632629E-3</v>
      </c>
    </row>
    <row r="3609" spans="1:2" x14ac:dyDescent="0.25">
      <c r="A3609" s="20">
        <v>43306</v>
      </c>
      <c r="B3609" s="22">
        <v>9.9077046417084258E-3</v>
      </c>
    </row>
    <row r="3610" spans="1:2" x14ac:dyDescent="0.25">
      <c r="A3610" s="20">
        <v>43307</v>
      </c>
      <c r="B3610" s="22">
        <v>9.9083391595384818E-3</v>
      </c>
    </row>
    <row r="3611" spans="1:2" x14ac:dyDescent="0.25">
      <c r="A3611" s="20">
        <v>43308</v>
      </c>
      <c r="B3611" s="22">
        <v>9.9155476729935188E-3</v>
      </c>
    </row>
    <row r="3612" spans="1:2" x14ac:dyDescent="0.25">
      <c r="A3612" s="20">
        <v>43311</v>
      </c>
      <c r="B3612" s="22">
        <v>9.9587486701082639E-3</v>
      </c>
    </row>
    <row r="3613" spans="1:2" x14ac:dyDescent="0.25">
      <c r="A3613" s="20">
        <v>43312</v>
      </c>
      <c r="B3613" s="22">
        <v>1.0002569488228641E-2</v>
      </c>
    </row>
    <row r="3614" spans="1:2" x14ac:dyDescent="0.25">
      <c r="A3614" s="20">
        <v>43313</v>
      </c>
      <c r="B3614" s="22">
        <v>1.0002644765694901E-2</v>
      </c>
    </row>
    <row r="3615" spans="1:2" x14ac:dyDescent="0.25">
      <c r="A3615" s="20">
        <v>43314</v>
      </c>
      <c r="B3615" s="22">
        <v>1.0013685504517866E-2</v>
      </c>
    </row>
    <row r="3616" spans="1:2" x14ac:dyDescent="0.25">
      <c r="A3616" s="20">
        <v>43315</v>
      </c>
      <c r="B3616" s="22">
        <v>1.0034508064486136E-2</v>
      </c>
    </row>
    <row r="3617" spans="1:2" x14ac:dyDescent="0.25">
      <c r="A3617" s="20">
        <v>43318</v>
      </c>
      <c r="B3617" s="22">
        <v>1.006460438755874E-2</v>
      </c>
    </row>
    <row r="3618" spans="1:2" x14ac:dyDescent="0.25">
      <c r="A3618" s="20">
        <v>43319</v>
      </c>
      <c r="B3618" s="22">
        <v>9.9827598841482068E-3</v>
      </c>
    </row>
    <row r="3619" spans="1:2" x14ac:dyDescent="0.25">
      <c r="A3619" s="20">
        <v>43320</v>
      </c>
      <c r="B3619" s="22">
        <v>9.8895032645869296E-3</v>
      </c>
    </row>
    <row r="3620" spans="1:2" x14ac:dyDescent="0.25">
      <c r="A3620" s="20">
        <v>43321</v>
      </c>
      <c r="B3620" s="22">
        <v>9.8986237872447091E-3</v>
      </c>
    </row>
    <row r="3621" spans="1:2" x14ac:dyDescent="0.25">
      <c r="A3621" s="20">
        <v>43322</v>
      </c>
      <c r="B3621" s="22">
        <v>9.9171691013570928E-3</v>
      </c>
    </row>
    <row r="3622" spans="1:2" x14ac:dyDescent="0.25">
      <c r="A3622" s="20">
        <v>43325</v>
      </c>
      <c r="B3622" s="22">
        <v>9.9297996499920771E-3</v>
      </c>
    </row>
    <row r="3623" spans="1:2" x14ac:dyDescent="0.25">
      <c r="A3623" s="20">
        <v>43326</v>
      </c>
      <c r="B3623" s="22">
        <v>9.9347206523419107E-3</v>
      </c>
    </row>
    <row r="3624" spans="1:2" x14ac:dyDescent="0.25">
      <c r="A3624" s="20">
        <v>43327</v>
      </c>
      <c r="B3624" s="22">
        <v>9.9279346601033325E-3</v>
      </c>
    </row>
    <row r="3625" spans="1:2" x14ac:dyDescent="0.25">
      <c r="A3625" s="20">
        <v>43328</v>
      </c>
      <c r="B3625" s="22">
        <v>9.9404671672931322E-3</v>
      </c>
    </row>
    <row r="3626" spans="1:2" x14ac:dyDescent="0.25">
      <c r="A3626" s="20">
        <v>43329</v>
      </c>
      <c r="B3626" s="22">
        <v>9.8721180684029353E-3</v>
      </c>
    </row>
    <row r="3627" spans="1:2" x14ac:dyDescent="0.25">
      <c r="A3627" s="20">
        <v>43332</v>
      </c>
      <c r="B3627" s="22">
        <v>9.8719796085335876E-3</v>
      </c>
    </row>
    <row r="3628" spans="1:2" x14ac:dyDescent="0.25">
      <c r="A3628" s="20">
        <v>43333</v>
      </c>
      <c r="B3628" s="22">
        <v>9.8867001213738259E-3</v>
      </c>
    </row>
    <row r="3629" spans="1:2" x14ac:dyDescent="0.25">
      <c r="A3629" s="20">
        <v>43334</v>
      </c>
      <c r="B3629" s="22">
        <v>9.9010848229914572E-3</v>
      </c>
    </row>
    <row r="3630" spans="1:2" x14ac:dyDescent="0.25">
      <c r="A3630" s="20">
        <v>43335</v>
      </c>
      <c r="B3630" s="22">
        <v>9.8927817063998447E-3</v>
      </c>
    </row>
    <row r="3631" spans="1:2" x14ac:dyDescent="0.25">
      <c r="A3631" s="20">
        <v>43336</v>
      </c>
      <c r="B3631" s="22">
        <v>9.9301485284644109E-3</v>
      </c>
    </row>
    <row r="3632" spans="1:2" x14ac:dyDescent="0.25">
      <c r="A3632" s="20">
        <v>43339</v>
      </c>
      <c r="B3632" s="22">
        <v>9.9480645008025448E-3</v>
      </c>
    </row>
    <row r="3633" spans="1:2" x14ac:dyDescent="0.25">
      <c r="A3633" s="20">
        <v>43340</v>
      </c>
      <c r="B3633" s="22">
        <v>9.9568039544362108E-3</v>
      </c>
    </row>
    <row r="3634" spans="1:2" x14ac:dyDescent="0.25">
      <c r="A3634" s="20">
        <v>43341</v>
      </c>
      <c r="B3634" s="22">
        <v>9.9680086522342393E-3</v>
      </c>
    </row>
    <row r="3635" spans="1:2" x14ac:dyDescent="0.25">
      <c r="A3635" s="20">
        <v>43342</v>
      </c>
      <c r="B3635" s="22">
        <v>9.9159865618667631E-3</v>
      </c>
    </row>
    <row r="3636" spans="1:2" x14ac:dyDescent="0.25">
      <c r="A3636" s="20">
        <v>43343</v>
      </c>
      <c r="B3636" s="22">
        <v>9.933513517879744E-3</v>
      </c>
    </row>
    <row r="3637" spans="1:2" x14ac:dyDescent="0.25">
      <c r="A3637" s="20">
        <v>43347</v>
      </c>
      <c r="B3637" s="22">
        <v>9.9644671680143571E-3</v>
      </c>
    </row>
    <row r="3638" spans="1:2" x14ac:dyDescent="0.25">
      <c r="A3638" s="20">
        <v>43348</v>
      </c>
      <c r="B3638" s="22">
        <v>9.8333349256538582E-3</v>
      </c>
    </row>
    <row r="3639" spans="1:2" x14ac:dyDescent="0.25">
      <c r="A3639" s="20">
        <v>43349</v>
      </c>
      <c r="B3639" s="22">
        <v>9.8226028536205767E-3</v>
      </c>
    </row>
    <row r="3640" spans="1:2" x14ac:dyDescent="0.25">
      <c r="A3640" s="20">
        <v>43350</v>
      </c>
      <c r="B3640" s="22">
        <v>9.741979673023593E-3</v>
      </c>
    </row>
    <row r="3641" spans="1:2" x14ac:dyDescent="0.25">
      <c r="A3641" s="20">
        <v>43353</v>
      </c>
      <c r="B3641" s="22">
        <v>9.7629463145783024E-3</v>
      </c>
    </row>
    <row r="3642" spans="1:2" x14ac:dyDescent="0.25">
      <c r="A3642" s="20">
        <v>43354</v>
      </c>
      <c r="B3642" s="22">
        <v>9.6613075987272978E-3</v>
      </c>
    </row>
    <row r="3643" spans="1:2" x14ac:dyDescent="0.25">
      <c r="A3643" s="20">
        <v>43355</v>
      </c>
      <c r="B3643" s="22">
        <v>9.6679752760890914E-3</v>
      </c>
    </row>
    <row r="3644" spans="1:2" x14ac:dyDescent="0.25">
      <c r="A3644" s="20">
        <v>43356</v>
      </c>
      <c r="B3644" s="22">
        <v>9.6759509474082517E-3</v>
      </c>
    </row>
    <row r="3645" spans="1:2" x14ac:dyDescent="0.25">
      <c r="A3645" s="20">
        <v>43357</v>
      </c>
      <c r="B3645" s="22">
        <v>9.6791162923157703E-3</v>
      </c>
    </row>
    <row r="3646" spans="1:2" x14ac:dyDescent="0.25">
      <c r="A3646" s="20">
        <v>43360</v>
      </c>
      <c r="B3646" s="22">
        <v>9.6839547844889129E-3</v>
      </c>
    </row>
    <row r="3647" spans="1:2" x14ac:dyDescent="0.25">
      <c r="A3647" s="20">
        <v>43361</v>
      </c>
      <c r="B3647" s="22">
        <v>9.7104066796411814E-3</v>
      </c>
    </row>
    <row r="3648" spans="1:2" x14ac:dyDescent="0.25">
      <c r="A3648" s="20">
        <v>43362</v>
      </c>
      <c r="B3648" s="22">
        <v>9.7278585701432441E-3</v>
      </c>
    </row>
    <row r="3649" spans="1:2" x14ac:dyDescent="0.25">
      <c r="A3649" s="20">
        <v>43363</v>
      </c>
      <c r="B3649" s="22">
        <v>9.7562916432547553E-3</v>
      </c>
    </row>
    <row r="3650" spans="1:2" x14ac:dyDescent="0.25">
      <c r="A3650" s="20">
        <v>43364</v>
      </c>
      <c r="B3650" s="22">
        <v>9.7795109335785391E-3</v>
      </c>
    </row>
    <row r="3651" spans="1:2" x14ac:dyDescent="0.25">
      <c r="A3651" s="20">
        <v>43367</v>
      </c>
      <c r="B3651" s="22">
        <v>9.806302707258352E-3</v>
      </c>
    </row>
    <row r="3652" spans="1:2" x14ac:dyDescent="0.25">
      <c r="A3652" s="20">
        <v>43368</v>
      </c>
      <c r="B3652" s="22">
        <v>9.7955787037302677E-3</v>
      </c>
    </row>
    <row r="3653" spans="1:2" x14ac:dyDescent="0.25">
      <c r="A3653" s="20">
        <v>43369</v>
      </c>
      <c r="B3653" s="22">
        <v>9.7653725365944855E-3</v>
      </c>
    </row>
    <row r="3654" spans="1:2" x14ac:dyDescent="0.25">
      <c r="A3654" s="20">
        <v>43370</v>
      </c>
      <c r="B3654" s="22">
        <v>9.8002653273789875E-3</v>
      </c>
    </row>
    <row r="3655" spans="1:2" x14ac:dyDescent="0.25">
      <c r="A3655" s="20">
        <v>43371</v>
      </c>
      <c r="B3655" s="22">
        <v>9.8815190114487361E-3</v>
      </c>
    </row>
    <row r="3656" spans="1:2" x14ac:dyDescent="0.25">
      <c r="A3656" s="20">
        <v>43374</v>
      </c>
      <c r="B3656" s="22">
        <v>9.8270175789505476E-3</v>
      </c>
    </row>
    <row r="3657" spans="1:2" x14ac:dyDescent="0.25">
      <c r="A3657" s="20">
        <v>43375</v>
      </c>
      <c r="B3657" s="22">
        <v>9.8362753559271265E-3</v>
      </c>
    </row>
    <row r="3658" spans="1:2" x14ac:dyDescent="0.25">
      <c r="A3658" s="20">
        <v>43376</v>
      </c>
      <c r="B3658" s="22">
        <v>9.8420284918443457E-3</v>
      </c>
    </row>
    <row r="3659" spans="1:2" x14ac:dyDescent="0.25">
      <c r="A3659" s="20">
        <v>43377</v>
      </c>
      <c r="B3659" s="22">
        <v>9.8237924981703362E-3</v>
      </c>
    </row>
    <row r="3660" spans="1:2" x14ac:dyDescent="0.25">
      <c r="A3660" s="20">
        <v>43378</v>
      </c>
      <c r="B3660" s="22">
        <v>9.749266662196554E-3</v>
      </c>
    </row>
    <row r="3661" spans="1:2" x14ac:dyDescent="0.25">
      <c r="A3661" s="20">
        <v>43381</v>
      </c>
      <c r="B3661" s="22">
        <v>9.5496717949061782E-3</v>
      </c>
    </row>
    <row r="3662" spans="1:2" x14ac:dyDescent="0.25">
      <c r="A3662" s="20">
        <v>43382</v>
      </c>
      <c r="B3662" s="22">
        <v>9.5599794400609284E-3</v>
      </c>
    </row>
    <row r="3663" spans="1:2" x14ac:dyDescent="0.25">
      <c r="A3663" s="20">
        <v>43383</v>
      </c>
      <c r="B3663" s="22">
        <v>9.5307785810652135E-3</v>
      </c>
    </row>
    <row r="3664" spans="1:2" x14ac:dyDescent="0.25">
      <c r="A3664" s="20">
        <v>43384</v>
      </c>
      <c r="B3664" s="22">
        <v>9.5558296093303241E-3</v>
      </c>
    </row>
    <row r="3665" spans="1:2" x14ac:dyDescent="0.25">
      <c r="A3665" s="20">
        <v>43385</v>
      </c>
      <c r="B3665" s="22">
        <v>9.546314874621542E-3</v>
      </c>
    </row>
    <row r="3666" spans="1:2" x14ac:dyDescent="0.25">
      <c r="A3666" s="20">
        <v>43388</v>
      </c>
      <c r="B3666" s="22">
        <v>9.5259904002531481E-3</v>
      </c>
    </row>
    <row r="3667" spans="1:2" x14ac:dyDescent="0.25">
      <c r="A3667" s="20">
        <v>43389</v>
      </c>
      <c r="B3667" s="22">
        <v>9.4962666780735727E-3</v>
      </c>
    </row>
    <row r="3668" spans="1:2" x14ac:dyDescent="0.25">
      <c r="A3668" s="20">
        <v>43390</v>
      </c>
      <c r="B3668" s="22">
        <v>9.4806095013542091E-3</v>
      </c>
    </row>
    <row r="3669" spans="1:2" x14ac:dyDescent="0.25">
      <c r="A3669" s="20">
        <v>43391</v>
      </c>
      <c r="B3669" s="22">
        <v>9.3487049646503451E-3</v>
      </c>
    </row>
    <row r="3670" spans="1:2" x14ac:dyDescent="0.25">
      <c r="A3670" s="20">
        <v>43392</v>
      </c>
      <c r="B3670" s="22">
        <v>9.3478858008342325E-3</v>
      </c>
    </row>
    <row r="3671" spans="1:2" x14ac:dyDescent="0.25">
      <c r="A3671" s="20">
        <v>43395</v>
      </c>
      <c r="B3671" s="22">
        <v>9.3507859298023188E-3</v>
      </c>
    </row>
    <row r="3672" spans="1:2" x14ac:dyDescent="0.25">
      <c r="A3672" s="20">
        <v>43396</v>
      </c>
      <c r="B3672" s="22">
        <v>9.3522744818581582E-3</v>
      </c>
    </row>
    <row r="3673" spans="1:2" x14ac:dyDescent="0.25">
      <c r="A3673" s="20">
        <v>43397</v>
      </c>
      <c r="B3673" s="22">
        <v>9.3283307656903958E-3</v>
      </c>
    </row>
    <row r="3674" spans="1:2" x14ac:dyDescent="0.25">
      <c r="A3674" s="20">
        <v>43398</v>
      </c>
      <c r="B3674" s="22">
        <v>9.3010808940523493E-3</v>
      </c>
    </row>
    <row r="3675" spans="1:2" x14ac:dyDescent="0.25">
      <c r="A3675" s="20">
        <v>43399</v>
      </c>
      <c r="B3675" s="22">
        <v>9.288176447647789E-3</v>
      </c>
    </row>
    <row r="3676" spans="1:2" x14ac:dyDescent="0.25">
      <c r="A3676" s="20">
        <v>43402</v>
      </c>
      <c r="B3676" s="22">
        <v>9.2696030087888737E-3</v>
      </c>
    </row>
    <row r="3677" spans="1:2" x14ac:dyDescent="0.25">
      <c r="A3677" s="20">
        <v>43403</v>
      </c>
      <c r="B3677" s="22">
        <v>9.2536747693801047E-3</v>
      </c>
    </row>
    <row r="3678" spans="1:2" x14ac:dyDescent="0.25">
      <c r="A3678" s="20">
        <v>43404</v>
      </c>
      <c r="B3678" s="22">
        <v>9.2287419568015672E-3</v>
      </c>
    </row>
    <row r="3679" spans="1:2" x14ac:dyDescent="0.25">
      <c r="A3679" s="20">
        <v>43405</v>
      </c>
      <c r="B3679" s="22">
        <v>9.2075473759023474E-3</v>
      </c>
    </row>
    <row r="3680" spans="1:2" x14ac:dyDescent="0.25">
      <c r="A3680" s="20">
        <v>43406</v>
      </c>
      <c r="B3680" s="22">
        <v>9.2325041425351806E-3</v>
      </c>
    </row>
    <row r="3681" spans="1:2" x14ac:dyDescent="0.25">
      <c r="A3681" s="20">
        <v>43409</v>
      </c>
      <c r="B3681" s="22">
        <v>9.0487669718484209E-3</v>
      </c>
    </row>
    <row r="3682" spans="1:2" x14ac:dyDescent="0.25">
      <c r="A3682" s="20">
        <v>43410</v>
      </c>
      <c r="B3682" s="22">
        <v>9.0247861510681648E-3</v>
      </c>
    </row>
    <row r="3683" spans="1:2" x14ac:dyDescent="0.25">
      <c r="A3683" s="20">
        <v>43411</v>
      </c>
      <c r="B3683" s="22">
        <v>8.7237778117315035E-3</v>
      </c>
    </row>
    <row r="3684" spans="1:2" x14ac:dyDescent="0.25">
      <c r="A3684" s="20">
        <v>43412</v>
      </c>
      <c r="B3684" s="22">
        <v>8.7009431719304864E-3</v>
      </c>
    </row>
    <row r="3685" spans="1:2" x14ac:dyDescent="0.25">
      <c r="A3685" s="20">
        <v>43413</v>
      </c>
      <c r="B3685" s="22">
        <v>8.6759458424772173E-3</v>
      </c>
    </row>
    <row r="3686" spans="1:2" x14ac:dyDescent="0.25">
      <c r="A3686" s="20">
        <v>43416</v>
      </c>
      <c r="B3686" s="22">
        <v>8.6034228806275426E-3</v>
      </c>
    </row>
    <row r="3687" spans="1:2" x14ac:dyDescent="0.25">
      <c r="A3687" s="20">
        <v>43417</v>
      </c>
      <c r="B3687" s="22">
        <v>8.6037571115593625E-3</v>
      </c>
    </row>
    <row r="3688" spans="1:2" x14ac:dyDescent="0.25">
      <c r="A3688" s="20">
        <v>43418</v>
      </c>
      <c r="B3688" s="22">
        <v>8.5707092003637353E-3</v>
      </c>
    </row>
    <row r="3689" spans="1:2" x14ac:dyDescent="0.25">
      <c r="A3689" s="20">
        <v>43419</v>
      </c>
      <c r="B3689" s="22">
        <v>8.6094786747719088E-3</v>
      </c>
    </row>
    <row r="3690" spans="1:2" x14ac:dyDescent="0.25">
      <c r="A3690" s="20">
        <v>43420</v>
      </c>
      <c r="B3690" s="22">
        <v>8.5947564068022952E-3</v>
      </c>
    </row>
    <row r="3691" spans="1:2" x14ac:dyDescent="0.25">
      <c r="A3691" s="20">
        <v>43423</v>
      </c>
      <c r="B3691" s="22">
        <v>8.4987281136903459E-3</v>
      </c>
    </row>
    <row r="3692" spans="1:2" x14ac:dyDescent="0.25">
      <c r="A3692" s="20">
        <v>43424</v>
      </c>
      <c r="B3692" s="22">
        <v>8.4940886738409382E-3</v>
      </c>
    </row>
    <row r="3693" spans="1:2" x14ac:dyDescent="0.25">
      <c r="A3693" s="20">
        <v>43425</v>
      </c>
      <c r="B3693" s="22">
        <v>8.4620606366345719E-3</v>
      </c>
    </row>
    <row r="3694" spans="1:2" x14ac:dyDescent="0.25">
      <c r="A3694" s="20">
        <v>43427</v>
      </c>
      <c r="B3694" s="22">
        <v>8.4164139652358472E-3</v>
      </c>
    </row>
    <row r="3695" spans="1:2" x14ac:dyDescent="0.25">
      <c r="A3695" s="20">
        <v>43430</v>
      </c>
      <c r="B3695" s="22">
        <v>8.3288728254378164E-3</v>
      </c>
    </row>
    <row r="3696" spans="1:2" x14ac:dyDescent="0.25">
      <c r="A3696" s="20">
        <v>43431</v>
      </c>
      <c r="B3696" s="22">
        <v>8.3038398690040705E-3</v>
      </c>
    </row>
    <row r="3697" spans="1:2" x14ac:dyDescent="0.25">
      <c r="A3697" s="20">
        <v>43432</v>
      </c>
      <c r="B3697" s="22">
        <v>8.2720676205736421E-3</v>
      </c>
    </row>
    <row r="3698" spans="1:2" x14ac:dyDescent="0.25">
      <c r="A3698" s="20">
        <v>43433</v>
      </c>
      <c r="B3698" s="22">
        <v>8.2501159593106888E-3</v>
      </c>
    </row>
    <row r="3699" spans="1:2" x14ac:dyDescent="0.25">
      <c r="A3699" s="20">
        <v>43434</v>
      </c>
      <c r="B3699" s="22">
        <v>8.2433184190418007E-3</v>
      </c>
    </row>
    <row r="3700" spans="1:2" x14ac:dyDescent="0.25">
      <c r="A3700" s="20">
        <v>43437</v>
      </c>
      <c r="B3700" s="22">
        <v>8.182947570512189E-3</v>
      </c>
    </row>
    <row r="3701" spans="1:2" x14ac:dyDescent="0.25">
      <c r="A3701" s="20">
        <v>43438</v>
      </c>
      <c r="B3701" s="22">
        <v>8.1703672557669194E-3</v>
      </c>
    </row>
    <row r="3702" spans="1:2" x14ac:dyDescent="0.25">
      <c r="A3702" s="20">
        <v>43440</v>
      </c>
      <c r="B3702" s="22">
        <v>8.1732057073242714E-3</v>
      </c>
    </row>
    <row r="3703" spans="1:2" x14ac:dyDescent="0.25">
      <c r="A3703" s="20">
        <v>43441</v>
      </c>
      <c r="B3703" s="22">
        <v>8.1667487004726258E-3</v>
      </c>
    </row>
    <row r="3704" spans="1:2" x14ac:dyDescent="0.25">
      <c r="A3704" s="20">
        <v>43444</v>
      </c>
      <c r="B3704" s="22">
        <v>8.0599069026894288E-3</v>
      </c>
    </row>
    <row r="3705" spans="1:2" x14ac:dyDescent="0.25">
      <c r="A3705" s="20">
        <v>43445</v>
      </c>
      <c r="B3705" s="22">
        <v>8.0277977591720617E-3</v>
      </c>
    </row>
    <row r="3706" spans="1:2" x14ac:dyDescent="0.25">
      <c r="A3706" s="20">
        <v>43446</v>
      </c>
      <c r="B3706" s="22">
        <v>7.9968370103788988E-3</v>
      </c>
    </row>
    <row r="3707" spans="1:2" x14ac:dyDescent="0.25">
      <c r="A3707" s="20">
        <v>43447</v>
      </c>
      <c r="B3707" s="22">
        <v>7.9601794711809948E-3</v>
      </c>
    </row>
    <row r="3708" spans="1:2" x14ac:dyDescent="0.25">
      <c r="A3708" s="20">
        <v>43448</v>
      </c>
      <c r="B3708" s="22">
        <v>7.9354116384671158E-3</v>
      </c>
    </row>
    <row r="3709" spans="1:2" x14ac:dyDescent="0.25">
      <c r="A3709" s="20">
        <v>43451</v>
      </c>
      <c r="B3709" s="22">
        <v>7.8743048426064277E-3</v>
      </c>
    </row>
    <row r="3710" spans="1:2" x14ac:dyDescent="0.25">
      <c r="A3710" s="20">
        <v>43452</v>
      </c>
      <c r="B3710" s="22">
        <v>7.8502000754534507E-3</v>
      </c>
    </row>
    <row r="3711" spans="1:2" x14ac:dyDescent="0.25">
      <c r="A3711" s="20">
        <v>43453</v>
      </c>
      <c r="B3711" s="22">
        <v>7.8161841585979719E-3</v>
      </c>
    </row>
    <row r="3712" spans="1:2" x14ac:dyDescent="0.25">
      <c r="A3712" s="20">
        <v>43454</v>
      </c>
      <c r="B3712" s="22">
        <v>7.8173450611747075E-3</v>
      </c>
    </row>
    <row r="3713" spans="1:2" x14ac:dyDescent="0.25">
      <c r="A3713" s="20">
        <v>43455</v>
      </c>
      <c r="B3713" s="22">
        <v>7.8366550689288328E-3</v>
      </c>
    </row>
    <row r="3714" spans="1:2" x14ac:dyDescent="0.25">
      <c r="A3714" s="20">
        <v>43458</v>
      </c>
      <c r="B3714" s="22">
        <v>7.7737009362457421E-3</v>
      </c>
    </row>
    <row r="3715" spans="1:2" x14ac:dyDescent="0.25">
      <c r="A3715" s="20">
        <v>43460</v>
      </c>
      <c r="B3715" s="22">
        <v>7.6723822714452883E-3</v>
      </c>
    </row>
    <row r="3716" spans="1:2" x14ac:dyDescent="0.25">
      <c r="A3716" s="20">
        <v>43461</v>
      </c>
      <c r="B3716" s="22">
        <v>7.6003757266784877E-3</v>
      </c>
    </row>
    <row r="3717" spans="1:2" x14ac:dyDescent="0.25">
      <c r="A3717" s="20">
        <v>43462</v>
      </c>
      <c r="B3717" s="22">
        <v>7.6118549838377625E-3</v>
      </c>
    </row>
    <row r="3718" spans="1:2" x14ac:dyDescent="0.25">
      <c r="A3718" s="20">
        <v>43465</v>
      </c>
      <c r="B3718" s="22">
        <v>7.5211235098611162E-3</v>
      </c>
    </row>
    <row r="3719" spans="1:2" x14ac:dyDescent="0.25">
      <c r="A3719" s="20">
        <v>43467</v>
      </c>
      <c r="B3719" s="22">
        <v>7.4641592325930262E-3</v>
      </c>
    </row>
    <row r="3720" spans="1:2" x14ac:dyDescent="0.25">
      <c r="A3720" s="20">
        <v>43468</v>
      </c>
      <c r="B3720" s="22">
        <v>7.3902653075372804E-3</v>
      </c>
    </row>
    <row r="3721" spans="1:2" x14ac:dyDescent="0.25">
      <c r="A3721" s="20">
        <v>43469</v>
      </c>
      <c r="B3721" s="22">
        <v>7.358997478253082E-3</v>
      </c>
    </row>
    <row r="3722" spans="1:2" x14ac:dyDescent="0.25">
      <c r="A3722" s="20">
        <v>43472</v>
      </c>
      <c r="B3722" s="22">
        <v>7.2819755813384734E-3</v>
      </c>
    </row>
    <row r="3723" spans="1:2" x14ac:dyDescent="0.25">
      <c r="A3723" s="20">
        <v>43473</v>
      </c>
      <c r="B3723" s="22">
        <v>7.2245817422338376E-3</v>
      </c>
    </row>
    <row r="3724" spans="1:2" x14ac:dyDescent="0.25">
      <c r="A3724" s="20">
        <v>43474</v>
      </c>
      <c r="B3724" s="22">
        <v>7.2051450338073142E-3</v>
      </c>
    </row>
    <row r="3725" spans="1:2" x14ac:dyDescent="0.25">
      <c r="A3725" s="20">
        <v>43475</v>
      </c>
      <c r="B3725" s="22">
        <v>7.1852588005056894E-3</v>
      </c>
    </row>
    <row r="3726" spans="1:2" x14ac:dyDescent="0.25">
      <c r="A3726" s="20">
        <v>43476</v>
      </c>
      <c r="B3726" s="22">
        <v>7.1621214582879844E-3</v>
      </c>
    </row>
    <row r="3727" spans="1:2" x14ac:dyDescent="0.25">
      <c r="A3727" s="20">
        <v>43479</v>
      </c>
      <c r="B3727" s="22">
        <v>7.0881209165776227E-3</v>
      </c>
    </row>
    <row r="3728" spans="1:2" x14ac:dyDescent="0.25">
      <c r="A3728" s="20">
        <v>43480</v>
      </c>
      <c r="B3728" s="22">
        <v>7.07314421723515E-3</v>
      </c>
    </row>
    <row r="3729" spans="1:2" x14ac:dyDescent="0.25">
      <c r="A3729" s="20">
        <v>43481</v>
      </c>
      <c r="B3729" s="22">
        <v>7.0609011164106672E-3</v>
      </c>
    </row>
    <row r="3730" spans="1:2" x14ac:dyDescent="0.25">
      <c r="A3730" s="20">
        <v>43482</v>
      </c>
      <c r="B3730" s="22">
        <v>7.0406928727222429E-3</v>
      </c>
    </row>
    <row r="3731" spans="1:2" x14ac:dyDescent="0.25">
      <c r="A3731" s="20">
        <v>43483</v>
      </c>
      <c r="B3731" s="22">
        <v>7.0269888524232549E-3</v>
      </c>
    </row>
    <row r="3732" spans="1:2" x14ac:dyDescent="0.25">
      <c r="A3732" s="20">
        <v>43487</v>
      </c>
      <c r="B3732" s="22">
        <v>6.9906790420439791E-3</v>
      </c>
    </row>
    <row r="3733" spans="1:2" x14ac:dyDescent="0.25">
      <c r="A3733" s="20">
        <v>43488</v>
      </c>
      <c r="B3733" s="22">
        <v>6.9761630468299085E-3</v>
      </c>
    </row>
    <row r="3734" spans="1:2" x14ac:dyDescent="0.25">
      <c r="A3734" s="20">
        <v>43489</v>
      </c>
      <c r="B3734" s="22">
        <v>6.9544163832921946E-3</v>
      </c>
    </row>
    <row r="3735" spans="1:2" x14ac:dyDescent="0.25">
      <c r="A3735" s="20">
        <v>43490</v>
      </c>
      <c r="B3735" s="22">
        <v>6.9699514147343322E-3</v>
      </c>
    </row>
    <row r="3736" spans="1:2" x14ac:dyDescent="0.25">
      <c r="A3736" s="20">
        <v>43493</v>
      </c>
      <c r="B3736" s="22">
        <v>6.9201452574367828E-3</v>
      </c>
    </row>
    <row r="3737" spans="1:2" x14ac:dyDescent="0.25">
      <c r="A3737" s="20">
        <v>43494</v>
      </c>
      <c r="B3737" s="22">
        <v>6.9081994697610671E-3</v>
      </c>
    </row>
    <row r="3738" spans="1:2" x14ac:dyDescent="0.25">
      <c r="A3738" s="20">
        <v>43495</v>
      </c>
      <c r="B3738" s="22">
        <v>6.8840207493379157E-3</v>
      </c>
    </row>
    <row r="3739" spans="1:2" x14ac:dyDescent="0.25">
      <c r="A3739" s="20">
        <v>43496</v>
      </c>
      <c r="B3739" s="22">
        <v>6.8488823854950809E-3</v>
      </c>
    </row>
    <row r="3740" spans="1:2" x14ac:dyDescent="0.25">
      <c r="A3740" s="20">
        <v>43497</v>
      </c>
      <c r="B3740" s="22">
        <v>6.8077092364204894E-3</v>
      </c>
    </row>
    <row r="3741" spans="1:2" x14ac:dyDescent="0.25">
      <c r="A3741" s="20">
        <v>43500</v>
      </c>
      <c r="B3741" s="22">
        <v>6.7534378017672925E-3</v>
      </c>
    </row>
    <row r="3742" spans="1:2" x14ac:dyDescent="0.25">
      <c r="A3742" s="20">
        <v>43501</v>
      </c>
      <c r="B3742" s="22">
        <v>6.7084226611309195E-3</v>
      </c>
    </row>
    <row r="3743" spans="1:2" x14ac:dyDescent="0.25">
      <c r="A3743" s="20">
        <v>43502</v>
      </c>
      <c r="B3743" s="22">
        <v>6.6879994831781087E-3</v>
      </c>
    </row>
    <row r="3744" spans="1:2" x14ac:dyDescent="0.25">
      <c r="A3744" s="20">
        <v>43503</v>
      </c>
      <c r="B3744" s="22">
        <v>6.5925567569378174E-3</v>
      </c>
    </row>
    <row r="3745" spans="1:2" x14ac:dyDescent="0.25">
      <c r="A3745" s="20">
        <v>43504</v>
      </c>
      <c r="B3745" s="22">
        <v>6.571226305431388E-3</v>
      </c>
    </row>
    <row r="3746" spans="1:2" x14ac:dyDescent="0.25">
      <c r="A3746" s="20">
        <v>43507</v>
      </c>
      <c r="B3746" s="22">
        <v>6.5059091212049669E-3</v>
      </c>
    </row>
    <row r="3747" spans="1:2" x14ac:dyDescent="0.25">
      <c r="A3747" s="20">
        <v>43508</v>
      </c>
      <c r="B3747" s="22">
        <v>6.524413932722295E-3</v>
      </c>
    </row>
    <row r="3748" spans="1:2" x14ac:dyDescent="0.25">
      <c r="A3748" s="20">
        <v>43509</v>
      </c>
      <c r="B3748" s="22">
        <v>6.5036460741647595E-3</v>
      </c>
    </row>
    <row r="3749" spans="1:2" x14ac:dyDescent="0.25">
      <c r="A3749" s="20">
        <v>43510</v>
      </c>
      <c r="B3749" s="22">
        <v>6.4855160282761837E-3</v>
      </c>
    </row>
    <row r="3750" spans="1:2" x14ac:dyDescent="0.25">
      <c r="A3750" s="20">
        <v>43511</v>
      </c>
      <c r="B3750" s="22">
        <v>6.4789734071126759E-3</v>
      </c>
    </row>
    <row r="3751" spans="1:2" x14ac:dyDescent="0.25">
      <c r="A3751" s="20">
        <v>43515</v>
      </c>
      <c r="B3751" s="22">
        <v>6.4219021952800492E-3</v>
      </c>
    </row>
    <row r="3752" spans="1:2" x14ac:dyDescent="0.25">
      <c r="A3752" s="20">
        <v>43516</v>
      </c>
      <c r="B3752" s="22">
        <v>6.4156586754076095E-3</v>
      </c>
    </row>
    <row r="3753" spans="1:2" x14ac:dyDescent="0.25">
      <c r="A3753" s="20">
        <v>43517</v>
      </c>
      <c r="B3753" s="22">
        <v>6.3999456114773867E-3</v>
      </c>
    </row>
    <row r="3754" spans="1:2" x14ac:dyDescent="0.25">
      <c r="A3754" s="20">
        <v>43518</v>
      </c>
      <c r="B3754" s="22">
        <v>6.386909479619618E-3</v>
      </c>
    </row>
    <row r="3755" spans="1:2" x14ac:dyDescent="0.25">
      <c r="A3755" s="20">
        <v>43521</v>
      </c>
      <c r="B3755" s="22">
        <v>6.3438832195639172E-3</v>
      </c>
    </row>
    <row r="3756" spans="1:2" x14ac:dyDescent="0.25">
      <c r="A3756" s="20">
        <v>43522</v>
      </c>
      <c r="B3756" s="22">
        <v>6.3317222430017139E-3</v>
      </c>
    </row>
    <row r="3757" spans="1:2" x14ac:dyDescent="0.25">
      <c r="A3757" s="20">
        <v>43523</v>
      </c>
      <c r="B3757" s="22">
        <v>6.3134348920297345E-3</v>
      </c>
    </row>
    <row r="3758" spans="1:2" x14ac:dyDescent="0.25">
      <c r="A3758" s="20">
        <v>43524</v>
      </c>
      <c r="B3758" s="22">
        <v>6.3279409502687844E-3</v>
      </c>
    </row>
    <row r="3759" spans="1:2" x14ac:dyDescent="0.25">
      <c r="A3759" s="20">
        <v>43525</v>
      </c>
      <c r="B3759" s="22">
        <v>6.265557534146815E-3</v>
      </c>
    </row>
    <row r="3760" spans="1:2" x14ac:dyDescent="0.25">
      <c r="A3760" s="20">
        <v>43528</v>
      </c>
      <c r="B3760" s="22">
        <v>6.1713298874974676E-3</v>
      </c>
    </row>
    <row r="3761" spans="1:2" x14ac:dyDescent="0.25">
      <c r="A3761" s="20">
        <v>43529</v>
      </c>
      <c r="B3761" s="22">
        <v>6.0405188279302191E-3</v>
      </c>
    </row>
    <row r="3762" spans="1:2" x14ac:dyDescent="0.25">
      <c r="A3762" s="20">
        <v>43530</v>
      </c>
      <c r="B3762" s="22">
        <v>6.0183856128850355E-3</v>
      </c>
    </row>
    <row r="3763" spans="1:2" x14ac:dyDescent="0.25">
      <c r="A3763" s="20">
        <v>43531</v>
      </c>
      <c r="B3763" s="22">
        <v>5.8660012235991488E-3</v>
      </c>
    </row>
    <row r="3764" spans="1:2" x14ac:dyDescent="0.25">
      <c r="A3764" s="20">
        <v>43532</v>
      </c>
      <c r="B3764" s="22">
        <v>5.8468629480739054E-3</v>
      </c>
    </row>
    <row r="3765" spans="1:2" x14ac:dyDescent="0.25">
      <c r="A3765" s="20">
        <v>43535</v>
      </c>
      <c r="B3765" s="22">
        <v>5.5529365265238884E-3</v>
      </c>
    </row>
    <row r="3766" spans="1:2" x14ac:dyDescent="0.25">
      <c r="A3766" s="20">
        <v>43536</v>
      </c>
      <c r="B3766" s="22">
        <v>5.5347222187462908E-3</v>
      </c>
    </row>
    <row r="3767" spans="1:2" x14ac:dyDescent="0.25">
      <c r="A3767" s="20">
        <v>43537</v>
      </c>
      <c r="B3767" s="22">
        <v>5.5121200999135311E-3</v>
      </c>
    </row>
    <row r="3768" spans="1:2" x14ac:dyDescent="0.25">
      <c r="A3768" s="20">
        <v>43538</v>
      </c>
      <c r="B3768" s="22">
        <v>5.4927417786154731E-3</v>
      </c>
    </row>
    <row r="3769" spans="1:2" x14ac:dyDescent="0.25">
      <c r="A3769" s="20">
        <v>43539</v>
      </c>
      <c r="B3769" s="22">
        <v>5.4715634372872746E-3</v>
      </c>
    </row>
    <row r="3770" spans="1:2" x14ac:dyDescent="0.25">
      <c r="A3770" s="20">
        <v>43542</v>
      </c>
      <c r="B3770" s="22">
        <v>5.4102063767524911E-3</v>
      </c>
    </row>
    <row r="3771" spans="1:2" x14ac:dyDescent="0.25">
      <c r="A3771" s="20">
        <v>43543</v>
      </c>
      <c r="B3771" s="22">
        <v>5.390764732000175E-3</v>
      </c>
    </row>
    <row r="3772" spans="1:2" x14ac:dyDescent="0.25">
      <c r="A3772" s="20">
        <v>43544</v>
      </c>
      <c r="B3772" s="22">
        <v>5.3818334749624608E-3</v>
      </c>
    </row>
    <row r="3773" spans="1:2" x14ac:dyDescent="0.25">
      <c r="A3773" s="20">
        <v>43545</v>
      </c>
      <c r="B3773" s="22">
        <v>5.3780197529404994E-3</v>
      </c>
    </row>
    <row r="3774" spans="1:2" x14ac:dyDescent="0.25">
      <c r="A3774" s="20">
        <v>43546</v>
      </c>
      <c r="B3774" s="22">
        <v>5.3809054835070036E-3</v>
      </c>
    </row>
    <row r="3775" spans="1:2" x14ac:dyDescent="0.25">
      <c r="A3775" s="20">
        <v>43549</v>
      </c>
      <c r="B3775" s="22">
        <v>5.3590465785546826E-3</v>
      </c>
    </row>
    <row r="3776" spans="1:2" x14ac:dyDescent="0.25">
      <c r="A3776" s="20">
        <v>43550</v>
      </c>
      <c r="B3776" s="22">
        <v>5.3424646353001926E-3</v>
      </c>
    </row>
    <row r="3777" spans="1:2" x14ac:dyDescent="0.25">
      <c r="A3777" s="20">
        <v>43551</v>
      </c>
      <c r="B3777" s="22">
        <v>5.3266996147880441E-3</v>
      </c>
    </row>
    <row r="3778" spans="1:2" x14ac:dyDescent="0.25">
      <c r="A3778" s="20">
        <v>43552</v>
      </c>
      <c r="B3778" s="22">
        <v>5.3245983399632379E-3</v>
      </c>
    </row>
    <row r="3779" spans="1:2" x14ac:dyDescent="0.25">
      <c r="A3779" s="20">
        <v>43553</v>
      </c>
      <c r="B3779" s="22">
        <v>5.2679959759498463E-3</v>
      </c>
    </row>
    <row r="3780" spans="1:2" x14ac:dyDescent="0.25">
      <c r="A3780" s="20">
        <v>43556</v>
      </c>
      <c r="B3780" s="22">
        <v>5.2708193169459516E-3</v>
      </c>
    </row>
    <row r="3781" spans="1:2" x14ac:dyDescent="0.25">
      <c r="A3781" s="20">
        <v>43557</v>
      </c>
      <c r="B3781" s="22">
        <v>5.2554474593684564E-3</v>
      </c>
    </row>
    <row r="3782" spans="1:2" x14ac:dyDescent="0.25">
      <c r="A3782" s="20">
        <v>43558</v>
      </c>
      <c r="B3782" s="22">
        <v>5.172498040720841E-3</v>
      </c>
    </row>
    <row r="3783" spans="1:2" x14ac:dyDescent="0.25">
      <c r="A3783" s="20">
        <v>43559</v>
      </c>
      <c r="B3783" s="22">
        <v>5.1483776930811853E-3</v>
      </c>
    </row>
    <row r="3784" spans="1:2" x14ac:dyDescent="0.25">
      <c r="A3784" s="20">
        <v>43560</v>
      </c>
      <c r="B3784" s="22">
        <v>4.9826877924792345E-3</v>
      </c>
    </row>
    <row r="3785" spans="1:2" x14ac:dyDescent="0.25">
      <c r="A3785" s="20">
        <v>43563</v>
      </c>
      <c r="B3785" s="22">
        <v>4.9447117909844351E-3</v>
      </c>
    </row>
    <row r="3786" spans="1:2" x14ac:dyDescent="0.25">
      <c r="A3786" s="20">
        <v>43564</v>
      </c>
      <c r="B3786" s="22">
        <v>4.9568626119138592E-3</v>
      </c>
    </row>
    <row r="3787" spans="1:2" x14ac:dyDescent="0.25">
      <c r="A3787" s="20">
        <v>43565</v>
      </c>
      <c r="B3787" s="22">
        <v>4.937075533751667E-3</v>
      </c>
    </row>
    <row r="3788" spans="1:2" x14ac:dyDescent="0.25">
      <c r="A3788" s="20">
        <v>43566</v>
      </c>
      <c r="B3788" s="22">
        <v>4.9057968507217886E-3</v>
      </c>
    </row>
    <row r="3789" spans="1:2" x14ac:dyDescent="0.25">
      <c r="A3789" s="20">
        <v>43567</v>
      </c>
      <c r="B3789" s="22">
        <v>4.8905224960538174E-3</v>
      </c>
    </row>
    <row r="3790" spans="1:2" x14ac:dyDescent="0.25">
      <c r="A3790" s="20">
        <v>43570</v>
      </c>
      <c r="B3790" s="22">
        <v>4.8356778364475606E-3</v>
      </c>
    </row>
    <row r="3791" spans="1:2" x14ac:dyDescent="0.25">
      <c r="A3791" s="20">
        <v>43571</v>
      </c>
      <c r="B3791" s="22">
        <v>4.8178393233520023E-3</v>
      </c>
    </row>
    <row r="3792" spans="1:2" x14ac:dyDescent="0.25">
      <c r="A3792" s="20">
        <v>43572</v>
      </c>
      <c r="B3792" s="22">
        <v>4.7883223877247527E-3</v>
      </c>
    </row>
    <row r="3793" spans="1:2" x14ac:dyDescent="0.25">
      <c r="A3793" s="20">
        <v>43573</v>
      </c>
      <c r="B3793" s="22">
        <v>4.783096215722038E-3</v>
      </c>
    </row>
    <row r="3794" spans="1:2" x14ac:dyDescent="0.25">
      <c r="A3794" s="20">
        <v>43577</v>
      </c>
      <c r="B3794" s="22">
        <v>4.7663652743721308E-3</v>
      </c>
    </row>
    <row r="3795" spans="1:2" x14ac:dyDescent="0.25">
      <c r="A3795" s="20">
        <v>43578</v>
      </c>
      <c r="B3795" s="22">
        <v>4.7645896616730354E-3</v>
      </c>
    </row>
    <row r="3796" spans="1:2" x14ac:dyDescent="0.25">
      <c r="A3796" s="20">
        <v>43579</v>
      </c>
      <c r="B3796" s="22">
        <v>4.7564143536846792E-3</v>
      </c>
    </row>
    <row r="3797" spans="1:2" x14ac:dyDescent="0.25">
      <c r="A3797" s="20">
        <v>43580</v>
      </c>
      <c r="B3797" s="22">
        <v>4.7191188264901207E-3</v>
      </c>
    </row>
    <row r="3798" spans="1:2" x14ac:dyDescent="0.25">
      <c r="A3798" s="20">
        <v>43581</v>
      </c>
      <c r="B3798" s="22">
        <v>4.6489787159438301E-3</v>
      </c>
    </row>
    <row r="3799" spans="1:2" x14ac:dyDescent="0.25">
      <c r="A3799" s="20">
        <v>43584</v>
      </c>
      <c r="B3799" s="22">
        <v>4.6022970405774632E-3</v>
      </c>
    </row>
    <row r="3800" spans="1:2" x14ac:dyDescent="0.25">
      <c r="A3800" s="20">
        <v>43585</v>
      </c>
      <c r="B3800" s="22">
        <v>4.5890011176394907E-3</v>
      </c>
    </row>
    <row r="3801" spans="1:2" x14ac:dyDescent="0.25">
      <c r="A3801" s="20">
        <v>43586</v>
      </c>
      <c r="B3801" s="22">
        <v>4.5914585125199636E-3</v>
      </c>
    </row>
    <row r="3802" spans="1:2" x14ac:dyDescent="0.25">
      <c r="A3802" s="20">
        <v>43587</v>
      </c>
      <c r="B3802" s="22">
        <v>4.5789533870361776E-3</v>
      </c>
    </row>
    <row r="3803" spans="1:2" x14ac:dyDescent="0.25">
      <c r="A3803" s="20">
        <v>43588</v>
      </c>
      <c r="B3803" s="22">
        <v>4.4264785582954769E-3</v>
      </c>
    </row>
    <row r="3804" spans="1:2" x14ac:dyDescent="0.25">
      <c r="A3804" s="20">
        <v>43591</v>
      </c>
      <c r="B3804" s="22">
        <v>4.3771689599922947E-3</v>
      </c>
    </row>
    <row r="3805" spans="1:2" x14ac:dyDescent="0.25">
      <c r="A3805" s="20">
        <v>43592</v>
      </c>
      <c r="B3805" s="22">
        <v>4.2085071084110304E-3</v>
      </c>
    </row>
    <row r="3806" spans="1:2" x14ac:dyDescent="0.25">
      <c r="A3806" s="20">
        <v>43593</v>
      </c>
      <c r="B3806" s="22">
        <v>4.1489168712922631E-3</v>
      </c>
    </row>
    <row r="3807" spans="1:2" x14ac:dyDescent="0.25">
      <c r="A3807" s="20">
        <v>43594</v>
      </c>
      <c r="B3807" s="22">
        <v>4.1209045780392639E-3</v>
      </c>
    </row>
    <row r="3808" spans="1:2" x14ac:dyDescent="0.25">
      <c r="A3808" s="20">
        <v>43595</v>
      </c>
      <c r="B3808" s="22">
        <v>4.033432338620635E-3</v>
      </c>
    </row>
    <row r="3809" spans="1:2" x14ac:dyDescent="0.25">
      <c r="A3809" s="20">
        <v>43598</v>
      </c>
      <c r="B3809" s="22">
        <v>3.9603147468305622E-3</v>
      </c>
    </row>
    <row r="3810" spans="1:2" x14ac:dyDescent="0.25">
      <c r="A3810" s="20">
        <v>43599</v>
      </c>
      <c r="B3810" s="22">
        <v>3.9420034966826112E-3</v>
      </c>
    </row>
    <row r="3811" spans="1:2" x14ac:dyDescent="0.25">
      <c r="A3811" s="20">
        <v>43600</v>
      </c>
      <c r="B3811" s="22">
        <v>3.9145285647204098E-3</v>
      </c>
    </row>
    <row r="3812" spans="1:2" x14ac:dyDescent="0.25">
      <c r="A3812" s="20">
        <v>43601</v>
      </c>
      <c r="B3812" s="22">
        <v>3.8860091926495866E-3</v>
      </c>
    </row>
    <row r="3813" spans="1:2" x14ac:dyDescent="0.25">
      <c r="A3813" s="20">
        <v>43602</v>
      </c>
      <c r="B3813" s="22">
        <v>3.8488866222361473E-3</v>
      </c>
    </row>
    <row r="3814" spans="1:2" x14ac:dyDescent="0.25">
      <c r="A3814" s="20">
        <v>43605</v>
      </c>
      <c r="B3814" s="22">
        <v>3.7496838578976455E-3</v>
      </c>
    </row>
    <row r="3815" spans="1:2" x14ac:dyDescent="0.25">
      <c r="A3815" s="20">
        <v>43606</v>
      </c>
      <c r="B3815" s="22">
        <v>3.7243826909025834E-3</v>
      </c>
    </row>
    <row r="3816" spans="1:2" x14ac:dyDescent="0.25">
      <c r="A3816" s="20">
        <v>43607</v>
      </c>
      <c r="B3816" s="22">
        <v>3.688613742093505E-3</v>
      </c>
    </row>
    <row r="3817" spans="1:2" x14ac:dyDescent="0.25">
      <c r="A3817" s="20">
        <v>43608</v>
      </c>
      <c r="B3817" s="22">
        <v>3.6551459252351925E-3</v>
      </c>
    </row>
    <row r="3818" spans="1:2" x14ac:dyDescent="0.25">
      <c r="A3818" s="20">
        <v>43609</v>
      </c>
      <c r="B3818" s="22">
        <v>3.607854285828882E-3</v>
      </c>
    </row>
    <row r="3819" spans="1:2" x14ac:dyDescent="0.25">
      <c r="A3819" s="20">
        <v>43613</v>
      </c>
      <c r="B3819" s="22">
        <v>3.4802640954669783E-3</v>
      </c>
    </row>
    <row r="3820" spans="1:2" x14ac:dyDescent="0.25">
      <c r="A3820" s="20">
        <v>43614</v>
      </c>
      <c r="B3820" s="22">
        <v>3.4366725476029369E-3</v>
      </c>
    </row>
    <row r="3821" spans="1:2" x14ac:dyDescent="0.25">
      <c r="A3821" s="20">
        <v>43615</v>
      </c>
      <c r="B3821" s="22">
        <v>3.4014580364474245E-3</v>
      </c>
    </row>
    <row r="3822" spans="1:2" x14ac:dyDescent="0.25">
      <c r="A3822" s="20">
        <v>43616</v>
      </c>
      <c r="B3822" s="22">
        <v>3.3670433176009595E-3</v>
      </c>
    </row>
    <row r="3823" spans="1:2" x14ac:dyDescent="0.25">
      <c r="A3823" s="20">
        <v>43619</v>
      </c>
      <c r="B3823" s="22">
        <v>3.2690863999436104E-3</v>
      </c>
    </row>
    <row r="3824" spans="1:2" x14ac:dyDescent="0.25">
      <c r="A3824" s="20">
        <v>43620</v>
      </c>
      <c r="B3824" s="22">
        <v>3.2347582285392473E-3</v>
      </c>
    </row>
    <row r="3825" spans="1:2" x14ac:dyDescent="0.25">
      <c r="A3825" s="20">
        <v>43621</v>
      </c>
      <c r="B3825" s="22">
        <v>3.1829958071631914E-3</v>
      </c>
    </row>
    <row r="3826" spans="1:2" x14ac:dyDescent="0.25">
      <c r="A3826" s="20">
        <v>43622</v>
      </c>
      <c r="B3826" s="22">
        <v>3.1605647634629364E-3</v>
      </c>
    </row>
    <row r="3827" spans="1:2" x14ac:dyDescent="0.25">
      <c r="A3827" s="20">
        <v>43623</v>
      </c>
      <c r="B3827" s="22">
        <v>3.1548211565981532E-3</v>
      </c>
    </row>
    <row r="3828" spans="1:2" x14ac:dyDescent="0.25">
      <c r="A3828" s="20">
        <v>43626</v>
      </c>
      <c r="B3828" s="22">
        <v>3.0528667314069224E-3</v>
      </c>
    </row>
    <row r="3829" spans="1:2" x14ac:dyDescent="0.25">
      <c r="A3829" s="20">
        <v>43627</v>
      </c>
      <c r="B3829" s="22">
        <v>3.0257899093546481E-3</v>
      </c>
    </row>
    <row r="3830" spans="1:2" x14ac:dyDescent="0.25">
      <c r="A3830" s="20">
        <v>43628</v>
      </c>
      <c r="B3830" s="22">
        <v>3.0026264258569135E-3</v>
      </c>
    </row>
    <row r="3831" spans="1:2" x14ac:dyDescent="0.25">
      <c r="A3831" s="20">
        <v>43629</v>
      </c>
      <c r="B3831" s="22">
        <v>2.9693528651948409E-3</v>
      </c>
    </row>
    <row r="3832" spans="1:2" x14ac:dyDescent="0.25">
      <c r="A3832" s="20">
        <v>43630</v>
      </c>
      <c r="B3832" s="22">
        <v>2.9217014733848856E-3</v>
      </c>
    </row>
    <row r="3833" spans="1:2" x14ac:dyDescent="0.25">
      <c r="A3833" s="20">
        <v>43633</v>
      </c>
      <c r="B3833" s="22">
        <v>2.8557685318262305E-3</v>
      </c>
    </row>
    <row r="3834" spans="1:2" x14ac:dyDescent="0.25">
      <c r="A3834" s="20">
        <v>43634</v>
      </c>
      <c r="B3834" s="22">
        <v>2.8303435182661651E-3</v>
      </c>
    </row>
    <row r="3835" spans="1:2" x14ac:dyDescent="0.25">
      <c r="A3835" s="20">
        <v>43635</v>
      </c>
      <c r="B3835" s="22">
        <v>2.7028431552269527E-3</v>
      </c>
    </row>
    <row r="3836" spans="1:2" x14ac:dyDescent="0.25">
      <c r="A3836" s="20">
        <v>43636</v>
      </c>
      <c r="B3836" s="22">
        <v>2.6831384743282172E-3</v>
      </c>
    </row>
    <row r="3837" spans="1:2" x14ac:dyDescent="0.25">
      <c r="A3837" s="20">
        <v>43637</v>
      </c>
      <c r="B3837" s="22">
        <v>2.6670618742539176E-3</v>
      </c>
    </row>
    <row r="3838" spans="1:2" x14ac:dyDescent="0.25">
      <c r="A3838" s="20">
        <v>43640</v>
      </c>
      <c r="B3838" s="22">
        <v>2.5628521497320644E-3</v>
      </c>
    </row>
    <row r="3839" spans="1:2" x14ac:dyDescent="0.25">
      <c r="A3839" s="20">
        <v>43641</v>
      </c>
      <c r="B3839" s="22">
        <v>2.5407485556594445E-3</v>
      </c>
    </row>
    <row r="3840" spans="1:2" x14ac:dyDescent="0.25">
      <c r="A3840" s="20">
        <v>43642</v>
      </c>
      <c r="B3840" s="22">
        <v>2.5208724169918373E-3</v>
      </c>
    </row>
    <row r="3841" spans="1:2" x14ac:dyDescent="0.25">
      <c r="A3841" s="20">
        <v>43643</v>
      </c>
      <c r="B3841" s="22">
        <v>2.4939155606771291E-3</v>
      </c>
    </row>
    <row r="3842" spans="1:2" x14ac:dyDescent="0.25">
      <c r="A3842" s="20">
        <v>43644</v>
      </c>
      <c r="B3842" s="22">
        <v>2.4080555856447194E-3</v>
      </c>
    </row>
    <row r="3843" spans="1:2" x14ac:dyDescent="0.25">
      <c r="A3843" s="20">
        <v>43647</v>
      </c>
      <c r="B3843" s="22">
        <v>2.4188913920577537E-3</v>
      </c>
    </row>
    <row r="3844" spans="1:2" x14ac:dyDescent="0.25">
      <c r="A3844" s="20">
        <v>43648</v>
      </c>
      <c r="B3844" s="22">
        <v>2.3959518585054962E-3</v>
      </c>
    </row>
    <row r="3845" spans="1:2" x14ac:dyDescent="0.25">
      <c r="A3845" s="20">
        <v>43649</v>
      </c>
      <c r="B3845" s="22">
        <v>2.3799350323814306E-3</v>
      </c>
    </row>
    <row r="3846" spans="1:2" x14ac:dyDescent="0.25">
      <c r="A3846" s="20">
        <v>43651</v>
      </c>
      <c r="B3846" s="22">
        <v>2.3352883298399796E-3</v>
      </c>
    </row>
    <row r="3847" spans="1:2" x14ac:dyDescent="0.25">
      <c r="A3847" s="20">
        <v>43654</v>
      </c>
      <c r="B3847" s="22">
        <v>2.3546480191205532E-3</v>
      </c>
    </row>
    <row r="3848" spans="1:2" x14ac:dyDescent="0.25">
      <c r="A3848" s="20">
        <v>43655</v>
      </c>
      <c r="B3848" s="22">
        <v>2.334459760775065E-3</v>
      </c>
    </row>
    <row r="3849" spans="1:2" x14ac:dyDescent="0.25">
      <c r="A3849" s="20">
        <v>43656</v>
      </c>
      <c r="B3849" s="22">
        <v>2.3109932489242535E-3</v>
      </c>
    </row>
    <row r="3850" spans="1:2" x14ac:dyDescent="0.25">
      <c r="A3850" s="20">
        <v>43657</v>
      </c>
      <c r="B3850" s="22">
        <v>2.2713092695558768E-3</v>
      </c>
    </row>
    <row r="3851" spans="1:2" x14ac:dyDescent="0.25">
      <c r="A3851" s="20">
        <v>43658</v>
      </c>
      <c r="B3851" s="22">
        <v>2.2473368461237708E-3</v>
      </c>
    </row>
    <row r="3852" spans="1:2" x14ac:dyDescent="0.25">
      <c r="A3852" s="20">
        <v>43661</v>
      </c>
      <c r="B3852" s="22">
        <v>2.1618572779291689E-3</v>
      </c>
    </row>
    <row r="3853" spans="1:2" x14ac:dyDescent="0.25">
      <c r="A3853" s="20">
        <v>43662</v>
      </c>
      <c r="B3853" s="22">
        <v>2.1407788106995174E-3</v>
      </c>
    </row>
    <row r="3854" spans="1:2" x14ac:dyDescent="0.25">
      <c r="A3854" s="20">
        <v>43663</v>
      </c>
      <c r="B3854" s="22">
        <v>2.1703230722247557E-3</v>
      </c>
    </row>
    <row r="3855" spans="1:2" x14ac:dyDescent="0.25">
      <c r="A3855" s="20">
        <v>43664</v>
      </c>
      <c r="B3855" s="22">
        <v>2.1577416697307061E-3</v>
      </c>
    </row>
    <row r="3856" spans="1:2" x14ac:dyDescent="0.25">
      <c r="A3856" s="20">
        <v>43665</v>
      </c>
      <c r="B3856" s="22">
        <v>2.1392450316908285E-3</v>
      </c>
    </row>
    <row r="3857" spans="1:2" x14ac:dyDescent="0.25">
      <c r="A3857" s="20">
        <v>43668</v>
      </c>
      <c r="B3857" s="22">
        <v>2.0906178735311531E-3</v>
      </c>
    </row>
    <row r="3858" spans="1:2" x14ac:dyDescent="0.25">
      <c r="A3858" s="20">
        <v>43669</v>
      </c>
      <c r="B3858" s="22">
        <v>2.0626490547448473E-3</v>
      </c>
    </row>
    <row r="3859" spans="1:2" x14ac:dyDescent="0.25">
      <c r="A3859" s="20">
        <v>43670</v>
      </c>
      <c r="B3859" s="22">
        <v>2.0471309923504322E-3</v>
      </c>
    </row>
    <row r="3860" spans="1:2" x14ac:dyDescent="0.25">
      <c r="A3860" s="20">
        <v>43671</v>
      </c>
      <c r="B3860" s="22">
        <v>2.0313500935540407E-3</v>
      </c>
    </row>
    <row r="3861" spans="1:2" x14ac:dyDescent="0.25">
      <c r="A3861" s="20">
        <v>43672</v>
      </c>
      <c r="B3861" s="22">
        <v>2.0090323916810426E-3</v>
      </c>
    </row>
    <row r="3862" spans="1:2" x14ac:dyDescent="0.25">
      <c r="A3862" s="20">
        <v>43675</v>
      </c>
      <c r="B3862" s="22">
        <v>1.953133910985505E-3</v>
      </c>
    </row>
    <row r="3863" spans="1:2" x14ac:dyDescent="0.25">
      <c r="A3863" s="20">
        <v>43676</v>
      </c>
      <c r="B3863" s="22">
        <v>1.9364261034067187E-3</v>
      </c>
    </row>
    <row r="3864" spans="1:2" x14ac:dyDescent="0.25">
      <c r="A3864" s="20">
        <v>43677</v>
      </c>
      <c r="B3864" s="22">
        <v>1.948575954432874E-3</v>
      </c>
    </row>
    <row r="3865" spans="1:2" x14ac:dyDescent="0.25">
      <c r="A3865" s="20">
        <v>43678</v>
      </c>
      <c r="B3865" s="22">
        <v>1.9282957857942318E-3</v>
      </c>
    </row>
    <row r="3866" spans="1:2" x14ac:dyDescent="0.25">
      <c r="A3866" s="20">
        <v>43679</v>
      </c>
      <c r="B3866" s="22">
        <v>1.9127598015409308E-3</v>
      </c>
    </row>
    <row r="3867" spans="1:2" x14ac:dyDescent="0.25">
      <c r="A3867" s="20">
        <v>43682</v>
      </c>
      <c r="B3867" s="22">
        <v>1.2343622877419858E-3</v>
      </c>
    </row>
    <row r="3868" spans="1:2" x14ac:dyDescent="0.25">
      <c r="A3868" s="20">
        <v>43683</v>
      </c>
      <c r="B3868" s="22">
        <v>1.2621662340663864E-3</v>
      </c>
    </row>
    <row r="3869" spans="1:2" x14ac:dyDescent="0.25">
      <c r="A3869" s="20">
        <v>43684</v>
      </c>
      <c r="B3869" s="22">
        <v>1.2702292081194777E-3</v>
      </c>
    </row>
    <row r="3870" spans="1:2" x14ac:dyDescent="0.25">
      <c r="A3870" s="20">
        <v>43685</v>
      </c>
      <c r="B3870" s="22">
        <v>1.2457540742136786E-3</v>
      </c>
    </row>
    <row r="3871" spans="1:2" x14ac:dyDescent="0.25">
      <c r="A3871" s="20">
        <v>43686</v>
      </c>
      <c r="B3871" s="22">
        <v>1.2178686793455906E-3</v>
      </c>
    </row>
    <row r="3872" spans="1:2" x14ac:dyDescent="0.25">
      <c r="A3872" s="20">
        <v>43689</v>
      </c>
      <c r="B3872" s="22">
        <v>1.1338209278439759E-3</v>
      </c>
    </row>
    <row r="3873" spans="1:2" x14ac:dyDescent="0.25">
      <c r="A3873" s="20">
        <v>43690</v>
      </c>
      <c r="B3873" s="22">
        <v>1.1269029986433754E-3</v>
      </c>
    </row>
    <row r="3874" spans="1:2" x14ac:dyDescent="0.25">
      <c r="A3874" s="20">
        <v>43691</v>
      </c>
      <c r="B3874" s="22">
        <v>1.0784145811142398E-3</v>
      </c>
    </row>
    <row r="3875" spans="1:2" x14ac:dyDescent="0.25">
      <c r="A3875" s="20">
        <v>43692</v>
      </c>
      <c r="B3875" s="22">
        <v>1.0588363612953344E-3</v>
      </c>
    </row>
    <row r="3876" spans="1:2" x14ac:dyDescent="0.25">
      <c r="A3876" s="20">
        <v>43693</v>
      </c>
      <c r="B3876" s="22">
        <v>1.0374462813707019E-3</v>
      </c>
    </row>
    <row r="3877" spans="1:2" x14ac:dyDescent="0.25">
      <c r="A3877" s="20">
        <v>43696</v>
      </c>
      <c r="B3877" s="22">
        <v>9.7777492950323897E-4</v>
      </c>
    </row>
    <row r="3878" spans="1:2" x14ac:dyDescent="0.25">
      <c r="A3878" s="20">
        <v>43697</v>
      </c>
      <c r="B3878" s="22">
        <v>9.5134090083837108E-4</v>
      </c>
    </row>
    <row r="3879" spans="1:2" x14ac:dyDescent="0.25">
      <c r="A3879" s="20">
        <v>43698</v>
      </c>
      <c r="B3879" s="22">
        <v>9.2851844831676189E-4</v>
      </c>
    </row>
    <row r="3880" spans="1:2" x14ac:dyDescent="0.25">
      <c r="A3880" s="20">
        <v>43699</v>
      </c>
      <c r="B3880" s="22">
        <v>8.9109569602130456E-4</v>
      </c>
    </row>
    <row r="3881" spans="1:2" x14ac:dyDescent="0.25">
      <c r="A3881" s="20">
        <v>43700</v>
      </c>
      <c r="B3881" s="22">
        <v>8.7684371422347418E-4</v>
      </c>
    </row>
    <row r="3882" spans="1:2" x14ac:dyDescent="0.25">
      <c r="A3882" s="20">
        <v>43703</v>
      </c>
      <c r="B3882" s="22">
        <v>8.4568064861478831E-4</v>
      </c>
    </row>
    <row r="3883" spans="1:2" x14ac:dyDescent="0.25">
      <c r="A3883" s="20">
        <v>43704</v>
      </c>
      <c r="B3883" s="22">
        <v>8.081060758555747E-4</v>
      </c>
    </row>
    <row r="3884" spans="1:2" x14ac:dyDescent="0.25">
      <c r="A3884" s="20">
        <v>43705</v>
      </c>
      <c r="B3884" s="22">
        <v>8.0270651685898642E-4</v>
      </c>
    </row>
    <row r="3885" spans="1:2" x14ac:dyDescent="0.25">
      <c r="A3885" s="20">
        <v>43706</v>
      </c>
      <c r="B3885" s="22">
        <v>7.9172840994501392E-4</v>
      </c>
    </row>
    <row r="3886" spans="1:2" x14ac:dyDescent="0.25">
      <c r="A3886" s="20">
        <v>43707</v>
      </c>
      <c r="B3886" s="22">
        <v>7.4579731331514409E-4</v>
      </c>
    </row>
    <row r="3887" spans="1:2" x14ac:dyDescent="0.25">
      <c r="A3887" s="20">
        <v>43711</v>
      </c>
      <c r="B3887" s="22">
        <v>7.1063979731600391E-4</v>
      </c>
    </row>
    <row r="3888" spans="1:2" x14ac:dyDescent="0.25">
      <c r="A3888" s="20">
        <v>43712</v>
      </c>
      <c r="B3888" s="22">
        <v>6.3245962015745505E-4</v>
      </c>
    </row>
    <row r="3889" spans="1:2" x14ac:dyDescent="0.25">
      <c r="A3889" s="20">
        <v>43713</v>
      </c>
      <c r="B3889" s="22">
        <v>6.6507736333076828E-4</v>
      </c>
    </row>
    <row r="3890" spans="1:2" x14ac:dyDescent="0.25">
      <c r="A3890" s="20">
        <v>43714</v>
      </c>
      <c r="B3890" s="22">
        <v>6.3442309639127892E-4</v>
      </c>
    </row>
    <row r="3891" spans="1:2" x14ac:dyDescent="0.25">
      <c r="A3891" s="20">
        <v>43717</v>
      </c>
      <c r="B3891" s="22">
        <v>5.8741061059919275E-4</v>
      </c>
    </row>
    <row r="3892" spans="1:2" x14ac:dyDescent="0.25">
      <c r="A3892" s="20">
        <v>43718</v>
      </c>
      <c r="B3892" s="22">
        <v>5.6818226838495356E-4</v>
      </c>
    </row>
    <row r="3893" spans="1:2" x14ac:dyDescent="0.25">
      <c r="A3893" s="20">
        <v>43719</v>
      </c>
      <c r="B3893" s="22">
        <v>5.3605534772982466E-4</v>
      </c>
    </row>
    <row r="3894" spans="1:2" x14ac:dyDescent="0.25">
      <c r="A3894" s="20">
        <v>43720</v>
      </c>
      <c r="B3894" s="22">
        <v>5.1349970406699974E-4</v>
      </c>
    </row>
    <row r="3895" spans="1:2" x14ac:dyDescent="0.25">
      <c r="A3895" s="20">
        <v>43721</v>
      </c>
      <c r="B3895" s="22">
        <v>4.8776701690500524E-4</v>
      </c>
    </row>
    <row r="3896" spans="1:2" x14ac:dyDescent="0.25">
      <c r="A3896" s="20">
        <v>43724</v>
      </c>
      <c r="B3896" s="22">
        <v>4.3413413028892123E-4</v>
      </c>
    </row>
    <row r="3897" spans="1:2" x14ac:dyDescent="0.25">
      <c r="A3897" s="20">
        <v>43725</v>
      </c>
      <c r="B3897" s="22">
        <v>4.0023212431306021E-4</v>
      </c>
    </row>
    <row r="3898" spans="1:2" x14ac:dyDescent="0.25">
      <c r="A3898" s="20">
        <v>43726</v>
      </c>
      <c r="B3898" s="22">
        <v>3.5453614740998951E-4</v>
      </c>
    </row>
    <row r="3899" spans="1:2" x14ac:dyDescent="0.25">
      <c r="A3899" s="20">
        <v>43727</v>
      </c>
      <c r="B3899" s="22">
        <v>3.5734750050564479E-4</v>
      </c>
    </row>
    <row r="3900" spans="1:2" x14ac:dyDescent="0.25">
      <c r="A3900" s="20">
        <v>43728</v>
      </c>
      <c r="B3900" s="22">
        <v>3.1951401476426611E-4</v>
      </c>
    </row>
    <row r="3901" spans="1:2" x14ac:dyDescent="0.25">
      <c r="A3901" s="20">
        <v>43731</v>
      </c>
      <c r="B3901" s="22">
        <v>3.4101931976304733E-4</v>
      </c>
    </row>
    <row r="3902" spans="1:2" x14ac:dyDescent="0.25">
      <c r="A3902" s="20">
        <v>43732</v>
      </c>
      <c r="B3902" s="22">
        <v>3.2806841242516427E-4</v>
      </c>
    </row>
    <row r="3903" spans="1:2" x14ac:dyDescent="0.25">
      <c r="A3903" s="20">
        <v>43733</v>
      </c>
      <c r="B3903" s="22">
        <v>3.1597438680419643E-4</v>
      </c>
    </row>
    <row r="3904" spans="1:2" x14ac:dyDescent="0.25">
      <c r="A3904" s="20">
        <v>43734</v>
      </c>
      <c r="B3904" s="22">
        <v>2.8329785509662031E-4</v>
      </c>
    </row>
    <row r="3905" spans="1:2" x14ac:dyDescent="0.25">
      <c r="A3905" s="20">
        <v>43735</v>
      </c>
      <c r="B3905" s="22">
        <v>2.6653169261625642E-4</v>
      </c>
    </row>
    <row r="3906" spans="1:2" x14ac:dyDescent="0.25">
      <c r="A3906" s="20">
        <v>43738</v>
      </c>
      <c r="B3906" s="22">
        <v>1.8704259739799056E-4</v>
      </c>
    </row>
    <row r="3907" spans="1:2" x14ac:dyDescent="0.25">
      <c r="A3907" s="20">
        <v>43739</v>
      </c>
      <c r="B3907" s="22">
        <v>1.5483063868626523E-4</v>
      </c>
    </row>
    <row r="3908" spans="1:2" x14ac:dyDescent="0.25">
      <c r="A3908" s="20">
        <v>43740</v>
      </c>
      <c r="B3908" s="22">
        <v>1.6897253676662061E-4</v>
      </c>
    </row>
    <row r="3909" spans="1:2" x14ac:dyDescent="0.25">
      <c r="A3909" s="20">
        <v>43741</v>
      </c>
      <c r="B3909" s="22">
        <v>1.4357424822430964E-4</v>
      </c>
    </row>
    <row r="3910" spans="1:2" x14ac:dyDescent="0.25">
      <c r="A3910" s="20">
        <v>43742</v>
      </c>
      <c r="B3910" s="22">
        <v>1.2753194493164699E-4</v>
      </c>
    </row>
    <row r="3911" spans="1:2" x14ac:dyDescent="0.25">
      <c r="A3911" s="20">
        <v>43745</v>
      </c>
      <c r="B3911" s="22">
        <v>1.1538487733830927E-4</v>
      </c>
    </row>
    <row r="3912" spans="1:2" x14ac:dyDescent="0.25">
      <c r="A3912" s="20">
        <v>43746</v>
      </c>
      <c r="B3912" s="22">
        <v>9.3552251957840227E-5</v>
      </c>
    </row>
    <row r="3913" spans="1:2" x14ac:dyDescent="0.25">
      <c r="A3913" s="20">
        <v>43747</v>
      </c>
      <c r="B3913" s="22">
        <v>8.1580002326164802E-5</v>
      </c>
    </row>
    <row r="3914" spans="1:2" x14ac:dyDescent="0.25">
      <c r="A3914" s="20">
        <v>43748</v>
      </c>
      <c r="B3914" s="22">
        <v>7.1293145227357968E-5</v>
      </c>
    </row>
    <row r="3915" spans="1:2" x14ac:dyDescent="0.25">
      <c r="A3915" s="20">
        <v>43749</v>
      </c>
      <c r="B3915" s="22">
        <v>5.0996987585483211E-5</v>
      </c>
    </row>
    <row r="3916" spans="1:2" x14ac:dyDescent="0.25">
      <c r="A3916" s="20">
        <v>43752</v>
      </c>
      <c r="B3916" s="22">
        <v>-7.1331852633860215E-5</v>
      </c>
    </row>
    <row r="3917" spans="1:2" x14ac:dyDescent="0.25">
      <c r="A3917" s="20">
        <v>43753</v>
      </c>
      <c r="B3917" s="22">
        <v>-8.5203776879594351E-5</v>
      </c>
    </row>
    <row r="3918" spans="1:2" x14ac:dyDescent="0.25">
      <c r="A3918" s="20">
        <v>43754</v>
      </c>
      <c r="B3918" s="22">
        <v>-1.0383311921802196E-4</v>
      </c>
    </row>
    <row r="3919" spans="1:2" x14ac:dyDescent="0.25">
      <c r="A3919" s="20">
        <v>43755</v>
      </c>
      <c r="B3919" s="22">
        <v>-1.4114410448928805E-4</v>
      </c>
    </row>
    <row r="3920" spans="1:2" x14ac:dyDescent="0.25">
      <c r="A3920" s="20">
        <v>43756</v>
      </c>
      <c r="B3920" s="22">
        <v>-1.4567391624553672E-4</v>
      </c>
    </row>
    <row r="3921" spans="1:2" x14ac:dyDescent="0.25">
      <c r="A3921" s="20">
        <v>43759</v>
      </c>
      <c r="B3921" s="22"/>
    </row>
    <row r="3922" spans="1:2" x14ac:dyDescent="0.25">
      <c r="A3922" s="20">
        <v>43760</v>
      </c>
      <c r="B3922" s="22"/>
    </row>
    <row r="3923" spans="1:2" x14ac:dyDescent="0.25">
      <c r="A3923" s="20">
        <v>43761</v>
      </c>
      <c r="B3923" s="22"/>
    </row>
    <row r="3924" spans="1:2" x14ac:dyDescent="0.25">
      <c r="A3924" s="20">
        <v>43762</v>
      </c>
      <c r="B3924" s="22"/>
    </row>
    <row r="3925" spans="1:2" x14ac:dyDescent="0.25">
      <c r="A3925" s="20">
        <v>43763</v>
      </c>
      <c r="B3925" s="22"/>
    </row>
    <row r="3926" spans="1:2" x14ac:dyDescent="0.25">
      <c r="A3926" s="20">
        <v>43766</v>
      </c>
      <c r="B3926" s="22"/>
    </row>
    <row r="3927" spans="1:2" x14ac:dyDescent="0.25">
      <c r="A3927" s="20">
        <v>43767</v>
      </c>
      <c r="B3927" s="22"/>
    </row>
    <row r="3928" spans="1:2" x14ac:dyDescent="0.25">
      <c r="A3928" s="20">
        <v>43768</v>
      </c>
      <c r="B3928" s="22"/>
    </row>
    <row r="3929" spans="1:2" x14ac:dyDescent="0.25">
      <c r="A3929" s="20">
        <v>43769</v>
      </c>
      <c r="B3929" s="22"/>
    </row>
    <row r="3930" spans="1:2" x14ac:dyDescent="0.25">
      <c r="A3930" s="20">
        <v>43770</v>
      </c>
      <c r="B3930" s="22"/>
    </row>
    <row r="3931" spans="1:2" x14ac:dyDescent="0.25">
      <c r="A3931" s="20">
        <v>43773</v>
      </c>
      <c r="B3931" s="22"/>
    </row>
    <row r="3932" spans="1:2" x14ac:dyDescent="0.25">
      <c r="A3932" s="20">
        <v>43774</v>
      </c>
      <c r="B3932" s="22"/>
    </row>
    <row r="3933" spans="1:2" x14ac:dyDescent="0.25">
      <c r="A3933" s="20">
        <v>43775</v>
      </c>
      <c r="B3933" s="22"/>
    </row>
    <row r="3934" spans="1:2" x14ac:dyDescent="0.25">
      <c r="A3934" s="20">
        <v>43776</v>
      </c>
      <c r="B3934" s="22"/>
    </row>
    <row r="3935" spans="1:2" x14ac:dyDescent="0.25">
      <c r="A3935" s="20">
        <v>43777</v>
      </c>
      <c r="B3935" s="22"/>
    </row>
    <row r="3936" spans="1:2" x14ac:dyDescent="0.25">
      <c r="A3936" s="20">
        <v>43780</v>
      </c>
      <c r="B3936" s="22"/>
    </row>
    <row r="3937" spans="1:2" x14ac:dyDescent="0.25">
      <c r="A3937" s="20">
        <v>43781</v>
      </c>
      <c r="B3937" s="22"/>
    </row>
    <row r="3938" spans="1:2" x14ac:dyDescent="0.25">
      <c r="A3938" s="20">
        <v>43782</v>
      </c>
      <c r="B3938" s="22"/>
    </row>
    <row r="3939" spans="1:2" x14ac:dyDescent="0.25">
      <c r="A3939" s="20">
        <v>43783</v>
      </c>
      <c r="B3939" s="22"/>
    </row>
    <row r="3940" spans="1:2" x14ac:dyDescent="0.25">
      <c r="A3940" s="20">
        <v>43784</v>
      </c>
      <c r="B3940" s="22"/>
    </row>
    <row r="3941" spans="1:2" x14ac:dyDescent="0.25">
      <c r="A3941" s="20">
        <v>43787</v>
      </c>
      <c r="B3941" s="22"/>
    </row>
    <row r="3942" spans="1:2" x14ac:dyDescent="0.25">
      <c r="A3942" s="20">
        <v>43788</v>
      </c>
      <c r="B3942" s="22"/>
    </row>
    <row r="3943" spans="1:2" x14ac:dyDescent="0.25">
      <c r="A3943" s="20">
        <v>43789</v>
      </c>
      <c r="B3943" s="22"/>
    </row>
    <row r="3944" spans="1:2" x14ac:dyDescent="0.25">
      <c r="A3944" s="20">
        <v>43790</v>
      </c>
      <c r="B3944" s="22"/>
    </row>
    <row r="3945" spans="1:2" x14ac:dyDescent="0.25">
      <c r="A3945" s="20">
        <v>43791</v>
      </c>
      <c r="B3945" s="22"/>
    </row>
    <row r="3946" spans="1:2" x14ac:dyDescent="0.25">
      <c r="A3946" s="20">
        <v>43794</v>
      </c>
      <c r="B3946" s="22"/>
    </row>
    <row r="3947" spans="1:2" x14ac:dyDescent="0.25">
      <c r="A3947" s="20">
        <v>43795</v>
      </c>
      <c r="B3947" s="22"/>
    </row>
    <row r="3948" spans="1:2" x14ac:dyDescent="0.25">
      <c r="A3948" s="20">
        <v>43796</v>
      </c>
      <c r="B3948" s="22"/>
    </row>
    <row r="3949" spans="1:2" x14ac:dyDescent="0.25">
      <c r="A3949" s="20">
        <v>43798</v>
      </c>
      <c r="B3949" s="22"/>
    </row>
    <row r="3950" spans="1:2" x14ac:dyDescent="0.25">
      <c r="A3950" s="20">
        <v>43801</v>
      </c>
      <c r="B3950" s="22"/>
    </row>
    <row r="3951" spans="1:2" x14ac:dyDescent="0.25">
      <c r="A3951" s="20">
        <v>43802</v>
      </c>
      <c r="B3951" s="22"/>
    </row>
    <row r="3952" spans="1:2" x14ac:dyDescent="0.25">
      <c r="A3952" s="20">
        <v>43803</v>
      </c>
      <c r="B3952" s="22"/>
    </row>
    <row r="3953" spans="1:2" x14ac:dyDescent="0.25">
      <c r="A3953" s="20">
        <v>43804</v>
      </c>
      <c r="B3953" s="22"/>
    </row>
    <row r="3954" spans="1:2" x14ac:dyDescent="0.25">
      <c r="A3954" s="20">
        <v>43805</v>
      </c>
      <c r="B3954" s="22"/>
    </row>
    <row r="3955" spans="1:2" x14ac:dyDescent="0.25">
      <c r="A3955" s="20">
        <v>43808</v>
      </c>
      <c r="B3955" s="22"/>
    </row>
    <row r="3956" spans="1:2" x14ac:dyDescent="0.25">
      <c r="A3956" s="20">
        <v>43809</v>
      </c>
      <c r="B3956" s="22"/>
    </row>
    <row r="3957" spans="1:2" x14ac:dyDescent="0.25">
      <c r="A3957" s="20">
        <v>43810</v>
      </c>
      <c r="B3957" s="22"/>
    </row>
    <row r="3958" spans="1:2" x14ac:dyDescent="0.25">
      <c r="A3958" s="20">
        <v>43811</v>
      </c>
      <c r="B3958" s="22"/>
    </row>
    <row r="3959" spans="1:2" x14ac:dyDescent="0.25">
      <c r="A3959" s="20">
        <v>43812</v>
      </c>
      <c r="B3959" s="22"/>
    </row>
    <row r="3960" spans="1:2" x14ac:dyDescent="0.25">
      <c r="A3960" s="20">
        <v>43815</v>
      </c>
      <c r="B3960" s="22"/>
    </row>
    <row r="3961" spans="1:2" x14ac:dyDescent="0.25">
      <c r="A3961" s="20">
        <v>43816</v>
      </c>
      <c r="B3961" s="22"/>
    </row>
    <row r="3962" spans="1:2" x14ac:dyDescent="0.25">
      <c r="A3962" s="20">
        <v>43817</v>
      </c>
      <c r="B3962" s="22"/>
    </row>
    <row r="3963" spans="1:2" x14ac:dyDescent="0.25">
      <c r="A3963" s="20">
        <v>43818</v>
      </c>
      <c r="B3963" s="22"/>
    </row>
    <row r="3964" spans="1:2" x14ac:dyDescent="0.25">
      <c r="A3964" s="20">
        <v>43819</v>
      </c>
      <c r="B3964" s="22"/>
    </row>
    <row r="3965" spans="1:2" x14ac:dyDescent="0.25">
      <c r="A3965" s="20">
        <v>43822</v>
      </c>
      <c r="B3965" s="22"/>
    </row>
    <row r="3966" spans="1:2" x14ac:dyDescent="0.25">
      <c r="A3966" s="20">
        <v>43823</v>
      </c>
      <c r="B3966" s="22"/>
    </row>
    <row r="3967" spans="1:2" x14ac:dyDescent="0.25">
      <c r="A3967" s="20">
        <v>43825</v>
      </c>
      <c r="B3967" s="22"/>
    </row>
    <row r="3968" spans="1:2" x14ac:dyDescent="0.25">
      <c r="A3968" s="20">
        <v>43826</v>
      </c>
      <c r="B3968" s="22"/>
    </row>
    <row r="3969" spans="1:2" x14ac:dyDescent="0.25">
      <c r="A3969" s="20">
        <v>43829</v>
      </c>
      <c r="B3969" s="22"/>
    </row>
    <row r="3970" spans="1:2" x14ac:dyDescent="0.25">
      <c r="A3970" s="20">
        <v>43830</v>
      </c>
      <c r="B3970" s="22"/>
    </row>
    <row r="3971" spans="1:2" x14ac:dyDescent="0.25">
      <c r="A3971" s="20" t="s">
        <v>50</v>
      </c>
      <c r="B3971" s="22"/>
    </row>
    <row r="3972" spans="1:2" x14ac:dyDescent="0.25">
      <c r="A3972" s="20" t="s">
        <v>7</v>
      </c>
      <c r="B3972" s="22"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I2368"/>
  <sheetViews>
    <sheetView workbookViewId="0">
      <selection activeCell="A37" sqref="A37"/>
    </sheetView>
  </sheetViews>
  <sheetFormatPr defaultRowHeight="15" x14ac:dyDescent="0.25"/>
  <sheetData>
    <row r="1" spans="1:9" x14ac:dyDescent="0.25">
      <c r="A1" t="s">
        <v>27</v>
      </c>
      <c r="B1" t="s">
        <v>31</v>
      </c>
      <c r="C1" t="s">
        <v>32</v>
      </c>
      <c r="D1" t="s">
        <v>33</v>
      </c>
      <c r="E1" t="s">
        <v>34</v>
      </c>
      <c r="F1" t="s">
        <v>35</v>
      </c>
      <c r="G1" t="s">
        <v>36</v>
      </c>
      <c r="H1" t="s">
        <v>37</v>
      </c>
      <c r="I1" t="s">
        <v>38</v>
      </c>
    </row>
    <row r="2" spans="1:9" x14ac:dyDescent="0.25">
      <c r="A2" s="18">
        <v>43980</v>
      </c>
      <c r="B2" t="s">
        <v>40</v>
      </c>
      <c r="C2" t="s">
        <v>41</v>
      </c>
      <c r="D2">
        <v>26.932650280000001</v>
      </c>
      <c r="E2">
        <v>28.155425279999999</v>
      </c>
      <c r="F2">
        <v>-4.3429500000000001</v>
      </c>
      <c r="G2">
        <v>-1.2227749999999999</v>
      </c>
      <c r="H2">
        <v>6351.32</v>
      </c>
      <c r="I2">
        <v>171057799.57841799</v>
      </c>
    </row>
    <row r="3" spans="1:9" x14ac:dyDescent="0.25">
      <c r="A3" s="18">
        <v>43979</v>
      </c>
      <c r="B3" t="s">
        <v>40</v>
      </c>
      <c r="C3" t="s">
        <v>41</v>
      </c>
      <c r="D3">
        <v>28.15542576</v>
      </c>
      <c r="E3">
        <v>27.05240676</v>
      </c>
      <c r="F3">
        <v>4.0773400000000004</v>
      </c>
      <c r="G3">
        <v>1.103019</v>
      </c>
      <c r="H3">
        <v>6351.32</v>
      </c>
      <c r="I3">
        <v>178824034.271725</v>
      </c>
    </row>
    <row r="4" spans="1:9" x14ac:dyDescent="0.25">
      <c r="A4" s="18">
        <v>43978</v>
      </c>
      <c r="B4" t="s">
        <v>40</v>
      </c>
      <c r="C4" t="s">
        <v>41</v>
      </c>
      <c r="D4">
        <v>27.052407259999999</v>
      </c>
      <c r="E4">
        <v>27.532633260000001</v>
      </c>
      <c r="F4">
        <v>-1.74421</v>
      </c>
      <c r="G4">
        <v>-0.48022599999999999</v>
      </c>
      <c r="H4">
        <v>6176.32</v>
      </c>
      <c r="I4">
        <v>167084242.85086101</v>
      </c>
    </row>
    <row r="5" spans="1:9" x14ac:dyDescent="0.25">
      <c r="A5" s="18">
        <v>43977</v>
      </c>
      <c r="B5" t="s">
        <v>40</v>
      </c>
      <c r="C5" t="s">
        <v>41</v>
      </c>
      <c r="D5">
        <v>27.532633579999999</v>
      </c>
      <c r="E5">
        <v>28.208377580000001</v>
      </c>
      <c r="F5">
        <v>-2.39554</v>
      </c>
      <c r="G5">
        <v>-0.67574400000000001</v>
      </c>
      <c r="H5">
        <v>6151.32</v>
      </c>
      <c r="I5">
        <v>169361956.995424</v>
      </c>
    </row>
    <row r="6" spans="1:9" x14ac:dyDescent="0.25">
      <c r="A6" s="18">
        <v>43973</v>
      </c>
      <c r="B6" t="s">
        <v>40</v>
      </c>
      <c r="C6" t="s">
        <v>41</v>
      </c>
      <c r="D6">
        <v>28.20837775</v>
      </c>
      <c r="E6">
        <v>28.80213775</v>
      </c>
      <c r="F6">
        <v>-2.0615100000000002</v>
      </c>
      <c r="G6">
        <v>-0.59375999999999995</v>
      </c>
      <c r="H6">
        <v>6151.32</v>
      </c>
      <c r="I6">
        <v>173518673.59599599</v>
      </c>
    </row>
    <row r="7" spans="1:9" x14ac:dyDescent="0.25">
      <c r="A7" s="18">
        <v>43972</v>
      </c>
      <c r="B7" t="s">
        <v>40</v>
      </c>
      <c r="C7" t="s">
        <v>41</v>
      </c>
      <c r="D7">
        <v>28.80213788</v>
      </c>
      <c r="E7">
        <v>27.654013880000001</v>
      </c>
      <c r="F7">
        <v>4.1517400000000002</v>
      </c>
      <c r="G7">
        <v>1.1481239999999999</v>
      </c>
      <c r="H7">
        <v>6151.32</v>
      </c>
      <c r="I7">
        <v>177171080.37758699</v>
      </c>
    </row>
    <row r="8" spans="1:9" x14ac:dyDescent="0.25">
      <c r="A8" s="18">
        <v>43971</v>
      </c>
      <c r="B8" t="s">
        <v>40</v>
      </c>
      <c r="C8" t="s">
        <v>41</v>
      </c>
      <c r="D8">
        <v>27.654013509999999</v>
      </c>
      <c r="E8">
        <v>29.790072510000002</v>
      </c>
      <c r="F8">
        <v>-7.1703700000000001</v>
      </c>
      <c r="G8">
        <v>-2.1360589999999999</v>
      </c>
      <c r="H8">
        <v>5801.32</v>
      </c>
      <c r="I8">
        <v>160429698.69379199</v>
      </c>
    </row>
    <row r="9" spans="1:9" x14ac:dyDescent="0.25">
      <c r="A9" s="18">
        <v>43970</v>
      </c>
      <c r="B9" t="s">
        <v>40</v>
      </c>
      <c r="C9" t="s">
        <v>41</v>
      </c>
      <c r="D9">
        <v>29.790072800000001</v>
      </c>
      <c r="E9">
        <v>27.959004799999999</v>
      </c>
      <c r="F9">
        <v>6.5491200000000003</v>
      </c>
      <c r="G9">
        <v>1.8310679999999999</v>
      </c>
      <c r="H9">
        <v>5651.32</v>
      </c>
      <c r="I9">
        <v>168353144.84587699</v>
      </c>
    </row>
    <row r="10" spans="1:9" x14ac:dyDescent="0.25">
      <c r="A10" s="18">
        <v>43969</v>
      </c>
      <c r="B10" t="s">
        <v>40</v>
      </c>
      <c r="C10" t="s">
        <v>41</v>
      </c>
      <c r="D10">
        <v>27.959004660000002</v>
      </c>
      <c r="E10">
        <v>30.45075366</v>
      </c>
      <c r="F10">
        <v>-8.1828800000000008</v>
      </c>
      <c r="G10">
        <v>-2.491749</v>
      </c>
      <c r="H10">
        <v>5651.32</v>
      </c>
      <c r="I10">
        <v>158005198.338137</v>
      </c>
    </row>
    <row r="11" spans="1:9" x14ac:dyDescent="0.25">
      <c r="A11" s="18">
        <v>43966</v>
      </c>
      <c r="B11" t="s">
        <v>40</v>
      </c>
      <c r="C11" t="s">
        <v>41</v>
      </c>
      <c r="D11">
        <v>30.450753259999999</v>
      </c>
      <c r="E11">
        <v>30.64350726</v>
      </c>
      <c r="F11">
        <v>-0.62902000000000002</v>
      </c>
      <c r="G11">
        <v>-0.19275400000000001</v>
      </c>
      <c r="H11">
        <v>5651.32</v>
      </c>
      <c r="I11">
        <v>172086859.56104299</v>
      </c>
    </row>
    <row r="12" spans="1:9" x14ac:dyDescent="0.25">
      <c r="A12" s="18">
        <v>43965</v>
      </c>
      <c r="B12" t="s">
        <v>40</v>
      </c>
      <c r="C12" t="s">
        <v>41</v>
      </c>
      <c r="D12">
        <v>30.643506940000002</v>
      </c>
      <c r="E12">
        <v>32.622385940000001</v>
      </c>
      <c r="F12">
        <v>-6.06602</v>
      </c>
      <c r="G12">
        <v>-1.9788790000000001</v>
      </c>
      <c r="H12">
        <v>5651.32</v>
      </c>
      <c r="I12">
        <v>173176171.70963901</v>
      </c>
    </row>
    <row r="13" spans="1:9" x14ac:dyDescent="0.25">
      <c r="A13" s="18">
        <v>43964</v>
      </c>
      <c r="B13" t="s">
        <v>40</v>
      </c>
      <c r="C13" t="s">
        <v>41</v>
      </c>
      <c r="D13">
        <v>32.622385850000001</v>
      </c>
      <c r="E13">
        <v>30.76142085</v>
      </c>
      <c r="F13">
        <v>6.0496699999999999</v>
      </c>
      <c r="G13">
        <v>1.860965</v>
      </c>
      <c r="H13">
        <v>5651.32</v>
      </c>
      <c r="I13">
        <v>184359443.73466399</v>
      </c>
    </row>
    <row r="14" spans="1:9" x14ac:dyDescent="0.25">
      <c r="A14" s="18">
        <v>43963</v>
      </c>
      <c r="B14" t="s">
        <v>40</v>
      </c>
      <c r="C14" t="s">
        <v>41</v>
      </c>
      <c r="D14">
        <v>30.761420489999999</v>
      </c>
      <c r="E14">
        <v>26.825243489999998</v>
      </c>
      <c r="F14">
        <v>14.673410000000001</v>
      </c>
      <c r="G14">
        <v>3.9361769999999998</v>
      </c>
      <c r="H14">
        <v>5651.32</v>
      </c>
      <c r="I14">
        <v>173842538.55928501</v>
      </c>
    </row>
    <row r="15" spans="1:9" x14ac:dyDescent="0.25">
      <c r="A15" s="18">
        <v>43962</v>
      </c>
      <c r="B15" t="s">
        <v>40</v>
      </c>
      <c r="C15" t="s">
        <v>41</v>
      </c>
      <c r="D15">
        <v>26.825243050000001</v>
      </c>
      <c r="E15">
        <v>28.364058050000001</v>
      </c>
      <c r="F15">
        <v>-5.42523</v>
      </c>
      <c r="G15">
        <v>-1.538815</v>
      </c>
      <c r="H15">
        <v>5651.32</v>
      </c>
      <c r="I15">
        <v>151597952.07759601</v>
      </c>
    </row>
    <row r="16" spans="1:9" x14ac:dyDescent="0.25">
      <c r="A16" s="18">
        <v>43959</v>
      </c>
      <c r="B16" t="s">
        <v>40</v>
      </c>
      <c r="C16" t="s">
        <v>41</v>
      </c>
      <c r="D16">
        <v>28.364057590000002</v>
      </c>
      <c r="E16">
        <v>30.41496459</v>
      </c>
      <c r="F16">
        <v>-6.7430899999999996</v>
      </c>
      <c r="G16">
        <v>-2.050907</v>
      </c>
      <c r="H16">
        <v>5251.32</v>
      </c>
      <c r="I16">
        <v>148948657.81134599</v>
      </c>
    </row>
    <row r="17" spans="1:9" x14ac:dyDescent="0.25">
      <c r="A17" s="18">
        <v>43958</v>
      </c>
      <c r="B17" t="s">
        <v>40</v>
      </c>
      <c r="C17" t="s">
        <v>41</v>
      </c>
      <c r="D17">
        <v>30.4149648</v>
      </c>
      <c r="E17">
        <v>32.476049799999998</v>
      </c>
      <c r="F17">
        <v>-6.3464799999999997</v>
      </c>
      <c r="G17">
        <v>-2.0610849999999998</v>
      </c>
      <c r="H17">
        <v>5251.32</v>
      </c>
      <c r="I17">
        <v>159718621.70864099</v>
      </c>
    </row>
    <row r="18" spans="1:9" x14ac:dyDescent="0.25">
      <c r="A18" s="18">
        <v>43957</v>
      </c>
      <c r="B18" t="s">
        <v>40</v>
      </c>
      <c r="C18" t="s">
        <v>41</v>
      </c>
      <c r="D18">
        <v>32.476050110000003</v>
      </c>
      <c r="E18">
        <v>31.74565411</v>
      </c>
      <c r="F18">
        <v>2.30077</v>
      </c>
      <c r="G18">
        <v>0.73039600000000005</v>
      </c>
      <c r="H18">
        <v>5251.32</v>
      </c>
      <c r="I18">
        <v>170542034.035494</v>
      </c>
    </row>
    <row r="19" spans="1:9" x14ac:dyDescent="0.25">
      <c r="A19" s="18">
        <v>43956</v>
      </c>
      <c r="B19" t="s">
        <v>40</v>
      </c>
      <c r="C19" t="s">
        <v>41</v>
      </c>
      <c r="D19">
        <v>31.745654399999999</v>
      </c>
      <c r="E19">
        <v>33.059202399999997</v>
      </c>
      <c r="F19">
        <v>-3.9733200000000002</v>
      </c>
      <c r="G19">
        <v>-1.3135479999999999</v>
      </c>
      <c r="H19">
        <v>5251.32</v>
      </c>
      <c r="I19">
        <v>166706494.62684399</v>
      </c>
    </row>
    <row r="20" spans="1:9" x14ac:dyDescent="0.25">
      <c r="A20" s="18">
        <v>43955</v>
      </c>
      <c r="B20" t="s">
        <v>40</v>
      </c>
      <c r="C20" t="s">
        <v>41</v>
      </c>
      <c r="D20">
        <v>33.059202249999998</v>
      </c>
      <c r="E20">
        <v>34.298208250000002</v>
      </c>
      <c r="F20">
        <v>-3.6124499999999999</v>
      </c>
      <c r="G20">
        <v>-1.2390060000000001</v>
      </c>
      <c r="H20">
        <v>5251.32</v>
      </c>
      <c r="I20">
        <v>173604350.781863</v>
      </c>
    </row>
    <row r="21" spans="1:9" x14ac:dyDescent="0.25">
      <c r="A21" s="18">
        <v>43952</v>
      </c>
      <c r="B21" t="s">
        <v>40</v>
      </c>
      <c r="C21" t="s">
        <v>41</v>
      </c>
      <c r="D21">
        <v>34.298208170000002</v>
      </c>
      <c r="E21">
        <v>31.425002169999999</v>
      </c>
      <c r="F21">
        <v>9.1430600000000002</v>
      </c>
      <c r="G21">
        <v>2.8732060000000001</v>
      </c>
      <c r="H21">
        <v>5276.32</v>
      </c>
      <c r="I21">
        <v>180968218.836909</v>
      </c>
    </row>
    <row r="22" spans="1:9" x14ac:dyDescent="0.25">
      <c r="A22" s="18">
        <v>43951</v>
      </c>
      <c r="B22" t="s">
        <v>40</v>
      </c>
      <c r="C22" t="s">
        <v>41</v>
      </c>
      <c r="D22">
        <v>31.425002549999999</v>
      </c>
      <c r="E22">
        <v>29.756492550000001</v>
      </c>
      <c r="F22">
        <v>5.6072100000000002</v>
      </c>
      <c r="G22">
        <v>1.6685099999999999</v>
      </c>
      <c r="H22">
        <v>5276.32</v>
      </c>
      <c r="I22">
        <v>165808275.17960799</v>
      </c>
    </row>
    <row r="23" spans="1:9" x14ac:dyDescent="0.25">
      <c r="A23" s="18">
        <v>43950</v>
      </c>
      <c r="B23" t="s">
        <v>40</v>
      </c>
      <c r="C23" t="s">
        <v>41</v>
      </c>
      <c r="D23">
        <v>29.756492909999999</v>
      </c>
      <c r="E23">
        <v>31.791049910000002</v>
      </c>
      <c r="F23">
        <v>-6.3997799999999998</v>
      </c>
      <c r="G23">
        <v>-2.0345569999999999</v>
      </c>
      <c r="H23">
        <v>5276.32</v>
      </c>
      <c r="I23">
        <v>157004689.40141201</v>
      </c>
    </row>
    <row r="24" spans="1:9" x14ac:dyDescent="0.25">
      <c r="A24" s="18">
        <v>43949</v>
      </c>
      <c r="B24" t="s">
        <v>40</v>
      </c>
      <c r="C24" t="s">
        <v>41</v>
      </c>
      <c r="D24">
        <v>31.791049449999999</v>
      </c>
      <c r="E24">
        <v>31.494725450000001</v>
      </c>
      <c r="F24">
        <v>0.94086999999999998</v>
      </c>
      <c r="G24">
        <v>0.29632399999999998</v>
      </c>
      <c r="H24">
        <v>5276.32</v>
      </c>
      <c r="I24">
        <v>167739654.66087499</v>
      </c>
    </row>
    <row r="25" spans="1:9" x14ac:dyDescent="0.25">
      <c r="A25" s="18">
        <v>43948</v>
      </c>
      <c r="B25" t="s">
        <v>40</v>
      </c>
      <c r="C25" t="s">
        <v>41</v>
      </c>
      <c r="D25">
        <v>31.494725670000001</v>
      </c>
      <c r="E25">
        <v>33.964099670000003</v>
      </c>
      <c r="F25">
        <v>-7.2705399999999996</v>
      </c>
      <c r="G25">
        <v>-2.4693740000000002</v>
      </c>
      <c r="H25">
        <v>5326.32</v>
      </c>
      <c r="I25">
        <v>167750892.74645701</v>
      </c>
    </row>
    <row r="26" spans="1:9" x14ac:dyDescent="0.25">
      <c r="A26" s="18">
        <v>43945</v>
      </c>
      <c r="B26" t="s">
        <v>40</v>
      </c>
      <c r="C26" t="s">
        <v>41</v>
      </c>
      <c r="D26">
        <v>33.964099879999999</v>
      </c>
      <c r="E26">
        <v>36.505422879999998</v>
      </c>
      <c r="F26">
        <v>-6.9614900000000004</v>
      </c>
      <c r="G26">
        <v>-2.5413230000000002</v>
      </c>
      <c r="H26">
        <v>5326.32</v>
      </c>
      <c r="I26">
        <v>180903562.58054101</v>
      </c>
    </row>
    <row r="27" spans="1:9" x14ac:dyDescent="0.25">
      <c r="A27" s="18">
        <v>43944</v>
      </c>
      <c r="B27" t="s">
        <v>40</v>
      </c>
      <c r="C27" t="s">
        <v>41</v>
      </c>
      <c r="D27">
        <v>36.505422830000001</v>
      </c>
      <c r="E27">
        <v>36.357434830000003</v>
      </c>
      <c r="F27">
        <v>0.40704000000000001</v>
      </c>
      <c r="G27">
        <v>0.14798800000000001</v>
      </c>
      <c r="H27">
        <v>5326.32</v>
      </c>
      <c r="I27">
        <v>194439454.21161699</v>
      </c>
    </row>
    <row r="28" spans="1:9" x14ac:dyDescent="0.25">
      <c r="A28" s="18">
        <v>43943</v>
      </c>
      <c r="B28" t="s">
        <v>40</v>
      </c>
      <c r="C28" t="s">
        <v>41</v>
      </c>
      <c r="D28">
        <v>36.357434650000002</v>
      </c>
      <c r="E28">
        <v>38.194082649999999</v>
      </c>
      <c r="F28">
        <v>-4.8087200000000001</v>
      </c>
      <c r="G28">
        <v>-1.8366480000000001</v>
      </c>
      <c r="H28">
        <v>5326.32</v>
      </c>
      <c r="I28">
        <v>193651222.252684</v>
      </c>
    </row>
    <row r="29" spans="1:9" x14ac:dyDescent="0.25">
      <c r="A29" s="18">
        <v>43942</v>
      </c>
      <c r="B29" t="s">
        <v>40</v>
      </c>
      <c r="C29" t="s">
        <v>41</v>
      </c>
      <c r="D29">
        <v>38.19408301</v>
      </c>
      <c r="E29">
        <v>35.733279009999997</v>
      </c>
      <c r="F29">
        <v>6.88659</v>
      </c>
      <c r="G29">
        <v>2.460804</v>
      </c>
      <c r="H29">
        <v>5326.32</v>
      </c>
      <c r="I29">
        <v>203433793.63557401</v>
      </c>
    </row>
    <row r="30" spans="1:9" x14ac:dyDescent="0.25">
      <c r="A30" s="18">
        <v>43941</v>
      </c>
      <c r="B30" t="s">
        <v>40</v>
      </c>
      <c r="C30" t="s">
        <v>41</v>
      </c>
      <c r="D30">
        <v>35.733279250000002</v>
      </c>
      <c r="E30">
        <v>31.73501825</v>
      </c>
      <c r="F30">
        <v>12.598890000000001</v>
      </c>
      <c r="G30">
        <v>3.9982609999999998</v>
      </c>
      <c r="H30">
        <v>5451.32</v>
      </c>
      <c r="I30">
        <v>194793432.64127201</v>
      </c>
    </row>
    <row r="31" spans="1:9" x14ac:dyDescent="0.25">
      <c r="A31" s="18">
        <v>43938</v>
      </c>
      <c r="B31" t="s">
        <v>40</v>
      </c>
      <c r="C31" t="s">
        <v>41</v>
      </c>
      <c r="D31">
        <v>31.735017790000001</v>
      </c>
      <c r="E31">
        <v>33.485776790000003</v>
      </c>
      <c r="F31">
        <v>-5.22837</v>
      </c>
      <c r="G31">
        <v>-1.750759</v>
      </c>
      <c r="H31">
        <v>5451.32</v>
      </c>
      <c r="I31">
        <v>172997641.97392899</v>
      </c>
    </row>
    <row r="32" spans="1:9" x14ac:dyDescent="0.25">
      <c r="A32" s="18">
        <v>43937</v>
      </c>
      <c r="B32" t="s">
        <v>40</v>
      </c>
      <c r="C32" t="s">
        <v>41</v>
      </c>
      <c r="D32">
        <v>33.485777159999998</v>
      </c>
      <c r="E32">
        <v>33.535660159999999</v>
      </c>
      <c r="F32">
        <v>-0.14874999999999999</v>
      </c>
      <c r="G32">
        <v>-4.9882999999999997E-2</v>
      </c>
      <c r="H32">
        <v>5451.32</v>
      </c>
      <c r="I32">
        <v>182541586.290519</v>
      </c>
    </row>
    <row r="33" spans="1:9" x14ac:dyDescent="0.25">
      <c r="A33" s="18">
        <v>43936</v>
      </c>
      <c r="B33" t="s">
        <v>40</v>
      </c>
      <c r="C33" t="s">
        <v>41</v>
      </c>
      <c r="D33">
        <v>33.535659680000002</v>
      </c>
      <c r="E33">
        <v>30.228696679999999</v>
      </c>
      <c r="F33">
        <v>10.93981</v>
      </c>
      <c r="G33">
        <v>3.3069630000000001</v>
      </c>
      <c r="H33">
        <v>5451.32</v>
      </c>
      <c r="I33">
        <v>182813511.719798</v>
      </c>
    </row>
    <row r="34" spans="1:9" x14ac:dyDescent="0.25">
      <c r="A34" s="18">
        <v>43935</v>
      </c>
      <c r="B34" t="s">
        <v>40</v>
      </c>
      <c r="C34" t="s">
        <v>41</v>
      </c>
      <c r="D34">
        <v>30.228696339999999</v>
      </c>
      <c r="E34">
        <v>33.078912340000002</v>
      </c>
      <c r="F34">
        <v>-8.6164100000000001</v>
      </c>
      <c r="G34">
        <v>-2.8502160000000001</v>
      </c>
      <c r="H34">
        <v>5451.32</v>
      </c>
      <c r="I34">
        <v>164786206.246079</v>
      </c>
    </row>
    <row r="35" spans="1:9" x14ac:dyDescent="0.25">
      <c r="A35" s="18">
        <v>43934</v>
      </c>
      <c r="B35" t="s">
        <v>40</v>
      </c>
      <c r="C35" t="s">
        <v>41</v>
      </c>
      <c r="D35">
        <v>33.07891266</v>
      </c>
      <c r="E35">
        <v>33.793986660000002</v>
      </c>
      <c r="F35">
        <v>-2.11598</v>
      </c>
      <c r="G35">
        <v>-0.71507399999999999</v>
      </c>
      <c r="H35">
        <v>5876.32</v>
      </c>
      <c r="I35">
        <v>194382176.805473</v>
      </c>
    </row>
    <row r="36" spans="1:9" x14ac:dyDescent="0.25">
      <c r="A36" s="18">
        <v>43930</v>
      </c>
      <c r="B36" t="s">
        <v>40</v>
      </c>
      <c r="C36" t="s">
        <v>41</v>
      </c>
      <c r="D36">
        <v>33.793987100000002</v>
      </c>
      <c r="E36">
        <v>34.990497099999999</v>
      </c>
      <c r="F36">
        <v>-3.41953</v>
      </c>
      <c r="G36">
        <v>-1.19651</v>
      </c>
      <c r="H36">
        <v>5876.32</v>
      </c>
      <c r="I36">
        <v>198584180.89351001</v>
      </c>
    </row>
    <row r="37" spans="1:9" x14ac:dyDescent="0.25">
      <c r="A37" s="18">
        <v>43929</v>
      </c>
      <c r="B37" t="s">
        <v>40</v>
      </c>
      <c r="C37" t="s">
        <v>41</v>
      </c>
      <c r="D37">
        <v>34.990497490000003</v>
      </c>
      <c r="E37">
        <v>36.275863489999999</v>
      </c>
      <c r="F37">
        <v>-3.54331</v>
      </c>
      <c r="G37">
        <v>-1.285366</v>
      </c>
      <c r="H37">
        <v>5876.32</v>
      </c>
      <c r="I37">
        <v>205615255.23894399</v>
      </c>
    </row>
    <row r="38" spans="1:9" x14ac:dyDescent="0.25">
      <c r="A38" s="18">
        <v>43928</v>
      </c>
      <c r="B38" t="s">
        <v>40</v>
      </c>
      <c r="C38" t="s">
        <v>41</v>
      </c>
      <c r="D38">
        <v>36.275863790000002</v>
      </c>
      <c r="E38">
        <v>34.607419790000002</v>
      </c>
      <c r="F38">
        <v>4.8210600000000001</v>
      </c>
      <c r="G38">
        <v>1.668444</v>
      </c>
      <c r="H38">
        <v>5876.32</v>
      </c>
      <c r="I38">
        <v>213168475.078861</v>
      </c>
    </row>
    <row r="39" spans="1:9" x14ac:dyDescent="0.25">
      <c r="A39" s="18">
        <v>43927</v>
      </c>
      <c r="B39" t="s">
        <v>40</v>
      </c>
      <c r="C39" t="s">
        <v>41</v>
      </c>
      <c r="D39">
        <v>34.607419780000001</v>
      </c>
      <c r="E39">
        <v>37.289363780000002</v>
      </c>
      <c r="F39">
        <v>-7.1922499999999996</v>
      </c>
      <c r="G39">
        <v>-2.6819440000000001</v>
      </c>
      <c r="H39">
        <v>5876.32</v>
      </c>
      <c r="I39">
        <v>203364169.17934999</v>
      </c>
    </row>
    <row r="40" spans="1:9" x14ac:dyDescent="0.25">
      <c r="A40" s="18">
        <v>43924</v>
      </c>
      <c r="B40" t="s">
        <v>40</v>
      </c>
      <c r="C40" t="s">
        <v>41</v>
      </c>
      <c r="D40">
        <v>37.289363459999997</v>
      </c>
      <c r="E40">
        <v>38.649987459999998</v>
      </c>
      <c r="F40">
        <v>-3.5203700000000002</v>
      </c>
      <c r="G40">
        <v>-1.3606240000000001</v>
      </c>
      <c r="H40">
        <v>5876.32</v>
      </c>
      <c r="I40">
        <v>219124120.41917601</v>
      </c>
    </row>
    <row r="41" spans="1:9" x14ac:dyDescent="0.25">
      <c r="A41" s="18">
        <v>43923</v>
      </c>
      <c r="B41" t="s">
        <v>40</v>
      </c>
      <c r="C41" t="s">
        <v>41</v>
      </c>
      <c r="D41">
        <v>38.649987609999997</v>
      </c>
      <c r="E41">
        <v>41.498189609999997</v>
      </c>
      <c r="F41">
        <v>-6.8634399999999998</v>
      </c>
      <c r="G41">
        <v>-2.8482020000000001</v>
      </c>
      <c r="H41">
        <v>5876.32</v>
      </c>
      <c r="I41">
        <v>227119579.242432</v>
      </c>
    </row>
    <row r="42" spans="1:9" x14ac:dyDescent="0.25">
      <c r="A42" s="18">
        <v>43922</v>
      </c>
      <c r="B42" t="s">
        <v>40</v>
      </c>
      <c r="C42" t="s">
        <v>41</v>
      </c>
      <c r="D42">
        <v>41.4981893</v>
      </c>
      <c r="E42">
        <v>37.936974300000003</v>
      </c>
      <c r="F42">
        <v>9.3871900000000004</v>
      </c>
      <c r="G42">
        <v>3.5612149999999998</v>
      </c>
      <c r="H42">
        <v>5876.32</v>
      </c>
      <c r="I42">
        <v>243856515.252808</v>
      </c>
    </row>
    <row r="43" spans="1:9" x14ac:dyDescent="0.25">
      <c r="A43" s="18">
        <v>43921</v>
      </c>
      <c r="B43" t="s">
        <v>40</v>
      </c>
      <c r="C43" t="s">
        <v>41</v>
      </c>
      <c r="D43">
        <v>37.936973940000001</v>
      </c>
      <c r="E43">
        <v>40.044671940000001</v>
      </c>
      <c r="F43">
        <v>-5.2633700000000001</v>
      </c>
      <c r="G43">
        <v>-2.1076980000000001</v>
      </c>
      <c r="H43">
        <v>5876.32</v>
      </c>
      <c r="I43">
        <v>222929684.892178</v>
      </c>
    </row>
    <row r="44" spans="1:9" x14ac:dyDescent="0.25">
      <c r="A44" s="18">
        <v>43920</v>
      </c>
      <c r="B44" t="s">
        <v>40</v>
      </c>
      <c r="C44" t="s">
        <v>41</v>
      </c>
      <c r="D44">
        <v>40.044671809999997</v>
      </c>
      <c r="E44">
        <v>42.595711809999997</v>
      </c>
      <c r="F44">
        <v>-5.9889599999999996</v>
      </c>
      <c r="G44">
        <v>-2.55104</v>
      </c>
      <c r="H44">
        <v>5876.32</v>
      </c>
      <c r="I44">
        <v>235315185.71652299</v>
      </c>
    </row>
    <row r="45" spans="1:9" x14ac:dyDescent="0.25">
      <c r="A45" s="18">
        <v>43917</v>
      </c>
      <c r="B45" t="s">
        <v>40</v>
      </c>
      <c r="C45" t="s">
        <v>41</v>
      </c>
      <c r="D45">
        <v>42.595711799999997</v>
      </c>
      <c r="E45">
        <v>36.930493800000001</v>
      </c>
      <c r="F45">
        <v>15.34022</v>
      </c>
      <c r="G45">
        <v>5.6652180000000003</v>
      </c>
      <c r="H45">
        <v>6126.32</v>
      </c>
      <c r="I45">
        <v>260954833.32743999</v>
      </c>
    </row>
    <row r="46" spans="1:9" x14ac:dyDescent="0.25">
      <c r="A46" s="18">
        <v>43916</v>
      </c>
      <c r="B46" t="s">
        <v>40</v>
      </c>
      <c r="C46" t="s">
        <v>41</v>
      </c>
      <c r="D46">
        <v>36.930493599999998</v>
      </c>
      <c r="E46">
        <v>41.3327806</v>
      </c>
      <c r="F46">
        <v>-10.650840000000001</v>
      </c>
      <c r="G46">
        <v>-4.4022870000000003</v>
      </c>
      <c r="H46">
        <v>6201.32</v>
      </c>
      <c r="I46">
        <v>229017697.78007099</v>
      </c>
    </row>
    <row r="47" spans="1:9" x14ac:dyDescent="0.25">
      <c r="A47" s="18">
        <v>43915</v>
      </c>
      <c r="B47" t="s">
        <v>40</v>
      </c>
      <c r="C47" t="s">
        <v>41</v>
      </c>
      <c r="D47">
        <v>41.33278043</v>
      </c>
      <c r="E47">
        <v>38.506094429999997</v>
      </c>
      <c r="F47">
        <v>7.3408800000000003</v>
      </c>
      <c r="G47">
        <v>2.826686</v>
      </c>
      <c r="H47">
        <v>6201.32</v>
      </c>
      <c r="I47">
        <v>256317673.93782601</v>
      </c>
    </row>
    <row r="48" spans="1:9" x14ac:dyDescent="0.25">
      <c r="A48" s="18">
        <v>43914</v>
      </c>
      <c r="B48" t="s">
        <v>40</v>
      </c>
      <c r="C48" t="s">
        <v>41</v>
      </c>
      <c r="D48">
        <v>38.506094689999998</v>
      </c>
      <c r="E48">
        <v>40.235884689999999</v>
      </c>
      <c r="F48">
        <v>-4.2991200000000003</v>
      </c>
      <c r="G48">
        <v>-1.7297899999999999</v>
      </c>
      <c r="H48">
        <v>6301.32</v>
      </c>
      <c r="I48">
        <v>242639109.073706</v>
      </c>
    </row>
    <row r="49" spans="1:9" x14ac:dyDescent="0.25">
      <c r="A49" s="18">
        <v>43913</v>
      </c>
      <c r="B49" t="s">
        <v>40</v>
      </c>
      <c r="C49" t="s">
        <v>41</v>
      </c>
      <c r="D49">
        <v>40.235884759999998</v>
      </c>
      <c r="E49">
        <v>50.094825759999999</v>
      </c>
      <c r="F49">
        <v>-19.68056</v>
      </c>
      <c r="G49">
        <v>-9.8589409999999997</v>
      </c>
      <c r="H49">
        <v>6526.32</v>
      </c>
      <c r="I49">
        <v>262592138.719228</v>
      </c>
    </row>
    <row r="50" spans="1:9" x14ac:dyDescent="0.25">
      <c r="A50" s="18">
        <v>43910</v>
      </c>
      <c r="B50" t="s">
        <v>40</v>
      </c>
      <c r="C50" t="s">
        <v>41</v>
      </c>
      <c r="D50">
        <v>50.094825880000002</v>
      </c>
      <c r="E50">
        <v>53.796080879999998</v>
      </c>
      <c r="F50">
        <v>-6.8801600000000001</v>
      </c>
      <c r="G50">
        <v>-3.7012550000000002</v>
      </c>
      <c r="H50">
        <v>7076.32</v>
      </c>
      <c r="I50">
        <v>354486867.98668301</v>
      </c>
    </row>
    <row r="51" spans="1:9" x14ac:dyDescent="0.25">
      <c r="A51" s="18">
        <v>43909</v>
      </c>
      <c r="B51" t="s">
        <v>40</v>
      </c>
      <c r="C51" t="s">
        <v>41</v>
      </c>
      <c r="D51">
        <v>53.796080570000001</v>
      </c>
      <c r="E51">
        <v>57.071245570000002</v>
      </c>
      <c r="F51">
        <v>-5.7387300000000003</v>
      </c>
      <c r="G51">
        <v>-3.2751649999999999</v>
      </c>
      <c r="H51">
        <v>7076.32</v>
      </c>
      <c r="I51">
        <v>380678119.47086</v>
      </c>
    </row>
    <row r="52" spans="1:9" x14ac:dyDescent="0.25">
      <c r="A52" s="18">
        <v>43908</v>
      </c>
      <c r="B52" t="s">
        <v>40</v>
      </c>
      <c r="C52" t="s">
        <v>41</v>
      </c>
      <c r="D52">
        <v>57.07124511</v>
      </c>
      <c r="E52">
        <v>49.741086109999998</v>
      </c>
      <c r="F52">
        <v>14.73663</v>
      </c>
      <c r="G52">
        <v>7.3301590000000001</v>
      </c>
      <c r="H52">
        <v>7476.32</v>
      </c>
      <c r="I52">
        <v>426682720.02705902</v>
      </c>
    </row>
    <row r="53" spans="1:9" x14ac:dyDescent="0.25">
      <c r="A53" s="18">
        <v>43907</v>
      </c>
      <c r="B53" t="s">
        <v>40</v>
      </c>
      <c r="C53" t="s">
        <v>41</v>
      </c>
      <c r="D53">
        <v>49.741086520000003</v>
      </c>
      <c r="E53">
        <v>48.15064752</v>
      </c>
      <c r="F53">
        <v>3.3030499999999998</v>
      </c>
      <c r="G53">
        <v>1.5904389999999999</v>
      </c>
      <c r="H53">
        <v>7476.32</v>
      </c>
      <c r="I53">
        <v>371880130.74794602</v>
      </c>
    </row>
    <row r="54" spans="1:9" x14ac:dyDescent="0.25">
      <c r="A54" s="18">
        <v>43906</v>
      </c>
      <c r="B54" t="s">
        <v>40</v>
      </c>
      <c r="C54" t="s">
        <v>41</v>
      </c>
      <c r="D54">
        <v>48.150647169999999</v>
      </c>
      <c r="E54">
        <v>35.703548169999998</v>
      </c>
      <c r="F54">
        <v>34.862360000000002</v>
      </c>
      <c r="G54">
        <v>12.447099</v>
      </c>
      <c r="H54">
        <v>8026.32</v>
      </c>
      <c r="I54">
        <v>386472357.94157201</v>
      </c>
    </row>
    <row r="55" spans="1:9" x14ac:dyDescent="0.25">
      <c r="A55" s="18">
        <v>43903</v>
      </c>
      <c r="B55" t="s">
        <v>40</v>
      </c>
      <c r="C55" t="s">
        <v>41</v>
      </c>
      <c r="D55">
        <v>35.703548599999998</v>
      </c>
      <c r="E55">
        <v>37.570810600000002</v>
      </c>
      <c r="F55">
        <v>-4.9699799999999996</v>
      </c>
      <c r="G55">
        <v>-1.867262</v>
      </c>
      <c r="H55">
        <v>8326.32</v>
      </c>
      <c r="I55">
        <v>297279063.66850603</v>
      </c>
    </row>
    <row r="56" spans="1:9" x14ac:dyDescent="0.25">
      <c r="A56" s="18">
        <v>43902</v>
      </c>
      <c r="B56" t="s">
        <v>40</v>
      </c>
      <c r="C56" t="s">
        <v>41</v>
      </c>
      <c r="D56">
        <v>37.570810889999997</v>
      </c>
      <c r="E56">
        <v>31.200789889999999</v>
      </c>
      <c r="F56">
        <v>20.416219999999999</v>
      </c>
      <c r="G56">
        <v>6.3700210000000004</v>
      </c>
      <c r="H56">
        <v>8676.32</v>
      </c>
      <c r="I56">
        <v>325976265.228692</v>
      </c>
    </row>
    <row r="57" spans="1:9" x14ac:dyDescent="0.25">
      <c r="A57" s="18">
        <v>43901</v>
      </c>
      <c r="B57" t="s">
        <v>40</v>
      </c>
      <c r="C57" t="s">
        <v>41</v>
      </c>
      <c r="D57">
        <v>31.200789879999999</v>
      </c>
      <c r="E57">
        <v>28.136164879999999</v>
      </c>
      <c r="F57">
        <v>10.89212</v>
      </c>
      <c r="G57">
        <v>3.0646249999999999</v>
      </c>
      <c r="H57">
        <v>10451.32</v>
      </c>
      <c r="I57">
        <v>326089345.68627101</v>
      </c>
    </row>
    <row r="58" spans="1:9" x14ac:dyDescent="0.25">
      <c r="A58" s="18">
        <v>43900</v>
      </c>
      <c r="B58" t="s">
        <v>40</v>
      </c>
      <c r="C58" t="s">
        <v>41</v>
      </c>
      <c r="D58">
        <v>28.136164690000001</v>
      </c>
      <c r="E58">
        <v>29.493445690000001</v>
      </c>
      <c r="F58">
        <v>-4.6019800000000002</v>
      </c>
      <c r="G58">
        <v>-1.357281</v>
      </c>
      <c r="H58">
        <v>10876.32</v>
      </c>
      <c r="I58">
        <v>306017846.33264601</v>
      </c>
    </row>
    <row r="59" spans="1:9" x14ac:dyDescent="0.25">
      <c r="A59" s="18">
        <v>43899</v>
      </c>
      <c r="B59" t="s">
        <v>40</v>
      </c>
      <c r="C59" t="s">
        <v>41</v>
      </c>
      <c r="D59">
        <v>29.49344614</v>
      </c>
      <c r="E59">
        <v>24.330539139999999</v>
      </c>
      <c r="F59">
        <v>21.219860000000001</v>
      </c>
      <c r="G59">
        <v>5.1629069999999997</v>
      </c>
      <c r="H59">
        <v>10876.32</v>
      </c>
      <c r="I59">
        <v>320780069.64106601</v>
      </c>
    </row>
    <row r="60" spans="1:9" x14ac:dyDescent="0.25">
      <c r="A60" s="18">
        <v>43896</v>
      </c>
      <c r="B60" t="s">
        <v>40</v>
      </c>
      <c r="C60" t="s">
        <v>41</v>
      </c>
      <c r="D60">
        <v>24.330538669999999</v>
      </c>
      <c r="E60">
        <v>21.907104669999999</v>
      </c>
      <c r="F60">
        <v>11.06232</v>
      </c>
      <c r="G60">
        <v>2.4234339999999999</v>
      </c>
      <c r="H60">
        <v>11851.32</v>
      </c>
      <c r="I60">
        <v>288348926.55892801</v>
      </c>
    </row>
    <row r="61" spans="1:9" x14ac:dyDescent="0.25">
      <c r="A61" s="18">
        <v>43895</v>
      </c>
      <c r="B61" t="s">
        <v>40</v>
      </c>
      <c r="C61" t="s">
        <v>41</v>
      </c>
      <c r="D61">
        <v>21.90710455</v>
      </c>
      <c r="E61">
        <v>19.236913550000001</v>
      </c>
      <c r="F61">
        <v>13.880559999999999</v>
      </c>
      <c r="G61">
        <v>2.670191</v>
      </c>
      <c r="H61">
        <v>12626.32</v>
      </c>
      <c r="I61">
        <v>276606046.60044199</v>
      </c>
    </row>
    <row r="62" spans="1:9" x14ac:dyDescent="0.25">
      <c r="A62" s="18">
        <v>43894</v>
      </c>
      <c r="B62" t="s">
        <v>40</v>
      </c>
      <c r="C62" t="s">
        <v>41</v>
      </c>
      <c r="D62">
        <v>19.236913149999999</v>
      </c>
      <c r="E62">
        <v>20.216439149999999</v>
      </c>
      <c r="F62">
        <v>-4.8452000000000002</v>
      </c>
      <c r="G62">
        <v>-0.97952600000000001</v>
      </c>
      <c r="H62">
        <v>14451.32</v>
      </c>
      <c r="I62">
        <v>277998730.03211802</v>
      </c>
    </row>
    <row r="63" spans="1:9" x14ac:dyDescent="0.25">
      <c r="A63" s="18">
        <v>43893</v>
      </c>
      <c r="B63" t="s">
        <v>40</v>
      </c>
      <c r="C63" t="s">
        <v>41</v>
      </c>
      <c r="D63">
        <v>20.216438780000001</v>
      </c>
      <c r="E63">
        <v>18.317370780000001</v>
      </c>
      <c r="F63">
        <v>10.36758</v>
      </c>
      <c r="G63">
        <v>1.899068</v>
      </c>
      <c r="H63">
        <v>14576.32</v>
      </c>
      <c r="I63">
        <v>294681220.26837301</v>
      </c>
    </row>
    <row r="64" spans="1:9" x14ac:dyDescent="0.25">
      <c r="A64" s="18">
        <v>43892</v>
      </c>
      <c r="B64" t="s">
        <v>40</v>
      </c>
      <c r="C64" t="s">
        <v>41</v>
      </c>
      <c r="D64">
        <v>18.317370650000001</v>
      </c>
      <c r="E64">
        <v>18.250695650000001</v>
      </c>
      <c r="F64">
        <v>0.36532999999999999</v>
      </c>
      <c r="G64">
        <v>6.6674999999999998E-2</v>
      </c>
      <c r="H64">
        <v>15101.32</v>
      </c>
      <c r="I64">
        <v>276616420.79214603</v>
      </c>
    </row>
    <row r="65" spans="1:9" x14ac:dyDescent="0.25">
      <c r="A65" s="18">
        <v>43889</v>
      </c>
      <c r="B65" t="s">
        <v>40</v>
      </c>
      <c r="C65" t="s">
        <v>41</v>
      </c>
      <c r="D65">
        <v>18.250695329999999</v>
      </c>
      <c r="E65">
        <v>18.353099329999999</v>
      </c>
      <c r="F65">
        <v>-0.55796999999999997</v>
      </c>
      <c r="G65">
        <v>-0.102404</v>
      </c>
      <c r="H65">
        <v>15876.32</v>
      </c>
      <c r="I65">
        <v>289753824.52949899</v>
      </c>
    </row>
    <row r="66" spans="1:9" x14ac:dyDescent="0.25">
      <c r="A66" s="18">
        <v>43888</v>
      </c>
      <c r="B66" t="s">
        <v>40</v>
      </c>
      <c r="C66" t="s">
        <v>41</v>
      </c>
      <c r="D66">
        <v>18.353099650000001</v>
      </c>
      <c r="E66">
        <v>15.807256649999999</v>
      </c>
      <c r="F66">
        <v>16.105530000000002</v>
      </c>
      <c r="G66">
        <v>2.5458430000000001</v>
      </c>
      <c r="H66">
        <v>17226.32</v>
      </c>
      <c r="I66">
        <v>316156312.50348902</v>
      </c>
    </row>
    <row r="67" spans="1:9" x14ac:dyDescent="0.25">
      <c r="A67" s="18">
        <v>43887</v>
      </c>
      <c r="B67" t="s">
        <v>40</v>
      </c>
      <c r="C67" t="s">
        <v>41</v>
      </c>
      <c r="D67">
        <v>15.807256690000001</v>
      </c>
      <c r="E67">
        <v>15.734792690000001</v>
      </c>
      <c r="F67">
        <v>0.46052999999999999</v>
      </c>
      <c r="G67">
        <v>7.2464000000000001E-2</v>
      </c>
      <c r="H67">
        <v>19826.32</v>
      </c>
      <c r="I67">
        <v>313399682.03631002</v>
      </c>
    </row>
    <row r="68" spans="1:9" x14ac:dyDescent="0.25">
      <c r="A68" s="18">
        <v>43886</v>
      </c>
      <c r="B68" t="s">
        <v>40</v>
      </c>
      <c r="C68" t="s">
        <v>41</v>
      </c>
      <c r="D68">
        <v>15.7347929</v>
      </c>
      <c r="E68">
        <v>14.285602900000001</v>
      </c>
      <c r="F68">
        <v>10.144410000000001</v>
      </c>
      <c r="G68">
        <v>1.44919</v>
      </c>
      <c r="H68">
        <v>21376.32</v>
      </c>
      <c r="I68">
        <v>336351920.95974898</v>
      </c>
    </row>
    <row r="69" spans="1:9" x14ac:dyDescent="0.25">
      <c r="A69" s="18">
        <v>43885</v>
      </c>
      <c r="B69" t="s">
        <v>40</v>
      </c>
      <c r="C69" t="s">
        <v>41</v>
      </c>
      <c r="D69">
        <v>14.285603030000001</v>
      </c>
      <c r="E69">
        <v>12.14980703</v>
      </c>
      <c r="F69">
        <v>17.578849999999999</v>
      </c>
      <c r="G69">
        <v>2.135796</v>
      </c>
      <c r="H69">
        <v>22551.32</v>
      </c>
      <c r="I69">
        <v>322159162.46569002</v>
      </c>
    </row>
    <row r="70" spans="1:9" x14ac:dyDescent="0.25">
      <c r="A70" s="18">
        <v>43882</v>
      </c>
      <c r="B70" t="s">
        <v>40</v>
      </c>
      <c r="C70" t="s">
        <v>41</v>
      </c>
      <c r="D70">
        <v>12.14980695</v>
      </c>
      <c r="E70">
        <v>11.565376949999999</v>
      </c>
      <c r="F70">
        <v>5.0532700000000004</v>
      </c>
      <c r="G70">
        <v>0.58443000000000001</v>
      </c>
      <c r="H70">
        <v>26001.32</v>
      </c>
      <c r="I70">
        <v>315910981.99575299</v>
      </c>
    </row>
    <row r="71" spans="1:9" x14ac:dyDescent="0.25">
      <c r="A71" s="18">
        <v>43881</v>
      </c>
      <c r="B71" t="s">
        <v>40</v>
      </c>
      <c r="C71" t="s">
        <v>41</v>
      </c>
      <c r="D71">
        <v>11.565376840000001</v>
      </c>
      <c r="E71">
        <v>11.07001284</v>
      </c>
      <c r="F71">
        <v>4.4748299999999999</v>
      </c>
      <c r="G71">
        <v>0.49536400000000003</v>
      </c>
      <c r="H71">
        <v>26001.32</v>
      </c>
      <c r="I71">
        <v>300715029.44129801</v>
      </c>
    </row>
    <row r="72" spans="1:9" x14ac:dyDescent="0.25">
      <c r="A72" s="18">
        <v>43880</v>
      </c>
      <c r="B72" t="s">
        <v>40</v>
      </c>
      <c r="C72" t="s">
        <v>41</v>
      </c>
      <c r="D72">
        <v>11.07001316</v>
      </c>
      <c r="E72">
        <v>11.39356016</v>
      </c>
      <c r="F72">
        <v>-2.8397399999999999</v>
      </c>
      <c r="G72">
        <v>-0.32354699999999997</v>
      </c>
      <c r="H72">
        <v>26001.32</v>
      </c>
      <c r="I72">
        <v>287834921.36733103</v>
      </c>
    </row>
    <row r="73" spans="1:9" x14ac:dyDescent="0.25">
      <c r="A73" s="18">
        <v>43879</v>
      </c>
      <c r="B73" t="s">
        <v>40</v>
      </c>
      <c r="C73" t="s">
        <v>41</v>
      </c>
      <c r="D73">
        <v>11.39356059</v>
      </c>
      <c r="E73">
        <v>11.10232259</v>
      </c>
      <c r="F73">
        <v>2.6232199999999999</v>
      </c>
      <c r="G73">
        <v>0.291238</v>
      </c>
      <c r="H73">
        <v>24376.32</v>
      </c>
      <c r="I73">
        <v>277733044.70054698</v>
      </c>
    </row>
    <row r="74" spans="1:9" x14ac:dyDescent="0.25">
      <c r="A74" s="18">
        <v>43875</v>
      </c>
      <c r="B74" t="s">
        <v>40</v>
      </c>
      <c r="C74" t="s">
        <v>41</v>
      </c>
      <c r="D74">
        <v>11.10232263</v>
      </c>
      <c r="E74">
        <v>11.22986963</v>
      </c>
      <c r="F74">
        <v>-1.13578</v>
      </c>
      <c r="G74">
        <v>-0.12754699999999999</v>
      </c>
      <c r="H74">
        <v>24276.32</v>
      </c>
      <c r="I74">
        <v>269523503.602153</v>
      </c>
    </row>
    <row r="75" spans="1:9" x14ac:dyDescent="0.25">
      <c r="A75" s="18">
        <v>43874</v>
      </c>
      <c r="B75" t="s">
        <v>40</v>
      </c>
      <c r="C75" t="s">
        <v>41</v>
      </c>
      <c r="D75">
        <v>11.22986998</v>
      </c>
      <c r="E75">
        <v>11.03675498</v>
      </c>
      <c r="F75">
        <v>1.7497400000000001</v>
      </c>
      <c r="G75">
        <v>0.19311500000000001</v>
      </c>
      <c r="H75">
        <v>24026.32</v>
      </c>
      <c r="I75">
        <v>269812416.00826299</v>
      </c>
    </row>
    <row r="76" spans="1:9" x14ac:dyDescent="0.25">
      <c r="A76" s="18">
        <v>43873</v>
      </c>
      <c r="B76" t="s">
        <v>40</v>
      </c>
      <c r="C76" t="s">
        <v>41</v>
      </c>
      <c r="D76">
        <v>11.03675512</v>
      </c>
      <c r="E76">
        <v>11.55811012</v>
      </c>
      <c r="F76">
        <v>-4.5107299999999997</v>
      </c>
      <c r="G76">
        <v>-0.52135500000000001</v>
      </c>
      <c r="H76">
        <v>23626.32</v>
      </c>
      <c r="I76">
        <v>260757875.11649299</v>
      </c>
    </row>
    <row r="77" spans="1:9" x14ac:dyDescent="0.25">
      <c r="A77" s="18">
        <v>43872</v>
      </c>
      <c r="B77" t="s">
        <v>40</v>
      </c>
      <c r="C77" t="s">
        <v>41</v>
      </c>
      <c r="D77">
        <v>11.55810999</v>
      </c>
      <c r="E77">
        <v>11.58486899</v>
      </c>
      <c r="F77">
        <v>-0.23097999999999999</v>
      </c>
      <c r="G77">
        <v>-2.6759000000000002E-2</v>
      </c>
      <c r="H77">
        <v>23626.32</v>
      </c>
      <c r="I77">
        <v>273075570.54460597</v>
      </c>
    </row>
    <row r="78" spans="1:9" x14ac:dyDescent="0.25">
      <c r="A78" s="18">
        <v>43871</v>
      </c>
      <c r="B78" t="s">
        <v>40</v>
      </c>
      <c r="C78" t="s">
        <v>41</v>
      </c>
      <c r="D78">
        <v>11.584869169999999</v>
      </c>
      <c r="E78">
        <v>11.80139117</v>
      </c>
      <c r="F78">
        <v>-1.8347199999999999</v>
      </c>
      <c r="G78">
        <v>-0.21652199999999999</v>
      </c>
      <c r="H78">
        <v>23626.32</v>
      </c>
      <c r="I78">
        <v>273707791.41394597</v>
      </c>
    </row>
    <row r="79" spans="1:9" x14ac:dyDescent="0.25">
      <c r="A79" s="18">
        <v>43868</v>
      </c>
      <c r="B79" t="s">
        <v>40</v>
      </c>
      <c r="C79" t="s">
        <v>41</v>
      </c>
      <c r="D79">
        <v>11.801391089999999</v>
      </c>
      <c r="E79">
        <v>11.56441109</v>
      </c>
      <c r="F79">
        <v>2.04922</v>
      </c>
      <c r="G79">
        <v>0.23698</v>
      </c>
      <c r="H79">
        <v>23626.32</v>
      </c>
      <c r="I79">
        <v>278823406.93331498</v>
      </c>
    </row>
    <row r="80" spans="1:9" x14ac:dyDescent="0.25">
      <c r="A80" s="18">
        <v>43867</v>
      </c>
      <c r="B80" t="s">
        <v>40</v>
      </c>
      <c r="C80" t="s">
        <v>41</v>
      </c>
      <c r="D80">
        <v>11.56441087</v>
      </c>
      <c r="E80">
        <v>11.67417287</v>
      </c>
      <c r="F80">
        <v>-0.94020999999999999</v>
      </c>
      <c r="G80">
        <v>-0.109762</v>
      </c>
      <c r="H80">
        <v>23626.32</v>
      </c>
      <c r="I80">
        <v>273224437.13286501</v>
      </c>
    </row>
    <row r="81" spans="1:9" x14ac:dyDescent="0.25">
      <c r="A81" s="18">
        <v>43866</v>
      </c>
      <c r="B81" t="s">
        <v>40</v>
      </c>
      <c r="C81" t="s">
        <v>41</v>
      </c>
      <c r="D81">
        <v>11.67417326</v>
      </c>
      <c r="E81">
        <v>12.105071260000001</v>
      </c>
      <c r="F81">
        <v>-3.55965</v>
      </c>
      <c r="G81">
        <v>-0.430898</v>
      </c>
      <c r="H81">
        <v>23626.32</v>
      </c>
      <c r="I81">
        <v>275817718.15368301</v>
      </c>
    </row>
    <row r="82" spans="1:9" x14ac:dyDescent="0.25">
      <c r="A82" s="18">
        <v>43865</v>
      </c>
      <c r="B82" t="s">
        <v>40</v>
      </c>
      <c r="C82" t="s">
        <v>41</v>
      </c>
      <c r="D82">
        <v>12.10507097</v>
      </c>
      <c r="E82">
        <v>12.975293969999999</v>
      </c>
      <c r="F82">
        <v>-6.7067699999999997</v>
      </c>
      <c r="G82">
        <v>-0.87022299999999997</v>
      </c>
      <c r="H82">
        <v>23626.32</v>
      </c>
      <c r="I82">
        <v>285998244.04471701</v>
      </c>
    </row>
    <row r="83" spans="1:9" x14ac:dyDescent="0.25">
      <c r="A83" s="18">
        <v>43864</v>
      </c>
      <c r="B83" t="s">
        <v>40</v>
      </c>
      <c r="C83" t="s">
        <v>41</v>
      </c>
      <c r="D83">
        <v>12.975294359999999</v>
      </c>
      <c r="E83">
        <v>13.173086359999999</v>
      </c>
      <c r="F83">
        <v>-1.50149</v>
      </c>
      <c r="G83">
        <v>-0.197792</v>
      </c>
      <c r="H83">
        <v>23626.32</v>
      </c>
      <c r="I83">
        <v>306558417.71767199</v>
      </c>
    </row>
    <row r="84" spans="1:9" x14ac:dyDescent="0.25">
      <c r="A84" s="18">
        <v>43861</v>
      </c>
      <c r="B84" t="s">
        <v>40</v>
      </c>
      <c r="C84" t="s">
        <v>41</v>
      </c>
      <c r="D84">
        <v>13.17308635</v>
      </c>
      <c r="E84">
        <v>11.830845350000001</v>
      </c>
      <c r="F84">
        <v>11.345269999999999</v>
      </c>
      <c r="G84">
        <v>1.342241</v>
      </c>
      <c r="H84">
        <v>23626.32</v>
      </c>
      <c r="I84">
        <v>311231513.973472</v>
      </c>
    </row>
    <row r="85" spans="1:9" x14ac:dyDescent="0.25">
      <c r="A85" s="18">
        <v>43860</v>
      </c>
      <c r="B85" t="s">
        <v>40</v>
      </c>
      <c r="C85" t="s">
        <v>41</v>
      </c>
      <c r="D85">
        <v>11.83084579</v>
      </c>
      <c r="E85">
        <v>12.21105979</v>
      </c>
      <c r="F85">
        <v>-3.1136900000000001</v>
      </c>
      <c r="G85">
        <v>-0.380214</v>
      </c>
      <c r="H85">
        <v>24701.32</v>
      </c>
      <c r="I85">
        <v>292237472.23690498</v>
      </c>
    </row>
    <row r="86" spans="1:9" x14ac:dyDescent="0.25">
      <c r="A86" s="18">
        <v>43859</v>
      </c>
      <c r="B86" t="s">
        <v>40</v>
      </c>
      <c r="C86" t="s">
        <v>41</v>
      </c>
      <c r="D86">
        <v>12.211060059999999</v>
      </c>
      <c r="E86">
        <v>12.220472060000001</v>
      </c>
      <c r="F86">
        <v>-7.7020000000000005E-2</v>
      </c>
      <c r="G86">
        <v>-9.4120000000000002E-3</v>
      </c>
      <c r="H86">
        <v>25351.32</v>
      </c>
      <c r="I86">
        <v>309566454.48709899</v>
      </c>
    </row>
    <row r="87" spans="1:9" x14ac:dyDescent="0.25">
      <c r="A87" s="18">
        <v>43858</v>
      </c>
      <c r="B87" t="s">
        <v>40</v>
      </c>
      <c r="C87" t="s">
        <v>41</v>
      </c>
      <c r="D87">
        <v>12.220472539999999</v>
      </c>
      <c r="E87">
        <v>12.932451540000001</v>
      </c>
      <c r="F87">
        <v>-5.5053700000000001</v>
      </c>
      <c r="G87">
        <v>-0.71197900000000003</v>
      </c>
      <c r="H87">
        <v>25351.32</v>
      </c>
      <c r="I87">
        <v>309805073.25133502</v>
      </c>
    </row>
    <row r="88" spans="1:9" x14ac:dyDescent="0.25">
      <c r="A88" s="18">
        <v>43857</v>
      </c>
      <c r="B88" t="s">
        <v>40</v>
      </c>
      <c r="C88" t="s">
        <v>41</v>
      </c>
      <c r="D88">
        <v>12.932451840000001</v>
      </c>
      <c r="E88">
        <v>11.72874084</v>
      </c>
      <c r="F88">
        <v>10.262919999999999</v>
      </c>
      <c r="G88">
        <v>1.203711</v>
      </c>
      <c r="H88">
        <v>25351.32</v>
      </c>
      <c r="I88">
        <v>327854686.18307298</v>
      </c>
    </row>
    <row r="89" spans="1:9" x14ac:dyDescent="0.25">
      <c r="A89" s="18">
        <v>43854</v>
      </c>
      <c r="B89" t="s">
        <v>40</v>
      </c>
      <c r="C89" t="s">
        <v>41</v>
      </c>
      <c r="D89">
        <v>11.728741149999999</v>
      </c>
      <c r="E89">
        <v>11.032139150000001</v>
      </c>
      <c r="F89">
        <v>6.3143000000000002</v>
      </c>
      <c r="G89">
        <v>0.69660200000000005</v>
      </c>
      <c r="H89">
        <v>27151.32</v>
      </c>
      <c r="I89">
        <v>318450768.974594</v>
      </c>
    </row>
    <row r="90" spans="1:9" x14ac:dyDescent="0.25">
      <c r="A90" s="18">
        <v>43853</v>
      </c>
      <c r="B90" t="s">
        <v>40</v>
      </c>
      <c r="C90" t="s">
        <v>41</v>
      </c>
      <c r="D90">
        <v>11.03213895</v>
      </c>
      <c r="E90">
        <v>11.13803695</v>
      </c>
      <c r="F90">
        <v>-0.95077999999999996</v>
      </c>
      <c r="G90">
        <v>-0.10589800000000001</v>
      </c>
      <c r="H90">
        <v>27151.32</v>
      </c>
      <c r="I90">
        <v>299537101.81949699</v>
      </c>
    </row>
    <row r="91" spans="1:9" x14ac:dyDescent="0.25">
      <c r="A91" s="18">
        <v>43852</v>
      </c>
      <c r="B91" t="s">
        <v>40</v>
      </c>
      <c r="C91" t="s">
        <v>41</v>
      </c>
      <c r="D91">
        <v>11.13803723</v>
      </c>
      <c r="E91">
        <v>11.064499229999999</v>
      </c>
      <c r="F91">
        <v>0.66463000000000005</v>
      </c>
      <c r="G91">
        <v>7.3538000000000006E-2</v>
      </c>
      <c r="H91">
        <v>26651.32</v>
      </c>
      <c r="I91">
        <v>296843360.97453099</v>
      </c>
    </row>
    <row r="92" spans="1:9" x14ac:dyDescent="0.25">
      <c r="A92" s="18">
        <v>43851</v>
      </c>
      <c r="B92" t="s">
        <v>40</v>
      </c>
      <c r="C92" t="s">
        <v>41</v>
      </c>
      <c r="D92">
        <v>11.064499720000001</v>
      </c>
      <c r="E92">
        <v>10.94441572</v>
      </c>
      <c r="F92">
        <v>1.0972200000000001</v>
      </c>
      <c r="G92">
        <v>0.120084</v>
      </c>
      <c r="H92">
        <v>26651.32</v>
      </c>
      <c r="I92">
        <v>294883489.48413098</v>
      </c>
    </row>
    <row r="93" spans="1:9" x14ac:dyDescent="0.25">
      <c r="A93" s="18">
        <v>43847</v>
      </c>
      <c r="B93" t="s">
        <v>40</v>
      </c>
      <c r="C93" t="s">
        <v>41</v>
      </c>
      <c r="D93">
        <v>10.94441593</v>
      </c>
      <c r="E93">
        <v>10.947677929999999</v>
      </c>
      <c r="F93">
        <v>-2.98E-2</v>
      </c>
      <c r="G93">
        <v>-3.2620000000000001E-3</v>
      </c>
      <c r="H93">
        <v>26651.32</v>
      </c>
      <c r="I93">
        <v>291683098.33027899</v>
      </c>
    </row>
    <row r="94" spans="1:9" x14ac:dyDescent="0.25">
      <c r="A94" s="18">
        <v>43846</v>
      </c>
      <c r="B94" t="s">
        <v>40</v>
      </c>
      <c r="C94" t="s">
        <v>41</v>
      </c>
      <c r="D94">
        <v>10.94767783</v>
      </c>
      <c r="E94">
        <v>11.14512283</v>
      </c>
      <c r="F94">
        <v>-1.7715799999999999</v>
      </c>
      <c r="G94">
        <v>-0.19744500000000001</v>
      </c>
      <c r="H94">
        <v>26651.32</v>
      </c>
      <c r="I94">
        <v>291770032.26120198</v>
      </c>
    </row>
    <row r="95" spans="1:9" x14ac:dyDescent="0.25">
      <c r="A95" s="18">
        <v>43845</v>
      </c>
      <c r="B95" t="s">
        <v>40</v>
      </c>
      <c r="C95" t="s">
        <v>41</v>
      </c>
      <c r="D95">
        <v>11.14512296</v>
      </c>
      <c r="E95">
        <v>11.19628896</v>
      </c>
      <c r="F95">
        <v>-0.45699000000000001</v>
      </c>
      <c r="G95">
        <v>-5.1166000000000003E-2</v>
      </c>
      <c r="H95">
        <v>26151.32</v>
      </c>
      <c r="I95">
        <v>291459643.53093803</v>
      </c>
    </row>
    <row r="96" spans="1:9" x14ac:dyDescent="0.25">
      <c r="A96" s="18">
        <v>43844</v>
      </c>
      <c r="B96" t="s">
        <v>40</v>
      </c>
      <c r="C96" t="s">
        <v>41</v>
      </c>
      <c r="D96">
        <v>11.19628896</v>
      </c>
      <c r="E96">
        <v>11.301504960000001</v>
      </c>
      <c r="F96">
        <v>-0.93098999999999998</v>
      </c>
      <c r="G96">
        <v>-0.105216</v>
      </c>
      <c r="H96">
        <v>25751.32</v>
      </c>
      <c r="I96">
        <v>288319186.23255998</v>
      </c>
    </row>
    <row r="97" spans="1:9" x14ac:dyDescent="0.25">
      <c r="A97" s="18">
        <v>43843</v>
      </c>
      <c r="B97" t="s">
        <v>40</v>
      </c>
      <c r="C97" t="s">
        <v>41</v>
      </c>
      <c r="D97">
        <v>11.30150521</v>
      </c>
      <c r="E97">
        <v>11.57938321</v>
      </c>
      <c r="F97">
        <v>-2.3997700000000002</v>
      </c>
      <c r="G97">
        <v>-0.27787800000000001</v>
      </c>
      <c r="H97">
        <v>25751.32</v>
      </c>
      <c r="I97">
        <v>291028643.23986101</v>
      </c>
    </row>
    <row r="98" spans="1:9" x14ac:dyDescent="0.25">
      <c r="A98" s="18">
        <v>43840</v>
      </c>
      <c r="B98" t="s">
        <v>40</v>
      </c>
      <c r="C98" t="s">
        <v>41</v>
      </c>
      <c r="D98">
        <v>11.579382730000001</v>
      </c>
      <c r="E98">
        <v>11.61777573</v>
      </c>
      <c r="F98">
        <v>-0.33046999999999999</v>
      </c>
      <c r="G98">
        <v>-3.8392999999999997E-2</v>
      </c>
      <c r="H98">
        <v>25751.32</v>
      </c>
      <c r="I98">
        <v>298184355.34455502</v>
      </c>
    </row>
    <row r="99" spans="1:9" x14ac:dyDescent="0.25">
      <c r="A99" s="18">
        <v>43839</v>
      </c>
      <c r="B99" t="s">
        <v>40</v>
      </c>
      <c r="C99" t="s">
        <v>41</v>
      </c>
      <c r="D99">
        <v>11.617775569999999</v>
      </c>
      <c r="E99">
        <v>11.945091570000001</v>
      </c>
      <c r="F99">
        <v>-2.74017</v>
      </c>
      <c r="G99">
        <v>-0.327316</v>
      </c>
      <c r="H99">
        <v>24751.32</v>
      </c>
      <c r="I99">
        <v>287555245.96792501</v>
      </c>
    </row>
    <row r="100" spans="1:9" x14ac:dyDescent="0.25">
      <c r="A100" s="18">
        <v>43838</v>
      </c>
      <c r="B100" t="s">
        <v>40</v>
      </c>
      <c r="C100" t="s">
        <v>41</v>
      </c>
      <c r="D100">
        <v>11.9450916</v>
      </c>
      <c r="E100">
        <v>12.2884946</v>
      </c>
      <c r="F100">
        <v>-2.7945099999999998</v>
      </c>
      <c r="G100">
        <v>-0.34340300000000001</v>
      </c>
      <c r="H100">
        <v>24751.32</v>
      </c>
      <c r="I100">
        <v>295656748.78563702</v>
      </c>
    </row>
    <row r="101" spans="1:9" x14ac:dyDescent="0.25">
      <c r="A101" s="18">
        <v>43837</v>
      </c>
      <c r="B101" t="s">
        <v>40</v>
      </c>
      <c r="C101" t="s">
        <v>41</v>
      </c>
      <c r="D101">
        <v>12.288494529999999</v>
      </c>
      <c r="E101">
        <v>12.423860530000001</v>
      </c>
      <c r="F101">
        <v>-1.0895600000000001</v>
      </c>
      <c r="G101">
        <v>-0.13536599999999999</v>
      </c>
      <c r="H101">
        <v>23651.32</v>
      </c>
      <c r="I101">
        <v>290639079.58179599</v>
      </c>
    </row>
    <row r="102" spans="1:9" x14ac:dyDescent="0.25">
      <c r="A102" s="18">
        <v>43836</v>
      </c>
      <c r="B102" t="s">
        <v>40</v>
      </c>
      <c r="C102" t="s">
        <v>41</v>
      </c>
      <c r="D102">
        <v>12.423860380000001</v>
      </c>
      <c r="E102">
        <v>12.50227338</v>
      </c>
      <c r="F102">
        <v>-0.62719000000000003</v>
      </c>
      <c r="G102">
        <v>-7.8412999999999997E-2</v>
      </c>
      <c r="H102">
        <v>23651.32</v>
      </c>
      <c r="I102">
        <v>293840660.21112001</v>
      </c>
    </row>
    <row r="103" spans="1:9" x14ac:dyDescent="0.25">
      <c r="A103" s="18">
        <v>43833</v>
      </c>
      <c r="B103" t="s">
        <v>40</v>
      </c>
      <c r="C103" t="s">
        <v>41</v>
      </c>
      <c r="D103">
        <v>12.502272919999999</v>
      </c>
      <c r="E103">
        <v>11.87600992</v>
      </c>
      <c r="F103">
        <v>5.2733499999999998</v>
      </c>
      <c r="G103">
        <v>0.62626300000000001</v>
      </c>
      <c r="H103">
        <v>23151.32</v>
      </c>
      <c r="I103">
        <v>289444083.59143502</v>
      </c>
    </row>
    <row r="104" spans="1:9" x14ac:dyDescent="0.25">
      <c r="A104" s="18">
        <v>43832</v>
      </c>
      <c r="B104" t="s">
        <v>40</v>
      </c>
      <c r="C104" t="s">
        <v>41</v>
      </c>
      <c r="D104">
        <v>11.87600956</v>
      </c>
      <c r="E104">
        <v>12.29756856</v>
      </c>
      <c r="F104">
        <v>-3.4279899999999999</v>
      </c>
      <c r="G104">
        <v>-0.42155900000000002</v>
      </c>
      <c r="H104">
        <v>22751.32</v>
      </c>
      <c r="I104">
        <v>270194858.19458997</v>
      </c>
    </row>
    <row r="105" spans="1:9" x14ac:dyDescent="0.25">
      <c r="A105" s="18">
        <v>43830</v>
      </c>
      <c r="B105" t="s">
        <v>40</v>
      </c>
      <c r="C105" t="s">
        <v>41</v>
      </c>
      <c r="D105">
        <v>12.29756875</v>
      </c>
      <c r="E105">
        <v>12.97698475</v>
      </c>
      <c r="F105">
        <v>-5.2355499999999999</v>
      </c>
      <c r="G105">
        <v>-0.67941600000000002</v>
      </c>
      <c r="H105">
        <v>22751.32</v>
      </c>
      <c r="I105">
        <v>279785884.96054298</v>
      </c>
    </row>
    <row r="106" spans="1:9" x14ac:dyDescent="0.25">
      <c r="A106" s="18">
        <v>43829</v>
      </c>
      <c r="B106" t="s">
        <v>40</v>
      </c>
      <c r="C106" t="s">
        <v>41</v>
      </c>
      <c r="D106">
        <v>12.9769852</v>
      </c>
      <c r="E106">
        <v>12.6670122</v>
      </c>
      <c r="F106">
        <v>2.4470900000000002</v>
      </c>
      <c r="G106">
        <v>0.309973</v>
      </c>
      <c r="H106">
        <v>22751.32</v>
      </c>
      <c r="I106">
        <v>295243503.98950797</v>
      </c>
    </row>
    <row r="107" spans="1:9" x14ac:dyDescent="0.25">
      <c r="A107" s="18">
        <v>43826</v>
      </c>
      <c r="B107" t="s">
        <v>40</v>
      </c>
      <c r="C107" t="s">
        <v>41</v>
      </c>
      <c r="D107">
        <v>12.667012379999999</v>
      </c>
      <c r="E107">
        <v>12.215102379999999</v>
      </c>
      <c r="F107">
        <v>3.6996000000000002</v>
      </c>
      <c r="G107">
        <v>0.45190999999999998</v>
      </c>
      <c r="H107">
        <v>22751.32</v>
      </c>
      <c r="I107">
        <v>288191214.10030401</v>
      </c>
    </row>
    <row r="108" spans="1:9" x14ac:dyDescent="0.25">
      <c r="A108" s="18">
        <v>43825</v>
      </c>
      <c r="B108" t="s">
        <v>40</v>
      </c>
      <c r="C108" t="s">
        <v>41</v>
      </c>
      <c r="D108">
        <v>12.21510222</v>
      </c>
      <c r="E108">
        <v>12.196381219999999</v>
      </c>
      <c r="F108">
        <v>0.1535</v>
      </c>
      <c r="G108">
        <v>1.8721000000000002E-2</v>
      </c>
      <c r="H108">
        <v>22251.32</v>
      </c>
      <c r="I108">
        <v>271802111.684623</v>
      </c>
    </row>
    <row r="109" spans="1:9" x14ac:dyDescent="0.25">
      <c r="A109" s="18">
        <v>43823</v>
      </c>
      <c r="B109" t="s">
        <v>40</v>
      </c>
      <c r="C109" t="s">
        <v>41</v>
      </c>
      <c r="D109">
        <v>12.196380789999999</v>
      </c>
      <c r="E109">
        <v>12.37887379</v>
      </c>
      <c r="F109">
        <v>-1.4742299999999999</v>
      </c>
      <c r="G109">
        <v>-0.18249299999999999</v>
      </c>
      <c r="H109">
        <v>22151.32</v>
      </c>
      <c r="I109">
        <v>270165897.13200003</v>
      </c>
    </row>
    <row r="110" spans="1:9" x14ac:dyDescent="0.25">
      <c r="A110" s="18">
        <v>43822</v>
      </c>
      <c r="B110" t="s">
        <v>40</v>
      </c>
      <c r="C110" t="s">
        <v>41</v>
      </c>
      <c r="D110">
        <v>12.378873309999999</v>
      </c>
      <c r="E110">
        <v>12.36181631</v>
      </c>
      <c r="F110">
        <v>0.13797999999999999</v>
      </c>
      <c r="G110">
        <v>1.7056999999999999E-2</v>
      </c>
      <c r="H110">
        <v>22151.32</v>
      </c>
      <c r="I110">
        <v>274208346.79264897</v>
      </c>
    </row>
    <row r="111" spans="1:9" x14ac:dyDescent="0.25">
      <c r="A111" s="18">
        <v>43819</v>
      </c>
      <c r="B111" t="s">
        <v>40</v>
      </c>
      <c r="C111" t="s">
        <v>41</v>
      </c>
      <c r="D111">
        <v>12.361815930000001</v>
      </c>
      <c r="E111">
        <v>12.23751393</v>
      </c>
      <c r="F111">
        <v>1.0157499999999999</v>
      </c>
      <c r="G111">
        <v>0.124302</v>
      </c>
      <c r="H111">
        <v>22151.32</v>
      </c>
      <c r="I111">
        <v>273830503.36107898</v>
      </c>
    </row>
    <row r="112" spans="1:9" x14ac:dyDescent="0.25">
      <c r="A112" s="18">
        <v>43818</v>
      </c>
      <c r="B112" t="s">
        <v>40</v>
      </c>
      <c r="C112" t="s">
        <v>41</v>
      </c>
      <c r="D112">
        <v>12.23751393</v>
      </c>
      <c r="E112">
        <v>12.40241393</v>
      </c>
      <c r="F112">
        <v>-1.32958</v>
      </c>
      <c r="G112">
        <v>-0.16489999999999999</v>
      </c>
      <c r="H112">
        <v>22151.32</v>
      </c>
      <c r="I112">
        <v>271077050.35534501</v>
      </c>
    </row>
    <row r="113" spans="1:9" x14ac:dyDescent="0.25">
      <c r="A113" s="18">
        <v>43817</v>
      </c>
      <c r="B113" t="s">
        <v>40</v>
      </c>
      <c r="C113" t="s">
        <v>41</v>
      </c>
      <c r="D113">
        <v>12.40241365</v>
      </c>
      <c r="E113">
        <v>12.44407165</v>
      </c>
      <c r="F113">
        <v>-0.33476</v>
      </c>
      <c r="G113">
        <v>-4.1658000000000001E-2</v>
      </c>
      <c r="H113">
        <v>21976.32</v>
      </c>
      <c r="I113">
        <v>272559373.937527</v>
      </c>
    </row>
    <row r="114" spans="1:9" x14ac:dyDescent="0.25">
      <c r="A114" s="18">
        <v>43816</v>
      </c>
      <c r="B114" t="s">
        <v>40</v>
      </c>
      <c r="C114" t="s">
        <v>41</v>
      </c>
      <c r="D114">
        <v>12.44407191</v>
      </c>
      <c r="E114">
        <v>12.39280391</v>
      </c>
      <c r="F114">
        <v>0.41369</v>
      </c>
      <c r="G114">
        <v>5.1268000000000001E-2</v>
      </c>
      <c r="H114">
        <v>21851.32</v>
      </c>
      <c r="I114">
        <v>271919360.07620502</v>
      </c>
    </row>
    <row r="115" spans="1:9" x14ac:dyDescent="0.25">
      <c r="A115" s="18">
        <v>43815</v>
      </c>
      <c r="B115" t="s">
        <v>40</v>
      </c>
      <c r="C115" t="s">
        <v>41</v>
      </c>
      <c r="D115">
        <v>12.39280364</v>
      </c>
      <c r="E115">
        <v>12.69014464</v>
      </c>
      <c r="F115">
        <v>-2.3430900000000001</v>
      </c>
      <c r="G115">
        <v>-0.29734100000000002</v>
      </c>
      <c r="H115">
        <v>21851.32</v>
      </c>
      <c r="I115">
        <v>270799080.85639298</v>
      </c>
    </row>
    <row r="116" spans="1:9" x14ac:dyDescent="0.25">
      <c r="A116" s="18">
        <v>43812</v>
      </c>
      <c r="B116" t="s">
        <v>40</v>
      </c>
      <c r="C116" t="s">
        <v>41</v>
      </c>
      <c r="D116">
        <v>12.69014443</v>
      </c>
      <c r="E116">
        <v>13.37550143</v>
      </c>
      <c r="F116">
        <v>-5.1239699999999999</v>
      </c>
      <c r="G116">
        <v>-0.68535699999999999</v>
      </c>
      <c r="H116">
        <v>22376.32</v>
      </c>
      <c r="I116">
        <v>283958694.54146397</v>
      </c>
    </row>
    <row r="117" spans="1:9" x14ac:dyDescent="0.25">
      <c r="A117" s="18">
        <v>43811</v>
      </c>
      <c r="B117" t="s">
        <v>40</v>
      </c>
      <c r="C117" t="s">
        <v>41</v>
      </c>
      <c r="D117">
        <v>13.37550098</v>
      </c>
      <c r="E117">
        <v>14.02946298</v>
      </c>
      <c r="F117">
        <v>-4.6613499999999997</v>
      </c>
      <c r="G117">
        <v>-0.65396200000000004</v>
      </c>
      <c r="H117">
        <v>21676.32</v>
      </c>
      <c r="I117">
        <v>289931599.27629</v>
      </c>
    </row>
    <row r="118" spans="1:9" x14ac:dyDescent="0.25">
      <c r="A118" s="18">
        <v>43810</v>
      </c>
      <c r="B118" t="s">
        <v>40</v>
      </c>
      <c r="C118" t="s">
        <v>41</v>
      </c>
      <c r="D118">
        <v>14.02946253</v>
      </c>
      <c r="E118">
        <v>14.33649453</v>
      </c>
      <c r="F118">
        <v>-2.14161</v>
      </c>
      <c r="G118">
        <v>-0.30703200000000003</v>
      </c>
      <c r="H118">
        <v>21476.32</v>
      </c>
      <c r="I118">
        <v>301301184.63390201</v>
      </c>
    </row>
    <row r="119" spans="1:9" x14ac:dyDescent="0.25">
      <c r="A119" s="18">
        <v>43809</v>
      </c>
      <c r="B119" t="s">
        <v>40</v>
      </c>
      <c r="C119" t="s">
        <v>41</v>
      </c>
      <c r="D119">
        <v>14.33649484</v>
      </c>
      <c r="E119">
        <v>14.58285184</v>
      </c>
      <c r="F119">
        <v>-1.68936</v>
      </c>
      <c r="G119">
        <v>-0.24635699999999999</v>
      </c>
      <c r="H119">
        <v>21476.32</v>
      </c>
      <c r="I119">
        <v>307895107.85270399</v>
      </c>
    </row>
    <row r="120" spans="1:9" x14ac:dyDescent="0.25">
      <c r="A120" s="18">
        <v>43808</v>
      </c>
      <c r="B120" t="s">
        <v>40</v>
      </c>
      <c r="C120" t="s">
        <v>41</v>
      </c>
      <c r="D120">
        <v>14.582851359999999</v>
      </c>
      <c r="E120">
        <v>13.77674936</v>
      </c>
      <c r="F120">
        <v>5.8511800000000003</v>
      </c>
      <c r="G120">
        <v>0.80610199999999999</v>
      </c>
      <c r="H120">
        <v>21476.32</v>
      </c>
      <c r="I120">
        <v>313185938.57124102</v>
      </c>
    </row>
    <row r="121" spans="1:9" x14ac:dyDescent="0.25">
      <c r="A121" s="18">
        <v>43805</v>
      </c>
      <c r="B121" t="s">
        <v>40</v>
      </c>
      <c r="C121" t="s">
        <v>41</v>
      </c>
      <c r="D121">
        <v>13.776749260000001</v>
      </c>
      <c r="E121">
        <v>14.20539426</v>
      </c>
      <c r="F121">
        <v>-3.0174799999999999</v>
      </c>
      <c r="G121">
        <v>-0.428645</v>
      </c>
      <c r="H121">
        <v>21476.32</v>
      </c>
      <c r="I121">
        <v>295873834.33727503</v>
      </c>
    </row>
    <row r="122" spans="1:9" x14ac:dyDescent="0.25">
      <c r="A122" s="18">
        <v>43804</v>
      </c>
      <c r="B122" t="s">
        <v>40</v>
      </c>
      <c r="C122" t="s">
        <v>41</v>
      </c>
      <c r="D122">
        <v>14.205394289999999</v>
      </c>
      <c r="E122">
        <v>14.42570529</v>
      </c>
      <c r="F122">
        <v>-1.52721</v>
      </c>
      <c r="G122">
        <v>-0.22031100000000001</v>
      </c>
      <c r="H122">
        <v>21476.32</v>
      </c>
      <c r="I122">
        <v>305079550.882029</v>
      </c>
    </row>
    <row r="123" spans="1:9" x14ac:dyDescent="0.25">
      <c r="A123" s="18">
        <v>43803</v>
      </c>
      <c r="B123" t="s">
        <v>40</v>
      </c>
      <c r="C123" t="s">
        <v>41</v>
      </c>
      <c r="D123">
        <v>14.4257051</v>
      </c>
      <c r="E123">
        <v>15.1039151</v>
      </c>
      <c r="F123">
        <v>-4.4902899999999999</v>
      </c>
      <c r="G123">
        <v>-0.67820999999999998</v>
      </c>
      <c r="H123">
        <v>21576.32</v>
      </c>
      <c r="I123">
        <v>311253586.18611598</v>
      </c>
    </row>
    <row r="124" spans="1:9" x14ac:dyDescent="0.25">
      <c r="A124" s="18">
        <v>43802</v>
      </c>
      <c r="B124" t="s">
        <v>40</v>
      </c>
      <c r="C124" t="s">
        <v>41</v>
      </c>
      <c r="D124">
        <v>15.10391531</v>
      </c>
      <c r="E124">
        <v>14.39396831</v>
      </c>
      <c r="F124">
        <v>4.9322499999999998</v>
      </c>
      <c r="G124">
        <v>0.70994699999999999</v>
      </c>
      <c r="H124">
        <v>21576.32</v>
      </c>
      <c r="I124">
        <v>325886864.66971302</v>
      </c>
    </row>
    <row r="125" spans="1:9" x14ac:dyDescent="0.25">
      <c r="A125" s="18">
        <v>43801</v>
      </c>
      <c r="B125" t="s">
        <v>40</v>
      </c>
      <c r="C125" t="s">
        <v>41</v>
      </c>
      <c r="D125">
        <v>14.393968750000001</v>
      </c>
      <c r="E125">
        <v>13.530525750000001</v>
      </c>
      <c r="F125">
        <v>6.3814399999999996</v>
      </c>
      <c r="G125">
        <v>0.86344299999999996</v>
      </c>
      <c r="H125">
        <v>22201.32</v>
      </c>
      <c r="I125">
        <v>319565063.10684299</v>
      </c>
    </row>
    <row r="126" spans="1:9" x14ac:dyDescent="0.25">
      <c r="A126" s="18">
        <v>43798</v>
      </c>
      <c r="B126" t="s">
        <v>40</v>
      </c>
      <c r="C126" t="s">
        <v>41</v>
      </c>
      <c r="D126">
        <v>13.53052623</v>
      </c>
      <c r="E126">
        <v>13.27096923</v>
      </c>
      <c r="F126">
        <v>1.95583</v>
      </c>
      <c r="G126">
        <v>0.25955699999999998</v>
      </c>
      <c r="H126">
        <v>21976.32</v>
      </c>
      <c r="I126">
        <v>297351133.60729402</v>
      </c>
    </row>
    <row r="127" spans="1:9" x14ac:dyDescent="0.25">
      <c r="A127" s="18">
        <v>43796</v>
      </c>
      <c r="B127" t="s">
        <v>40</v>
      </c>
      <c r="C127" t="s">
        <v>41</v>
      </c>
      <c r="D127">
        <v>13.27096963</v>
      </c>
      <c r="E127">
        <v>13.293317630000001</v>
      </c>
      <c r="F127">
        <v>-0.16811000000000001</v>
      </c>
      <c r="G127">
        <v>-2.2348E-2</v>
      </c>
      <c r="H127">
        <v>21976.32</v>
      </c>
      <c r="I127">
        <v>291647035.48625201</v>
      </c>
    </row>
    <row r="128" spans="1:9" x14ac:dyDescent="0.25">
      <c r="A128" s="18">
        <v>43795</v>
      </c>
      <c r="B128" t="s">
        <v>40</v>
      </c>
      <c r="C128" t="s">
        <v>41</v>
      </c>
      <c r="D128">
        <v>13.29331751</v>
      </c>
      <c r="E128">
        <v>13.469040509999999</v>
      </c>
      <c r="F128">
        <v>-1.30464</v>
      </c>
      <c r="G128">
        <v>-0.17572299999999999</v>
      </c>
      <c r="H128">
        <v>21976.32</v>
      </c>
      <c r="I128">
        <v>292138159.58140999</v>
      </c>
    </row>
    <row r="129" spans="1:9" x14ac:dyDescent="0.25">
      <c r="A129" s="18">
        <v>43794</v>
      </c>
      <c r="B129" t="s">
        <v>40</v>
      </c>
      <c r="C129" t="s">
        <v>41</v>
      </c>
      <c r="D129">
        <v>13.469040980000001</v>
      </c>
      <c r="E129">
        <v>14.09323998</v>
      </c>
      <c r="F129">
        <v>-4.4290700000000003</v>
      </c>
      <c r="G129">
        <v>-0.62419899999999995</v>
      </c>
      <c r="H129">
        <v>21976.32</v>
      </c>
      <c r="I129">
        <v>295999914.26247001</v>
      </c>
    </row>
    <row r="130" spans="1:9" x14ac:dyDescent="0.25">
      <c r="A130" s="18">
        <v>43791</v>
      </c>
      <c r="B130" t="s">
        <v>40</v>
      </c>
      <c r="C130" t="s">
        <v>41</v>
      </c>
      <c r="D130">
        <v>14.093239710000001</v>
      </c>
      <c r="E130">
        <v>14.58577171</v>
      </c>
      <c r="F130">
        <v>-3.3767999999999998</v>
      </c>
      <c r="G130">
        <v>-0.49253200000000003</v>
      </c>
      <c r="H130">
        <v>21976.32</v>
      </c>
      <c r="I130">
        <v>309717503.42394799</v>
      </c>
    </row>
    <row r="131" spans="1:9" x14ac:dyDescent="0.25">
      <c r="A131" s="18">
        <v>43790</v>
      </c>
      <c r="B131" t="s">
        <v>40</v>
      </c>
      <c r="C131" t="s">
        <v>41</v>
      </c>
      <c r="D131">
        <v>14.585771510000001</v>
      </c>
      <c r="E131">
        <v>14.44137051</v>
      </c>
      <c r="F131">
        <v>0.99990999999999997</v>
      </c>
      <c r="G131">
        <v>0.144401</v>
      </c>
      <c r="H131">
        <v>21826.32</v>
      </c>
      <c r="I131">
        <v>318353672.66682798</v>
      </c>
    </row>
    <row r="132" spans="1:9" x14ac:dyDescent="0.25">
      <c r="A132" s="18">
        <v>43789</v>
      </c>
      <c r="B132" t="s">
        <v>40</v>
      </c>
      <c r="C132" t="s">
        <v>41</v>
      </c>
      <c r="D132">
        <v>14.44137016</v>
      </c>
      <c r="E132">
        <v>14.488726160000001</v>
      </c>
      <c r="F132">
        <v>-0.32684999999999997</v>
      </c>
      <c r="G132">
        <v>-4.7356000000000002E-2</v>
      </c>
      <c r="H132">
        <v>21126.32</v>
      </c>
      <c r="I132">
        <v>305092963.9145</v>
      </c>
    </row>
    <row r="133" spans="1:9" x14ac:dyDescent="0.25">
      <c r="A133" s="18">
        <v>43788</v>
      </c>
      <c r="B133" t="s">
        <v>40</v>
      </c>
      <c r="C133" t="s">
        <v>41</v>
      </c>
      <c r="D133">
        <v>14.488726229999999</v>
      </c>
      <c r="E133">
        <v>14.28938823</v>
      </c>
      <c r="F133">
        <v>1.3950100000000001</v>
      </c>
      <c r="G133">
        <v>0.19933799999999999</v>
      </c>
      <c r="H133">
        <v>20776.32</v>
      </c>
      <c r="I133">
        <v>301022369.08069402</v>
      </c>
    </row>
    <row r="134" spans="1:9" x14ac:dyDescent="0.25">
      <c r="A134" s="18">
        <v>43787</v>
      </c>
      <c r="B134" t="s">
        <v>40</v>
      </c>
      <c r="C134" t="s">
        <v>41</v>
      </c>
      <c r="D134">
        <v>14.28938849</v>
      </c>
      <c r="E134">
        <v>14.40043049</v>
      </c>
      <c r="F134">
        <v>-0.77110000000000001</v>
      </c>
      <c r="G134">
        <v>-0.111042</v>
      </c>
      <c r="H134">
        <v>20426.32</v>
      </c>
      <c r="I134">
        <v>291879579.03289098</v>
      </c>
    </row>
    <row r="135" spans="1:9" x14ac:dyDescent="0.25">
      <c r="A135" s="18">
        <v>43784</v>
      </c>
      <c r="B135" t="s">
        <v>40</v>
      </c>
      <c r="C135" t="s">
        <v>41</v>
      </c>
      <c r="D135">
        <v>14.40043013</v>
      </c>
      <c r="E135">
        <v>14.913571129999999</v>
      </c>
      <c r="F135">
        <v>-3.4407700000000001</v>
      </c>
      <c r="G135">
        <v>-0.51314099999999996</v>
      </c>
      <c r="H135">
        <v>20426.32</v>
      </c>
      <c r="I135">
        <v>294147750.77173102</v>
      </c>
    </row>
    <row r="136" spans="1:9" x14ac:dyDescent="0.25">
      <c r="A136" s="18">
        <v>43783</v>
      </c>
      <c r="B136" t="s">
        <v>40</v>
      </c>
      <c r="C136" t="s">
        <v>41</v>
      </c>
      <c r="D136">
        <v>14.91357073</v>
      </c>
      <c r="E136">
        <v>15.11575573</v>
      </c>
      <c r="F136">
        <v>-1.33758</v>
      </c>
      <c r="G136">
        <v>-0.202185</v>
      </c>
      <c r="H136">
        <v>20426.32</v>
      </c>
      <c r="I136">
        <v>304629323.332901</v>
      </c>
    </row>
    <row r="137" spans="1:9" x14ac:dyDescent="0.25">
      <c r="A137" s="18">
        <v>43782</v>
      </c>
      <c r="B137" t="s">
        <v>40</v>
      </c>
      <c r="C137" t="s">
        <v>41</v>
      </c>
      <c r="D137">
        <v>15.115755310000001</v>
      </c>
      <c r="E137">
        <v>15.095998310000001</v>
      </c>
      <c r="F137">
        <v>0.13088</v>
      </c>
      <c r="G137">
        <v>1.9757E-2</v>
      </c>
      <c r="H137">
        <v>19826.32</v>
      </c>
      <c r="I137">
        <v>299689756.47049302</v>
      </c>
    </row>
    <row r="138" spans="1:9" x14ac:dyDescent="0.25">
      <c r="A138" s="18">
        <v>43781</v>
      </c>
      <c r="B138" t="s">
        <v>40</v>
      </c>
      <c r="C138" t="s">
        <v>41</v>
      </c>
      <c r="D138">
        <v>15.09599832</v>
      </c>
      <c r="E138">
        <v>15.14305032</v>
      </c>
      <c r="F138">
        <v>-0.31072</v>
      </c>
      <c r="G138">
        <v>-4.7051999999999997E-2</v>
      </c>
      <c r="H138">
        <v>19826.32</v>
      </c>
      <c r="I138">
        <v>299298048.12378699</v>
      </c>
    </row>
    <row r="139" spans="1:9" x14ac:dyDescent="0.25">
      <c r="A139" s="18">
        <v>43780</v>
      </c>
      <c r="B139" t="s">
        <v>40</v>
      </c>
      <c r="C139" t="s">
        <v>41</v>
      </c>
      <c r="D139">
        <v>15.143050580000001</v>
      </c>
      <c r="E139">
        <v>15.339709579999999</v>
      </c>
      <c r="F139">
        <v>-1.28203</v>
      </c>
      <c r="G139">
        <v>-0.196659</v>
      </c>
      <c r="H139">
        <v>19826.32</v>
      </c>
      <c r="I139">
        <v>300230921.14611298</v>
      </c>
    </row>
    <row r="140" spans="1:9" x14ac:dyDescent="0.25">
      <c r="A140" s="18">
        <v>43777</v>
      </c>
      <c r="B140" t="s">
        <v>40</v>
      </c>
      <c r="C140" t="s">
        <v>41</v>
      </c>
      <c r="D140">
        <v>15.33970959</v>
      </c>
      <c r="E140">
        <v>15.55177159</v>
      </c>
      <c r="F140">
        <v>-1.3635900000000001</v>
      </c>
      <c r="G140">
        <v>-0.212062</v>
      </c>
      <c r="H140">
        <v>19826.32</v>
      </c>
      <c r="I140">
        <v>304129945.01928002</v>
      </c>
    </row>
    <row r="141" spans="1:9" x14ac:dyDescent="0.25">
      <c r="A141" s="18">
        <v>43776</v>
      </c>
      <c r="B141" t="s">
        <v>40</v>
      </c>
      <c r="C141" t="s">
        <v>41</v>
      </c>
      <c r="D141">
        <v>15.55177173</v>
      </c>
      <c r="E141">
        <v>15.701515730000001</v>
      </c>
      <c r="F141">
        <v>-0.95369000000000004</v>
      </c>
      <c r="G141">
        <v>-0.14974399999999999</v>
      </c>
      <c r="H141">
        <v>19826.32</v>
      </c>
      <c r="I141">
        <v>308334356.230618</v>
      </c>
    </row>
    <row r="142" spans="1:9" x14ac:dyDescent="0.25">
      <c r="A142" s="18">
        <v>43775</v>
      </c>
      <c r="B142" t="s">
        <v>40</v>
      </c>
      <c r="C142" t="s">
        <v>41</v>
      </c>
      <c r="D142">
        <v>15.701516209999999</v>
      </c>
      <c r="E142">
        <v>15.950968209999999</v>
      </c>
      <c r="F142">
        <v>-1.5638700000000001</v>
      </c>
      <c r="G142">
        <v>-0.24945200000000001</v>
      </c>
      <c r="H142">
        <v>19326.32</v>
      </c>
      <c r="I142">
        <v>303452479.65509802</v>
      </c>
    </row>
    <row r="143" spans="1:9" x14ac:dyDescent="0.25">
      <c r="A143" s="18">
        <v>43774</v>
      </c>
      <c r="B143" t="s">
        <v>40</v>
      </c>
      <c r="C143" t="s">
        <v>41</v>
      </c>
      <c r="D143">
        <v>15.95096775</v>
      </c>
      <c r="E143">
        <v>15.62165675</v>
      </c>
      <c r="F143">
        <v>2.1080399999999999</v>
      </c>
      <c r="G143">
        <v>0.32931100000000002</v>
      </c>
      <c r="H143">
        <v>19326.32</v>
      </c>
      <c r="I143">
        <v>308273459.19327599</v>
      </c>
    </row>
    <row r="144" spans="1:9" x14ac:dyDescent="0.25">
      <c r="A144" s="18">
        <v>43773</v>
      </c>
      <c r="B144" t="s">
        <v>40</v>
      </c>
      <c r="C144" t="s">
        <v>41</v>
      </c>
      <c r="D144">
        <v>15.62165714</v>
      </c>
      <c r="E144">
        <v>15.52212514</v>
      </c>
      <c r="F144">
        <v>0.64122999999999997</v>
      </c>
      <c r="G144">
        <v>9.9531999999999995E-2</v>
      </c>
      <c r="H144">
        <v>19326.32</v>
      </c>
      <c r="I144">
        <v>301909097.95295298</v>
      </c>
    </row>
    <row r="145" spans="1:9" x14ac:dyDescent="0.25">
      <c r="A145" s="18">
        <v>43770</v>
      </c>
      <c r="B145" t="s">
        <v>40</v>
      </c>
      <c r="C145" t="s">
        <v>41</v>
      </c>
      <c r="D145">
        <v>15.522124939999999</v>
      </c>
      <c r="E145">
        <v>16.15759594</v>
      </c>
      <c r="F145">
        <v>-3.93296</v>
      </c>
      <c r="G145">
        <v>-0.63547100000000001</v>
      </c>
      <c r="H145">
        <v>19326.32</v>
      </c>
      <c r="I145">
        <v>299985507.10404497</v>
      </c>
    </row>
    <row r="146" spans="1:9" x14ac:dyDescent="0.25">
      <c r="A146" s="18">
        <v>43769</v>
      </c>
      <c r="B146" t="s">
        <v>40</v>
      </c>
      <c r="C146" t="s">
        <v>41</v>
      </c>
      <c r="D146">
        <v>16.157595740000001</v>
      </c>
      <c r="E146">
        <v>15.875180739999999</v>
      </c>
      <c r="F146">
        <v>1.7789699999999999</v>
      </c>
      <c r="G146">
        <v>0.28241500000000003</v>
      </c>
      <c r="H146">
        <v>18726.32</v>
      </c>
      <c r="I146">
        <v>302572259.78508902</v>
      </c>
    </row>
    <row r="147" spans="1:9" x14ac:dyDescent="0.25">
      <c r="A147" s="18">
        <v>43768</v>
      </c>
      <c r="B147" t="s">
        <v>40</v>
      </c>
      <c r="C147" t="s">
        <v>41</v>
      </c>
      <c r="D147">
        <v>15.875180609999999</v>
      </c>
      <c r="E147">
        <v>16.404918609999999</v>
      </c>
      <c r="F147">
        <v>-3.2291400000000001</v>
      </c>
      <c r="G147">
        <v>-0.52973800000000004</v>
      </c>
      <c r="H147">
        <v>17976.32</v>
      </c>
      <c r="I147">
        <v>285377279.077613</v>
      </c>
    </row>
    <row r="148" spans="1:9" x14ac:dyDescent="0.25">
      <c r="A148" s="18">
        <v>43767</v>
      </c>
      <c r="B148" t="s">
        <v>40</v>
      </c>
      <c r="C148" t="s">
        <v>41</v>
      </c>
      <c r="D148">
        <v>16.404918840000001</v>
      </c>
      <c r="E148">
        <v>16.502914839999999</v>
      </c>
      <c r="F148">
        <v>-0.59380999999999995</v>
      </c>
      <c r="G148">
        <v>-9.7996E-2</v>
      </c>
      <c r="H148">
        <v>17976.32</v>
      </c>
      <c r="I148">
        <v>294900021.42711198</v>
      </c>
    </row>
    <row r="149" spans="1:9" x14ac:dyDescent="0.25">
      <c r="A149" s="18">
        <v>43766</v>
      </c>
      <c r="B149" t="s">
        <v>40</v>
      </c>
      <c r="C149" t="s">
        <v>41</v>
      </c>
      <c r="D149">
        <v>16.502915130000002</v>
      </c>
      <c r="E149">
        <v>16.329389129999999</v>
      </c>
      <c r="F149">
        <v>1.0626599999999999</v>
      </c>
      <c r="G149">
        <v>0.17352600000000001</v>
      </c>
      <c r="H149">
        <v>17976.32</v>
      </c>
      <c r="I149">
        <v>296661633.80097598</v>
      </c>
    </row>
    <row r="150" spans="1:9" x14ac:dyDescent="0.25">
      <c r="A150" s="18">
        <v>43763</v>
      </c>
      <c r="B150" t="s">
        <v>40</v>
      </c>
      <c r="C150" t="s">
        <v>41</v>
      </c>
      <c r="D150">
        <v>16.329389089999999</v>
      </c>
      <c r="E150">
        <v>16.876029089999999</v>
      </c>
      <c r="F150">
        <v>-3.23915</v>
      </c>
      <c r="G150">
        <v>-0.54664000000000001</v>
      </c>
      <c r="H150">
        <v>17976.32</v>
      </c>
      <c r="I150">
        <v>293542274.69818097</v>
      </c>
    </row>
    <row r="151" spans="1:9" x14ac:dyDescent="0.25">
      <c r="A151" s="18">
        <v>43762</v>
      </c>
      <c r="B151" t="s">
        <v>40</v>
      </c>
      <c r="C151" t="s">
        <v>41</v>
      </c>
      <c r="D151">
        <v>16.87602918</v>
      </c>
      <c r="E151">
        <v>17.005535179999999</v>
      </c>
      <c r="F151">
        <v>-0.76154999999999995</v>
      </c>
      <c r="G151">
        <v>-0.12950600000000001</v>
      </c>
      <c r="H151">
        <v>17976.32</v>
      </c>
      <c r="I151">
        <v>303368850.24093002</v>
      </c>
    </row>
    <row r="152" spans="1:9" x14ac:dyDescent="0.25">
      <c r="A152" s="18">
        <v>43761</v>
      </c>
      <c r="B152" t="s">
        <v>40</v>
      </c>
      <c r="C152" t="s">
        <v>41</v>
      </c>
      <c r="D152">
        <v>17.005535519999999</v>
      </c>
      <c r="E152">
        <v>17.305813520000001</v>
      </c>
      <c r="F152">
        <v>-1.7351300000000001</v>
      </c>
      <c r="G152">
        <v>-0.30027799999999999</v>
      </c>
      <c r="H152">
        <v>16976.32</v>
      </c>
      <c r="I152">
        <v>288691361.74227899</v>
      </c>
    </row>
    <row r="153" spans="1:9" x14ac:dyDescent="0.25">
      <c r="A153" s="18">
        <v>43760</v>
      </c>
      <c r="B153" t="s">
        <v>40</v>
      </c>
      <c r="C153" t="s">
        <v>41</v>
      </c>
      <c r="D153">
        <v>17.305813969999999</v>
      </c>
      <c r="E153">
        <v>16.897909970000001</v>
      </c>
      <c r="F153">
        <v>2.4139300000000001</v>
      </c>
      <c r="G153">
        <v>0.40790399999999999</v>
      </c>
      <c r="H153">
        <v>16976.32</v>
      </c>
      <c r="I153">
        <v>293788983.89774799</v>
      </c>
    </row>
    <row r="154" spans="1:9" x14ac:dyDescent="0.25">
      <c r="A154" s="18">
        <v>43759</v>
      </c>
      <c r="B154" t="s">
        <v>40</v>
      </c>
      <c r="C154" t="s">
        <v>41</v>
      </c>
      <c r="D154">
        <v>16.89791031</v>
      </c>
      <c r="E154">
        <v>17.485607309999999</v>
      </c>
      <c r="F154">
        <v>-3.36103</v>
      </c>
      <c r="G154">
        <v>-0.58769700000000002</v>
      </c>
      <c r="H154">
        <v>16976.32</v>
      </c>
      <c r="I154">
        <v>286864282.06012797</v>
      </c>
    </row>
    <row r="155" spans="1:9" x14ac:dyDescent="0.25">
      <c r="A155" s="18">
        <v>43756</v>
      </c>
      <c r="B155" t="s">
        <v>40</v>
      </c>
      <c r="C155" t="s">
        <v>41</v>
      </c>
      <c r="D155">
        <v>17.485607139999999</v>
      </c>
      <c r="E155">
        <v>17.380929139999999</v>
      </c>
      <c r="F155">
        <v>0.60226000000000002</v>
      </c>
      <c r="G155">
        <v>0.10467799999999999</v>
      </c>
      <c r="H155">
        <v>16476.32</v>
      </c>
      <c r="I155">
        <v>288098406.176103</v>
      </c>
    </row>
    <row r="156" spans="1:9" x14ac:dyDescent="0.25">
      <c r="A156" s="18">
        <v>43755</v>
      </c>
      <c r="B156" t="s">
        <v>40</v>
      </c>
      <c r="C156" t="s">
        <v>41</v>
      </c>
      <c r="D156">
        <v>17.380928749999999</v>
      </c>
      <c r="E156">
        <v>17.532898750000001</v>
      </c>
      <c r="F156">
        <v>-0.86677000000000004</v>
      </c>
      <c r="G156">
        <v>-0.15196999999999999</v>
      </c>
      <c r="H156">
        <v>16476.32</v>
      </c>
      <c r="I156">
        <v>286373691.83941299</v>
      </c>
    </row>
    <row r="157" spans="1:9" x14ac:dyDescent="0.25">
      <c r="A157" s="18">
        <v>43754</v>
      </c>
      <c r="B157" t="s">
        <v>40</v>
      </c>
      <c r="C157" t="s">
        <v>41</v>
      </c>
      <c r="D157">
        <v>17.532898379999999</v>
      </c>
      <c r="E157">
        <v>17.689662380000001</v>
      </c>
      <c r="F157">
        <v>-0.88619000000000003</v>
      </c>
      <c r="G157">
        <v>-0.15676399999999999</v>
      </c>
      <c r="H157">
        <v>15576.32</v>
      </c>
      <c r="I157">
        <v>273097983.09566599</v>
      </c>
    </row>
    <row r="158" spans="1:9" x14ac:dyDescent="0.25">
      <c r="A158" s="18">
        <v>43753</v>
      </c>
      <c r="B158" t="s">
        <v>40</v>
      </c>
      <c r="C158" t="s">
        <v>41</v>
      </c>
      <c r="D158">
        <v>17.689662689999999</v>
      </c>
      <c r="E158">
        <v>18.189358689999999</v>
      </c>
      <c r="F158">
        <v>-2.7471899999999998</v>
      </c>
      <c r="G158">
        <v>-0.49969599999999997</v>
      </c>
      <c r="H158">
        <v>14776.32</v>
      </c>
      <c r="I158">
        <v>261388063.53051201</v>
      </c>
    </row>
    <row r="159" spans="1:9" x14ac:dyDescent="0.25">
      <c r="A159" s="18">
        <v>43752</v>
      </c>
      <c r="B159" t="s">
        <v>40</v>
      </c>
      <c r="C159" t="s">
        <v>41</v>
      </c>
      <c r="D159">
        <v>18.18935836</v>
      </c>
      <c r="E159">
        <v>19.045546359999999</v>
      </c>
      <c r="F159">
        <v>-4.4954799999999997</v>
      </c>
      <c r="G159">
        <v>-0.85618799999999995</v>
      </c>
      <c r="H159">
        <v>14776.32</v>
      </c>
      <c r="I159">
        <v>268771725.15395999</v>
      </c>
    </row>
    <row r="160" spans="1:9" x14ac:dyDescent="0.25">
      <c r="A160" s="18">
        <v>43749</v>
      </c>
      <c r="B160" t="s">
        <v>40</v>
      </c>
      <c r="C160" t="s">
        <v>41</v>
      </c>
      <c r="D160">
        <v>19.04554611</v>
      </c>
      <c r="E160">
        <v>20.019398110000001</v>
      </c>
      <c r="F160">
        <v>-4.8645399999999999</v>
      </c>
      <c r="G160">
        <v>-0.97385200000000005</v>
      </c>
      <c r="H160">
        <v>14526.32</v>
      </c>
      <c r="I160">
        <v>276661640.23197597</v>
      </c>
    </row>
    <row r="161" spans="1:9" x14ac:dyDescent="0.25">
      <c r="A161" s="18">
        <v>43748</v>
      </c>
      <c r="B161" t="s">
        <v>40</v>
      </c>
      <c r="C161" t="s">
        <v>41</v>
      </c>
      <c r="D161">
        <v>20.019398549999998</v>
      </c>
      <c r="E161">
        <v>20.611452549999999</v>
      </c>
      <c r="F161">
        <v>-2.8724500000000002</v>
      </c>
      <c r="G161">
        <v>-0.59205399999999997</v>
      </c>
      <c r="H161">
        <v>14526.32</v>
      </c>
      <c r="I161">
        <v>290808129.48663998</v>
      </c>
    </row>
    <row r="162" spans="1:9" x14ac:dyDescent="0.25">
      <c r="A162" s="18">
        <v>43747</v>
      </c>
      <c r="B162" t="s">
        <v>40</v>
      </c>
      <c r="C162" t="s">
        <v>41</v>
      </c>
      <c r="D162">
        <v>20.611452180000001</v>
      </c>
      <c r="E162">
        <v>21.582215179999999</v>
      </c>
      <c r="F162">
        <v>-4.4979800000000001</v>
      </c>
      <c r="G162">
        <v>-0.97076300000000004</v>
      </c>
      <c r="H162">
        <v>14526.32</v>
      </c>
      <c r="I162">
        <v>299408488.19702101</v>
      </c>
    </row>
    <row r="163" spans="1:9" x14ac:dyDescent="0.25">
      <c r="A163" s="18">
        <v>43746</v>
      </c>
      <c r="B163" t="s">
        <v>40</v>
      </c>
      <c r="C163" t="s">
        <v>41</v>
      </c>
      <c r="D163">
        <v>21.582215130000002</v>
      </c>
      <c r="E163">
        <v>19.995667130000001</v>
      </c>
      <c r="F163">
        <v>7.9344599999999996</v>
      </c>
      <c r="G163">
        <v>1.5865480000000001</v>
      </c>
      <c r="H163">
        <v>14526.32</v>
      </c>
      <c r="I163">
        <v>313510098.54057598</v>
      </c>
    </row>
    <row r="164" spans="1:9" x14ac:dyDescent="0.25">
      <c r="A164" s="18">
        <v>43745</v>
      </c>
      <c r="B164" t="s">
        <v>40</v>
      </c>
      <c r="C164" t="s">
        <v>41</v>
      </c>
      <c r="D164">
        <v>19.995666960000001</v>
      </c>
      <c r="E164">
        <v>19.792131959999999</v>
      </c>
      <c r="F164">
        <v>1.0283599999999999</v>
      </c>
      <c r="G164">
        <v>0.20353499999999999</v>
      </c>
      <c r="H164">
        <v>14526.32</v>
      </c>
      <c r="I164">
        <v>290463396.88738602</v>
      </c>
    </row>
    <row r="165" spans="1:9" x14ac:dyDescent="0.25">
      <c r="A165" s="18">
        <v>43742</v>
      </c>
      <c r="B165" t="s">
        <v>40</v>
      </c>
      <c r="C165" t="s">
        <v>41</v>
      </c>
      <c r="D165">
        <v>19.79213197</v>
      </c>
      <c r="E165">
        <v>20.832441970000001</v>
      </c>
      <c r="F165">
        <v>-4.9936999999999996</v>
      </c>
      <c r="G165">
        <v>-1.0403100000000001</v>
      </c>
      <c r="H165">
        <v>14526.32</v>
      </c>
      <c r="I165">
        <v>287506783.102054</v>
      </c>
    </row>
    <row r="166" spans="1:9" x14ac:dyDescent="0.25">
      <c r="A166" s="18">
        <v>43741</v>
      </c>
      <c r="B166" t="s">
        <v>40</v>
      </c>
      <c r="C166" t="s">
        <v>41</v>
      </c>
      <c r="D166">
        <v>20.832442100000002</v>
      </c>
      <c r="E166">
        <v>21.8464271</v>
      </c>
      <c r="F166">
        <v>-4.6414200000000001</v>
      </c>
      <c r="G166">
        <v>-1.0139849999999999</v>
      </c>
      <c r="H166">
        <v>14526.32</v>
      </c>
      <c r="I166">
        <v>302618657.82874501</v>
      </c>
    </row>
    <row r="167" spans="1:9" x14ac:dyDescent="0.25">
      <c r="A167" s="18">
        <v>43740</v>
      </c>
      <c r="B167" t="s">
        <v>40</v>
      </c>
      <c r="C167" t="s">
        <v>41</v>
      </c>
      <c r="D167">
        <v>21.846426600000001</v>
      </c>
      <c r="E167">
        <v>20.5710166</v>
      </c>
      <c r="F167">
        <v>6.2000299999999999</v>
      </c>
      <c r="G167">
        <v>1.2754099999999999</v>
      </c>
      <c r="H167">
        <v>14526.32</v>
      </c>
      <c r="I167">
        <v>317348118.108832</v>
      </c>
    </row>
    <row r="168" spans="1:9" x14ac:dyDescent="0.25">
      <c r="A168" s="18">
        <v>43739</v>
      </c>
      <c r="B168" t="s">
        <v>40</v>
      </c>
      <c r="C168" t="s">
        <v>41</v>
      </c>
      <c r="D168">
        <v>20.571016669999999</v>
      </c>
      <c r="E168">
        <v>19.188847670000001</v>
      </c>
      <c r="F168">
        <v>7.2029800000000002</v>
      </c>
      <c r="G168">
        <v>1.382169</v>
      </c>
      <c r="H168">
        <v>15601.32</v>
      </c>
      <c r="I168">
        <v>320934952.08095402</v>
      </c>
    </row>
    <row r="169" spans="1:9" x14ac:dyDescent="0.25">
      <c r="A169" s="18">
        <v>43738</v>
      </c>
      <c r="B169" t="s">
        <v>40</v>
      </c>
      <c r="C169" t="s">
        <v>41</v>
      </c>
      <c r="D169">
        <v>19.188847320000001</v>
      </c>
      <c r="E169">
        <v>20.10325632</v>
      </c>
      <c r="F169">
        <v>-4.5485600000000002</v>
      </c>
      <c r="G169">
        <v>-0.91440900000000003</v>
      </c>
      <c r="H169">
        <v>15601.32</v>
      </c>
      <c r="I169">
        <v>299371289.90391999</v>
      </c>
    </row>
    <row r="170" spans="1:9" x14ac:dyDescent="0.25">
      <c r="A170" s="18">
        <v>43735</v>
      </c>
      <c r="B170" t="s">
        <v>40</v>
      </c>
      <c r="C170" t="s">
        <v>41</v>
      </c>
      <c r="D170">
        <v>20.10325654</v>
      </c>
      <c r="E170">
        <v>19.503726539999999</v>
      </c>
      <c r="F170">
        <v>3.0739299999999998</v>
      </c>
      <c r="G170">
        <v>0.59953000000000001</v>
      </c>
      <c r="H170">
        <v>15601.32</v>
      </c>
      <c r="I170">
        <v>313637278.01286298</v>
      </c>
    </row>
    <row r="171" spans="1:9" x14ac:dyDescent="0.25">
      <c r="A171" s="18">
        <v>43734</v>
      </c>
      <c r="B171" t="s">
        <v>40</v>
      </c>
      <c r="C171" t="s">
        <v>41</v>
      </c>
      <c r="D171">
        <v>19.50372617</v>
      </c>
      <c r="E171">
        <v>19.28341417</v>
      </c>
      <c r="F171">
        <v>1.14249</v>
      </c>
      <c r="G171">
        <v>0.22031200000000001</v>
      </c>
      <c r="H171">
        <v>16176.32</v>
      </c>
      <c r="I171">
        <v>315498457.20711499</v>
      </c>
    </row>
    <row r="172" spans="1:9" x14ac:dyDescent="0.25">
      <c r="A172" s="18">
        <v>43733</v>
      </c>
      <c r="B172" t="s">
        <v>40</v>
      </c>
      <c r="C172" t="s">
        <v>41</v>
      </c>
      <c r="D172">
        <v>19.283413729999999</v>
      </c>
      <c r="E172">
        <v>19.902353730000002</v>
      </c>
      <c r="F172">
        <v>-3.10988</v>
      </c>
      <c r="G172">
        <v>-0.61894000000000005</v>
      </c>
      <c r="H172">
        <v>16176.32</v>
      </c>
      <c r="I172">
        <v>311934613.33863199</v>
      </c>
    </row>
    <row r="173" spans="1:9" x14ac:dyDescent="0.25">
      <c r="A173" s="18">
        <v>43732</v>
      </c>
      <c r="B173" t="s">
        <v>40</v>
      </c>
      <c r="C173" t="s">
        <v>41</v>
      </c>
      <c r="D173">
        <v>19.902354030000001</v>
      </c>
      <c r="E173">
        <v>18.74321303</v>
      </c>
      <c r="F173">
        <v>6.1843199999999996</v>
      </c>
      <c r="G173">
        <v>1.159141</v>
      </c>
      <c r="H173">
        <v>16176.32</v>
      </c>
      <c r="I173">
        <v>321946787.83550698</v>
      </c>
    </row>
    <row r="174" spans="1:9" x14ac:dyDescent="0.25">
      <c r="A174" s="18">
        <v>43731</v>
      </c>
      <c r="B174" t="s">
        <v>40</v>
      </c>
      <c r="C174" t="s">
        <v>41</v>
      </c>
      <c r="D174">
        <v>18.743212570000001</v>
      </c>
      <c r="E174">
        <v>19.271996569999999</v>
      </c>
      <c r="F174">
        <v>-2.7437900000000002</v>
      </c>
      <c r="G174">
        <v>-0.52878400000000003</v>
      </c>
      <c r="H174">
        <v>16176.32</v>
      </c>
      <c r="I174">
        <v>303196148.13070399</v>
      </c>
    </row>
    <row r="175" spans="1:9" x14ac:dyDescent="0.25">
      <c r="A175" s="18">
        <v>43728</v>
      </c>
      <c r="B175" t="s">
        <v>40</v>
      </c>
      <c r="C175" t="s">
        <v>41</v>
      </c>
      <c r="D175">
        <v>19.27199667</v>
      </c>
      <c r="E175">
        <v>18.181964669999999</v>
      </c>
      <c r="F175">
        <v>5.9951299999999996</v>
      </c>
      <c r="G175">
        <v>1.0900319999999999</v>
      </c>
      <c r="H175">
        <v>15776.32</v>
      </c>
      <c r="I175">
        <v>304041128.68886399</v>
      </c>
    </row>
    <row r="176" spans="1:9" x14ac:dyDescent="0.25">
      <c r="A176" s="18">
        <v>43727</v>
      </c>
      <c r="B176" t="s">
        <v>40</v>
      </c>
      <c r="C176" t="s">
        <v>41</v>
      </c>
      <c r="D176">
        <v>18.181964390000001</v>
      </c>
      <c r="E176">
        <v>18.340859389999999</v>
      </c>
      <c r="F176">
        <v>-0.86634</v>
      </c>
      <c r="G176">
        <v>-0.15889500000000001</v>
      </c>
      <c r="H176">
        <v>15776.32</v>
      </c>
      <c r="I176">
        <v>286844433.899351</v>
      </c>
    </row>
    <row r="177" spans="1:9" x14ac:dyDescent="0.25">
      <c r="A177" s="18">
        <v>43726</v>
      </c>
      <c r="B177" t="s">
        <v>40</v>
      </c>
      <c r="C177" t="s">
        <v>41</v>
      </c>
      <c r="D177">
        <v>18.34085988</v>
      </c>
      <c r="E177">
        <v>19.123849880000002</v>
      </c>
      <c r="F177">
        <v>-4.0943100000000001</v>
      </c>
      <c r="G177">
        <v>-0.78298999999999996</v>
      </c>
      <c r="H177">
        <v>15001.32</v>
      </c>
      <c r="I177">
        <v>275137053.11246097</v>
      </c>
    </row>
    <row r="178" spans="1:9" x14ac:dyDescent="0.25">
      <c r="A178" s="18">
        <v>43725</v>
      </c>
      <c r="B178" t="s">
        <v>40</v>
      </c>
      <c r="C178" t="s">
        <v>41</v>
      </c>
      <c r="D178">
        <v>19.123849709999998</v>
      </c>
      <c r="E178">
        <v>19.342858710000002</v>
      </c>
      <c r="F178">
        <v>-1.13225</v>
      </c>
      <c r="G178">
        <v>-0.21900900000000001</v>
      </c>
      <c r="H178">
        <v>14076.32</v>
      </c>
      <c r="I178">
        <v>269193370.77831799</v>
      </c>
    </row>
    <row r="179" spans="1:9" x14ac:dyDescent="0.25">
      <c r="A179" s="18">
        <v>43724</v>
      </c>
      <c r="B179" t="s">
        <v>40</v>
      </c>
      <c r="C179" t="s">
        <v>41</v>
      </c>
      <c r="D179">
        <v>19.342858249999999</v>
      </c>
      <c r="E179">
        <v>18.916008250000001</v>
      </c>
      <c r="F179">
        <v>2.2565499999999998</v>
      </c>
      <c r="G179">
        <v>0.42685000000000001</v>
      </c>
      <c r="H179">
        <v>13576.32</v>
      </c>
      <c r="I179">
        <v>262604775.28806499</v>
      </c>
    </row>
    <row r="180" spans="1:9" x14ac:dyDescent="0.25">
      <c r="A180" s="18">
        <v>43721</v>
      </c>
      <c r="B180" t="s">
        <v>40</v>
      </c>
      <c r="C180" t="s">
        <v>41</v>
      </c>
      <c r="D180">
        <v>18.916007919999998</v>
      </c>
      <c r="E180">
        <v>19.15072992</v>
      </c>
      <c r="F180">
        <v>-1.22566</v>
      </c>
      <c r="G180">
        <v>-0.23472199999999999</v>
      </c>
      <c r="H180">
        <v>13576.32</v>
      </c>
      <c r="I180">
        <v>256809719.89642999</v>
      </c>
    </row>
    <row r="181" spans="1:9" x14ac:dyDescent="0.25">
      <c r="A181" s="18">
        <v>43720</v>
      </c>
      <c r="B181" t="s">
        <v>40</v>
      </c>
      <c r="C181" t="s">
        <v>41</v>
      </c>
      <c r="D181">
        <v>19.150729720000001</v>
      </c>
      <c r="E181">
        <v>19.60569972</v>
      </c>
      <c r="F181">
        <v>-2.3206000000000002</v>
      </c>
      <c r="G181">
        <v>-0.45496999999999999</v>
      </c>
      <c r="H181">
        <v>13576.32</v>
      </c>
      <c r="I181">
        <v>259996377.46004099</v>
      </c>
    </row>
    <row r="182" spans="1:9" x14ac:dyDescent="0.25">
      <c r="A182" s="18">
        <v>43719</v>
      </c>
      <c r="B182" t="s">
        <v>40</v>
      </c>
      <c r="C182" t="s">
        <v>41</v>
      </c>
      <c r="D182">
        <v>19.605699980000001</v>
      </c>
      <c r="E182">
        <v>20.056597979999999</v>
      </c>
      <c r="F182">
        <v>-2.2481300000000002</v>
      </c>
      <c r="G182">
        <v>-0.45089800000000002</v>
      </c>
      <c r="H182">
        <v>12376.32</v>
      </c>
      <c r="I182">
        <v>242646357.959373</v>
      </c>
    </row>
    <row r="183" spans="1:9" x14ac:dyDescent="0.25">
      <c r="A183" s="18">
        <v>43718</v>
      </c>
      <c r="B183" t="s">
        <v>40</v>
      </c>
      <c r="C183" t="s">
        <v>41</v>
      </c>
      <c r="D183">
        <v>20.056597960000001</v>
      </c>
      <c r="E183">
        <v>20.12958596</v>
      </c>
      <c r="F183">
        <v>-0.36259000000000002</v>
      </c>
      <c r="G183">
        <v>-7.2987999999999997E-2</v>
      </c>
      <c r="H183">
        <v>11926.32</v>
      </c>
      <c r="I183">
        <v>239201345.212513</v>
      </c>
    </row>
    <row r="184" spans="1:9" x14ac:dyDescent="0.25">
      <c r="A184" s="18">
        <v>43717</v>
      </c>
      <c r="B184" t="s">
        <v>40</v>
      </c>
      <c r="C184" t="s">
        <v>41</v>
      </c>
      <c r="D184">
        <v>20.129586100000001</v>
      </c>
      <c r="E184">
        <v>20.208077100000001</v>
      </c>
      <c r="F184">
        <v>-0.38840999999999998</v>
      </c>
      <c r="G184">
        <v>-7.8491000000000005E-2</v>
      </c>
      <c r="H184">
        <v>11701.32</v>
      </c>
      <c r="I184">
        <v>235542668.03489301</v>
      </c>
    </row>
    <row r="185" spans="1:9" x14ac:dyDescent="0.25">
      <c r="A185" s="18">
        <v>43714</v>
      </c>
      <c r="B185" t="s">
        <v>40</v>
      </c>
      <c r="C185" t="s">
        <v>41</v>
      </c>
      <c r="D185">
        <v>20.208077280000001</v>
      </c>
      <c r="E185">
        <v>20.917526280000001</v>
      </c>
      <c r="F185">
        <v>-3.3916499999999998</v>
      </c>
      <c r="G185">
        <v>-0.709449</v>
      </c>
      <c r="H185">
        <v>11501.32</v>
      </c>
      <c r="I185">
        <v>232419502.75777701</v>
      </c>
    </row>
    <row r="186" spans="1:9" x14ac:dyDescent="0.25">
      <c r="A186" s="18">
        <v>43713</v>
      </c>
      <c r="B186" t="s">
        <v>40</v>
      </c>
      <c r="C186" t="s">
        <v>41</v>
      </c>
      <c r="D186">
        <v>20.917526129999999</v>
      </c>
      <c r="E186">
        <v>21.642669130000002</v>
      </c>
      <c r="F186">
        <v>-3.3505199999999999</v>
      </c>
      <c r="G186">
        <v>-0.72514299999999998</v>
      </c>
      <c r="H186">
        <v>11101.32</v>
      </c>
      <c r="I186">
        <v>232212088.42491299</v>
      </c>
    </row>
    <row r="187" spans="1:9" x14ac:dyDescent="0.25">
      <c r="A187" s="18">
        <v>43712</v>
      </c>
      <c r="B187" t="s">
        <v>40</v>
      </c>
      <c r="C187" t="s">
        <v>41</v>
      </c>
      <c r="D187">
        <v>21.642668780000001</v>
      </c>
      <c r="E187">
        <v>23.014941780000001</v>
      </c>
      <c r="F187">
        <v>-5.9625300000000001</v>
      </c>
      <c r="G187">
        <v>-1.3722730000000001</v>
      </c>
      <c r="H187">
        <v>10751.32</v>
      </c>
      <c r="I187">
        <v>232687192.77978301</v>
      </c>
    </row>
    <row r="188" spans="1:9" x14ac:dyDescent="0.25">
      <c r="A188" s="18">
        <v>43711</v>
      </c>
      <c r="B188" t="s">
        <v>40</v>
      </c>
      <c r="C188" t="s">
        <v>41</v>
      </c>
      <c r="D188">
        <v>23.0149413</v>
      </c>
      <c r="E188">
        <v>22.361913300000001</v>
      </c>
      <c r="F188">
        <v>2.9202699999999999</v>
      </c>
      <c r="G188">
        <v>0.65302800000000005</v>
      </c>
      <c r="H188">
        <v>10751.32</v>
      </c>
      <c r="I188">
        <v>247440929.65269199</v>
      </c>
    </row>
    <row r="189" spans="1:9" x14ac:dyDescent="0.25">
      <c r="A189" s="18">
        <v>43707</v>
      </c>
      <c r="B189" t="s">
        <v>40</v>
      </c>
      <c r="C189" t="s">
        <v>41</v>
      </c>
      <c r="D189">
        <v>22.361912950000001</v>
      </c>
      <c r="E189">
        <v>22.03468195</v>
      </c>
      <c r="F189">
        <v>1.4850699999999999</v>
      </c>
      <c r="G189">
        <v>0.32723099999999999</v>
      </c>
      <c r="H189">
        <v>10751.32</v>
      </c>
      <c r="I189">
        <v>240420014.85185501</v>
      </c>
    </row>
    <row r="190" spans="1:9" x14ac:dyDescent="0.25">
      <c r="A190" s="18">
        <v>43706</v>
      </c>
      <c r="B190" t="s">
        <v>40</v>
      </c>
      <c r="C190" t="s">
        <v>41</v>
      </c>
      <c r="D190">
        <v>22.034682069999999</v>
      </c>
      <c r="E190">
        <v>22.985684070000001</v>
      </c>
      <c r="F190">
        <v>-4.1373699999999998</v>
      </c>
      <c r="G190">
        <v>-0.95100200000000001</v>
      </c>
      <c r="H190">
        <v>10751.32</v>
      </c>
      <c r="I190">
        <v>236901851.92878601</v>
      </c>
    </row>
    <row r="191" spans="1:9" x14ac:dyDescent="0.25">
      <c r="A191" s="18">
        <v>43705</v>
      </c>
      <c r="B191" t="s">
        <v>40</v>
      </c>
      <c r="C191" t="s">
        <v>41</v>
      </c>
      <c r="D191">
        <v>22.985684119999998</v>
      </c>
      <c r="E191">
        <v>23.778716119999999</v>
      </c>
      <c r="F191">
        <v>-3.3350499999999998</v>
      </c>
      <c r="G191">
        <v>-0.79303199999999996</v>
      </c>
      <c r="H191">
        <v>10751.32</v>
      </c>
      <c r="I191">
        <v>247126376.43598601</v>
      </c>
    </row>
    <row r="192" spans="1:9" x14ac:dyDescent="0.25">
      <c r="A192" s="18">
        <v>43704</v>
      </c>
      <c r="B192" t="s">
        <v>40</v>
      </c>
      <c r="C192" t="s">
        <v>41</v>
      </c>
      <c r="D192">
        <v>23.778716540000001</v>
      </c>
      <c r="E192">
        <v>22.962574539999999</v>
      </c>
      <c r="F192">
        <v>3.55423</v>
      </c>
      <c r="G192">
        <v>0.81614200000000003</v>
      </c>
      <c r="H192">
        <v>10751.32</v>
      </c>
      <c r="I192">
        <v>255652519.37468299</v>
      </c>
    </row>
    <row r="193" spans="1:9" x14ac:dyDescent="0.25">
      <c r="A193" s="18">
        <v>43703</v>
      </c>
      <c r="B193" t="s">
        <v>40</v>
      </c>
      <c r="C193" t="s">
        <v>41</v>
      </c>
      <c r="D193">
        <v>22.962574549999999</v>
      </c>
      <c r="E193">
        <v>23.219384550000001</v>
      </c>
      <c r="F193">
        <v>-1.10602</v>
      </c>
      <c r="G193">
        <v>-0.25680999999999998</v>
      </c>
      <c r="H193">
        <v>10751.32</v>
      </c>
      <c r="I193">
        <v>246877918.123182</v>
      </c>
    </row>
    <row r="194" spans="1:9" x14ac:dyDescent="0.25">
      <c r="A194" s="18">
        <v>43700</v>
      </c>
      <c r="B194" t="s">
        <v>40</v>
      </c>
      <c r="C194" t="s">
        <v>41</v>
      </c>
      <c r="D194">
        <v>23.219384049999999</v>
      </c>
      <c r="E194">
        <v>21.173155049999998</v>
      </c>
      <c r="F194">
        <v>9.6642600000000005</v>
      </c>
      <c r="G194">
        <v>2.0462289999999999</v>
      </c>
      <c r="H194">
        <v>10751.32</v>
      </c>
      <c r="I194">
        <v>249638958.46629301</v>
      </c>
    </row>
    <row r="195" spans="1:9" x14ac:dyDescent="0.25">
      <c r="A195" s="18">
        <v>43699</v>
      </c>
      <c r="B195" t="s">
        <v>40</v>
      </c>
      <c r="C195" t="s">
        <v>41</v>
      </c>
      <c r="D195">
        <v>21.173155470000001</v>
      </c>
      <c r="E195">
        <v>20.593167470000001</v>
      </c>
      <c r="F195">
        <v>2.8164099999999999</v>
      </c>
      <c r="G195">
        <v>0.57998799999999995</v>
      </c>
      <c r="H195">
        <v>10751.32</v>
      </c>
      <c r="I195">
        <v>227639306.34825301</v>
      </c>
    </row>
    <row r="196" spans="1:9" x14ac:dyDescent="0.25">
      <c r="A196" s="18">
        <v>43698</v>
      </c>
      <c r="B196" t="s">
        <v>40</v>
      </c>
      <c r="C196" t="s">
        <v>41</v>
      </c>
      <c r="D196">
        <v>20.593167780000002</v>
      </c>
      <c r="E196">
        <v>21.896197780000001</v>
      </c>
      <c r="F196">
        <v>-5.9509400000000001</v>
      </c>
      <c r="G196">
        <v>-1.3030299999999999</v>
      </c>
      <c r="H196">
        <v>10751.32</v>
      </c>
      <c r="I196">
        <v>221403674.83696601</v>
      </c>
    </row>
    <row r="197" spans="1:9" x14ac:dyDescent="0.25">
      <c r="A197" s="18">
        <v>43697</v>
      </c>
      <c r="B197" t="s">
        <v>40</v>
      </c>
      <c r="C197" t="s">
        <v>41</v>
      </c>
      <c r="D197">
        <v>21.896197610000002</v>
      </c>
      <c r="E197">
        <v>21.420089610000002</v>
      </c>
      <c r="F197">
        <v>2.2227199999999998</v>
      </c>
      <c r="G197">
        <v>0.47610799999999998</v>
      </c>
      <c r="H197">
        <v>10751.32</v>
      </c>
      <c r="I197">
        <v>235412961.59975201</v>
      </c>
    </row>
    <row r="198" spans="1:9" x14ac:dyDescent="0.25">
      <c r="A198" s="18">
        <v>43696</v>
      </c>
      <c r="B198" t="s">
        <v>40</v>
      </c>
      <c r="C198" t="s">
        <v>41</v>
      </c>
      <c r="D198">
        <v>21.420089140000002</v>
      </c>
      <c r="E198">
        <v>22.974367139999998</v>
      </c>
      <c r="F198">
        <v>-6.7652700000000001</v>
      </c>
      <c r="G198">
        <v>-1.554278</v>
      </c>
      <c r="H198">
        <v>10751.32</v>
      </c>
      <c r="I198">
        <v>230294168.51239699</v>
      </c>
    </row>
    <row r="199" spans="1:9" x14ac:dyDescent="0.25">
      <c r="A199" s="18">
        <v>43693</v>
      </c>
      <c r="B199" t="s">
        <v>40</v>
      </c>
      <c r="C199" t="s">
        <v>41</v>
      </c>
      <c r="D199">
        <v>22.974367449999999</v>
      </c>
      <c r="E199">
        <v>24.524403450000001</v>
      </c>
      <c r="F199">
        <v>-6.3203800000000001</v>
      </c>
      <c r="G199">
        <v>-1.550036</v>
      </c>
      <c r="H199">
        <v>10751.32</v>
      </c>
      <c r="I199">
        <v>247004707.329431</v>
      </c>
    </row>
    <row r="200" spans="1:9" x14ac:dyDescent="0.25">
      <c r="A200" s="18">
        <v>43692</v>
      </c>
      <c r="B200" t="s">
        <v>40</v>
      </c>
      <c r="C200" t="s">
        <v>41</v>
      </c>
      <c r="D200">
        <v>24.52440309</v>
      </c>
      <c r="E200">
        <v>24.521311090000001</v>
      </c>
      <c r="F200">
        <v>1.261E-2</v>
      </c>
      <c r="G200">
        <v>3.0920000000000001E-3</v>
      </c>
      <c r="H200">
        <v>10751.32</v>
      </c>
      <c r="I200">
        <v>263669631.85636899</v>
      </c>
    </row>
    <row r="201" spans="1:9" x14ac:dyDescent="0.25">
      <c r="A201" s="18">
        <v>43691</v>
      </c>
      <c r="B201" t="s">
        <v>40</v>
      </c>
      <c r="C201" t="s">
        <v>41</v>
      </c>
      <c r="D201">
        <v>24.521311489999999</v>
      </c>
      <c r="E201">
        <v>21.88064649</v>
      </c>
      <c r="F201">
        <v>12.0685</v>
      </c>
      <c r="G201">
        <v>2.6406649999999998</v>
      </c>
      <c r="H201">
        <v>10926.32</v>
      </c>
      <c r="I201">
        <v>267927622.59548199</v>
      </c>
    </row>
    <row r="202" spans="1:9" x14ac:dyDescent="0.25">
      <c r="A202" s="18">
        <v>43690</v>
      </c>
      <c r="B202" t="s">
        <v>40</v>
      </c>
      <c r="C202" t="s">
        <v>41</v>
      </c>
      <c r="D202">
        <v>21.88064602</v>
      </c>
      <c r="E202">
        <v>23.993229020000001</v>
      </c>
      <c r="F202">
        <v>-8.8049099999999996</v>
      </c>
      <c r="G202">
        <v>-2.1125829999999999</v>
      </c>
      <c r="H202">
        <v>11351.32</v>
      </c>
      <c r="I202">
        <v>248374149.137808</v>
      </c>
    </row>
    <row r="203" spans="1:9" x14ac:dyDescent="0.25">
      <c r="A203" s="18">
        <v>43689</v>
      </c>
      <c r="B203" t="s">
        <v>40</v>
      </c>
      <c r="C203" t="s">
        <v>41</v>
      </c>
      <c r="D203">
        <v>23.99322875</v>
      </c>
      <c r="E203">
        <v>22.02843575</v>
      </c>
      <c r="F203">
        <v>8.9193499999999997</v>
      </c>
      <c r="G203">
        <v>1.964793</v>
      </c>
      <c r="H203">
        <v>11351.32</v>
      </c>
      <c r="I203">
        <v>272354745.39476299</v>
      </c>
    </row>
    <row r="204" spans="1:9" x14ac:dyDescent="0.25">
      <c r="A204" s="18">
        <v>43686</v>
      </c>
      <c r="B204" t="s">
        <v>40</v>
      </c>
      <c r="C204" t="s">
        <v>41</v>
      </c>
      <c r="D204">
        <v>22.02843545</v>
      </c>
      <c r="E204">
        <v>21.33860245</v>
      </c>
      <c r="F204">
        <v>3.2327900000000001</v>
      </c>
      <c r="G204">
        <v>0.68983300000000003</v>
      </c>
      <c r="H204">
        <v>11676.32</v>
      </c>
      <c r="I204">
        <v>257210995.328237</v>
      </c>
    </row>
    <row r="205" spans="1:9" x14ac:dyDescent="0.25">
      <c r="A205" s="18">
        <v>43685</v>
      </c>
      <c r="B205" t="s">
        <v>40</v>
      </c>
      <c r="C205" t="s">
        <v>41</v>
      </c>
      <c r="D205">
        <v>21.33860254</v>
      </c>
      <c r="E205">
        <v>22.84291554</v>
      </c>
      <c r="F205">
        <v>-6.5854699999999999</v>
      </c>
      <c r="G205">
        <v>-1.504313</v>
      </c>
      <c r="H205">
        <v>11676.32</v>
      </c>
      <c r="I205">
        <v>249156287.59404501</v>
      </c>
    </row>
    <row r="206" spans="1:9" x14ac:dyDescent="0.25">
      <c r="A206" s="18">
        <v>43684</v>
      </c>
      <c r="B206" t="s">
        <v>40</v>
      </c>
      <c r="C206" t="s">
        <v>41</v>
      </c>
      <c r="D206">
        <v>22.84291589</v>
      </c>
      <c r="E206">
        <v>23.199309889999999</v>
      </c>
      <c r="F206">
        <v>-1.53623</v>
      </c>
      <c r="G206">
        <v>-0.35639399999999999</v>
      </c>
      <c r="H206">
        <v>11676.32</v>
      </c>
      <c r="I206">
        <v>266721127.135977</v>
      </c>
    </row>
    <row r="207" spans="1:9" x14ac:dyDescent="0.25">
      <c r="A207" s="18">
        <v>43683</v>
      </c>
      <c r="B207" t="s">
        <v>40</v>
      </c>
      <c r="C207" t="s">
        <v>41</v>
      </c>
      <c r="D207">
        <v>23.199310189999998</v>
      </c>
      <c r="E207">
        <v>24.750737189999999</v>
      </c>
      <c r="F207">
        <v>-6.2682099999999998</v>
      </c>
      <c r="G207">
        <v>-1.5514269999999999</v>
      </c>
      <c r="H207">
        <v>12401.32</v>
      </c>
      <c r="I207">
        <v>287701999.84751999</v>
      </c>
    </row>
    <row r="208" spans="1:9" x14ac:dyDescent="0.25">
      <c r="A208" s="18">
        <v>43682</v>
      </c>
      <c r="B208" t="s">
        <v>40</v>
      </c>
      <c r="C208" t="s">
        <v>41</v>
      </c>
      <c r="D208">
        <v>24.7507372</v>
      </c>
      <c r="E208">
        <v>20.806137199999998</v>
      </c>
      <c r="F208">
        <v>18.958829999999999</v>
      </c>
      <c r="G208">
        <v>3.9445999999999999</v>
      </c>
      <c r="H208">
        <v>13051.32</v>
      </c>
      <c r="I208">
        <v>323029717.18089199</v>
      </c>
    </row>
    <row r="209" spans="1:9" x14ac:dyDescent="0.25">
      <c r="A209" s="18">
        <v>43679</v>
      </c>
      <c r="B209" t="s">
        <v>40</v>
      </c>
      <c r="C209" t="s">
        <v>41</v>
      </c>
      <c r="D209">
        <v>20.806137320000001</v>
      </c>
      <c r="E209">
        <v>20.862433320000001</v>
      </c>
      <c r="F209">
        <v>-0.26984000000000002</v>
      </c>
      <c r="G209">
        <v>-5.6295999999999999E-2</v>
      </c>
      <c r="H209">
        <v>13901.32</v>
      </c>
      <c r="I209">
        <v>289232710.43085003</v>
      </c>
    </row>
    <row r="210" spans="1:9" x14ac:dyDescent="0.25">
      <c r="A210" s="18">
        <v>43678</v>
      </c>
      <c r="B210" t="s">
        <v>40</v>
      </c>
      <c r="C210" t="s">
        <v>41</v>
      </c>
      <c r="D210">
        <v>20.862433639999999</v>
      </c>
      <c r="E210">
        <v>19.62009664</v>
      </c>
      <c r="F210">
        <v>6.3319599999999996</v>
      </c>
      <c r="G210">
        <v>1.242337</v>
      </c>
      <c r="H210">
        <v>14976.32</v>
      </c>
      <c r="I210">
        <v>312442419.58410299</v>
      </c>
    </row>
    <row r="211" spans="1:9" x14ac:dyDescent="0.25">
      <c r="A211" s="18">
        <v>43677</v>
      </c>
      <c r="B211" t="s">
        <v>40</v>
      </c>
      <c r="C211" t="s">
        <v>41</v>
      </c>
      <c r="D211">
        <v>19.620096740000001</v>
      </c>
      <c r="E211">
        <v>18.55091474</v>
      </c>
      <c r="F211">
        <v>5.7634999999999996</v>
      </c>
      <c r="G211">
        <v>1.0691820000000001</v>
      </c>
      <c r="H211">
        <v>14976.32</v>
      </c>
      <c r="I211">
        <v>293836788.34890598</v>
      </c>
    </row>
    <row r="212" spans="1:9" x14ac:dyDescent="0.25">
      <c r="A212" s="18">
        <v>43676</v>
      </c>
      <c r="B212" t="s">
        <v>40</v>
      </c>
      <c r="C212" t="s">
        <v>41</v>
      </c>
      <c r="D212">
        <v>18.550914710000001</v>
      </c>
      <c r="E212">
        <v>17.878083709999999</v>
      </c>
      <c r="F212">
        <v>3.7634400000000001</v>
      </c>
      <c r="G212">
        <v>0.67283099999999996</v>
      </c>
      <c r="H212">
        <v>14976.32</v>
      </c>
      <c r="I212">
        <v>277824379.336923</v>
      </c>
    </row>
    <row r="213" spans="1:9" x14ac:dyDescent="0.25">
      <c r="A213" s="18">
        <v>43675</v>
      </c>
      <c r="B213" t="s">
        <v>40</v>
      </c>
      <c r="C213" t="s">
        <v>41</v>
      </c>
      <c r="D213">
        <v>17.8780836</v>
      </c>
      <c r="E213">
        <v>17.7569026</v>
      </c>
      <c r="F213">
        <v>0.68244000000000005</v>
      </c>
      <c r="G213">
        <v>0.121181</v>
      </c>
      <c r="H213">
        <v>14976.32</v>
      </c>
      <c r="I213">
        <v>267747847.34610099</v>
      </c>
    </row>
    <row r="214" spans="1:9" x14ac:dyDescent="0.25">
      <c r="A214" s="18">
        <v>43672</v>
      </c>
      <c r="B214" t="s">
        <v>40</v>
      </c>
      <c r="C214" t="s">
        <v>41</v>
      </c>
      <c r="D214">
        <v>17.756902289999999</v>
      </c>
      <c r="E214">
        <v>18.116747289999999</v>
      </c>
      <c r="F214">
        <v>-1.9862599999999999</v>
      </c>
      <c r="G214">
        <v>-0.35984500000000003</v>
      </c>
      <c r="H214">
        <v>14476.32</v>
      </c>
      <c r="I214">
        <v>257054546.488065</v>
      </c>
    </row>
    <row r="215" spans="1:9" x14ac:dyDescent="0.25">
      <c r="A215" s="18">
        <v>43671</v>
      </c>
      <c r="B215" t="s">
        <v>40</v>
      </c>
      <c r="C215" t="s">
        <v>41</v>
      </c>
      <c r="D215">
        <v>18.116747329999999</v>
      </c>
      <c r="E215">
        <v>17.754530330000001</v>
      </c>
      <c r="F215">
        <v>2.0401400000000001</v>
      </c>
      <c r="G215">
        <v>0.36221700000000001</v>
      </c>
      <c r="H215">
        <v>14476.32</v>
      </c>
      <c r="I215">
        <v>262263777.35798299</v>
      </c>
    </row>
    <row r="216" spans="1:9" x14ac:dyDescent="0.25">
      <c r="A216" s="18">
        <v>43670</v>
      </c>
      <c r="B216" t="s">
        <v>40</v>
      </c>
      <c r="C216" t="s">
        <v>41</v>
      </c>
      <c r="D216">
        <v>17.754530039999999</v>
      </c>
      <c r="E216">
        <v>18.214128039999999</v>
      </c>
      <c r="F216">
        <v>-2.5232999999999999</v>
      </c>
      <c r="G216">
        <v>-0.45959800000000001</v>
      </c>
      <c r="H216">
        <v>14476.32</v>
      </c>
      <c r="I216">
        <v>257020205.04506201</v>
      </c>
    </row>
    <row r="217" spans="1:9" x14ac:dyDescent="0.25">
      <c r="A217" s="18">
        <v>43669</v>
      </c>
      <c r="B217" t="s">
        <v>40</v>
      </c>
      <c r="C217" t="s">
        <v>41</v>
      </c>
      <c r="D217">
        <v>18.214128070000001</v>
      </c>
      <c r="E217">
        <v>18.670249070000001</v>
      </c>
      <c r="F217">
        <v>-2.4430399999999999</v>
      </c>
      <c r="G217">
        <v>-0.456121</v>
      </c>
      <c r="H217">
        <v>14476.32</v>
      </c>
      <c r="I217">
        <v>263673491.81991801</v>
      </c>
    </row>
    <row r="218" spans="1:9" x14ac:dyDescent="0.25">
      <c r="A218" s="18">
        <v>43668</v>
      </c>
      <c r="B218" t="s">
        <v>40</v>
      </c>
      <c r="C218" t="s">
        <v>41</v>
      </c>
      <c r="D218">
        <v>18.67024932</v>
      </c>
      <c r="E218">
        <v>19.47066732</v>
      </c>
      <c r="F218">
        <v>-4.1108900000000004</v>
      </c>
      <c r="G218">
        <v>-0.80041799999999996</v>
      </c>
      <c r="H218">
        <v>14476.32</v>
      </c>
      <c r="I218">
        <v>270276447.62535399</v>
      </c>
    </row>
    <row r="219" spans="1:9" x14ac:dyDescent="0.25">
      <c r="A219" s="18">
        <v>43665</v>
      </c>
      <c r="B219" t="s">
        <v>40</v>
      </c>
      <c r="C219" t="s">
        <v>41</v>
      </c>
      <c r="D219">
        <v>19.470666999999999</v>
      </c>
      <c r="E219">
        <v>18.817992</v>
      </c>
      <c r="F219">
        <v>3.4683600000000001</v>
      </c>
      <c r="G219">
        <v>0.65267500000000001</v>
      </c>
      <c r="H219">
        <v>14476.32</v>
      </c>
      <c r="I219">
        <v>281863547.69343901</v>
      </c>
    </row>
    <row r="220" spans="1:9" x14ac:dyDescent="0.25">
      <c r="A220" s="18">
        <v>43664</v>
      </c>
      <c r="B220" t="s">
        <v>40</v>
      </c>
      <c r="C220" t="s">
        <v>41</v>
      </c>
      <c r="D220">
        <v>18.81799161</v>
      </c>
      <c r="E220">
        <v>19.29760461</v>
      </c>
      <c r="F220">
        <v>-2.4853499999999999</v>
      </c>
      <c r="G220">
        <v>-0.47961300000000001</v>
      </c>
      <c r="H220">
        <v>14476.32</v>
      </c>
      <c r="I220">
        <v>272415211.84969997</v>
      </c>
    </row>
    <row r="221" spans="1:9" x14ac:dyDescent="0.25">
      <c r="A221" s="18">
        <v>43663</v>
      </c>
      <c r="B221" t="s">
        <v>40</v>
      </c>
      <c r="C221" t="s">
        <v>41</v>
      </c>
      <c r="D221">
        <v>19.297604719999999</v>
      </c>
      <c r="E221">
        <v>18.807098719999999</v>
      </c>
      <c r="F221">
        <v>2.6080899999999998</v>
      </c>
      <c r="G221">
        <v>0.490506</v>
      </c>
      <c r="H221">
        <v>13976.32</v>
      </c>
      <c r="I221">
        <v>269709440.90741599</v>
      </c>
    </row>
    <row r="222" spans="1:9" x14ac:dyDescent="0.25">
      <c r="A222" s="18">
        <v>43662</v>
      </c>
      <c r="B222" t="s">
        <v>40</v>
      </c>
      <c r="C222" t="s">
        <v>41</v>
      </c>
      <c r="D222">
        <v>18.80709834</v>
      </c>
      <c r="E222">
        <v>18.695756339999999</v>
      </c>
      <c r="F222">
        <v>0.59555000000000002</v>
      </c>
      <c r="G222">
        <v>0.111342</v>
      </c>
      <c r="H222">
        <v>13776.32</v>
      </c>
      <c r="I222">
        <v>259092548.58201301</v>
      </c>
    </row>
    <row r="223" spans="1:9" x14ac:dyDescent="0.25">
      <c r="A223" s="18">
        <v>43661</v>
      </c>
      <c r="B223" t="s">
        <v>40</v>
      </c>
      <c r="C223" t="s">
        <v>41</v>
      </c>
      <c r="D223">
        <v>18.695756209999999</v>
      </c>
      <c r="E223">
        <v>18.72645421</v>
      </c>
      <c r="F223">
        <v>-0.16392999999999999</v>
      </c>
      <c r="G223">
        <v>-3.0698E-2</v>
      </c>
      <c r="H223">
        <v>13576.32</v>
      </c>
      <c r="I223">
        <v>253819512.861678</v>
      </c>
    </row>
    <row r="224" spans="1:9" x14ac:dyDescent="0.25">
      <c r="A224" s="18">
        <v>43658</v>
      </c>
      <c r="B224" t="s">
        <v>40</v>
      </c>
      <c r="C224" t="s">
        <v>41</v>
      </c>
      <c r="D224">
        <v>18.726454449999999</v>
      </c>
      <c r="E224">
        <v>19.03683045</v>
      </c>
      <c r="F224">
        <v>-1.6304000000000001</v>
      </c>
      <c r="G224">
        <v>-0.31037599999999999</v>
      </c>
      <c r="H224">
        <v>13076.32</v>
      </c>
      <c r="I224">
        <v>244873054.67425999</v>
      </c>
    </row>
    <row r="225" spans="1:9" x14ac:dyDescent="0.25">
      <c r="A225" s="18">
        <v>43657</v>
      </c>
      <c r="B225" t="s">
        <v>40</v>
      </c>
      <c r="C225" t="s">
        <v>41</v>
      </c>
      <c r="D225">
        <v>19.036830729999998</v>
      </c>
      <c r="E225">
        <v>19.292245730000001</v>
      </c>
      <c r="F225">
        <v>-1.3239300000000001</v>
      </c>
      <c r="G225">
        <v>-0.255415</v>
      </c>
      <c r="H225">
        <v>13076.32</v>
      </c>
      <c r="I225">
        <v>248931633.30082101</v>
      </c>
    </row>
    <row r="226" spans="1:9" x14ac:dyDescent="0.25">
      <c r="A226" s="18">
        <v>43656</v>
      </c>
      <c r="B226" t="s">
        <v>40</v>
      </c>
      <c r="C226" t="s">
        <v>41</v>
      </c>
      <c r="D226">
        <v>19.29224524</v>
      </c>
      <c r="E226">
        <v>20.027978239999999</v>
      </c>
      <c r="F226">
        <v>-3.67353</v>
      </c>
      <c r="G226">
        <v>-0.73573299999999997</v>
      </c>
      <c r="H226">
        <v>13076.32</v>
      </c>
      <c r="I226">
        <v>252271514.39998099</v>
      </c>
    </row>
    <row r="227" spans="1:9" x14ac:dyDescent="0.25">
      <c r="A227" s="18">
        <v>43655</v>
      </c>
      <c r="B227" t="s">
        <v>40</v>
      </c>
      <c r="C227" t="s">
        <v>41</v>
      </c>
      <c r="D227">
        <v>20.027978260000001</v>
      </c>
      <c r="E227">
        <v>20.003879260000001</v>
      </c>
      <c r="F227">
        <v>0.12046999999999999</v>
      </c>
      <c r="G227">
        <v>2.4098999999999999E-2</v>
      </c>
      <c r="H227">
        <v>13001.32</v>
      </c>
      <c r="I227">
        <v>260390094.227368</v>
      </c>
    </row>
    <row r="228" spans="1:9" x14ac:dyDescent="0.25">
      <c r="A228" s="18">
        <v>43654</v>
      </c>
      <c r="B228" t="s">
        <v>40</v>
      </c>
      <c r="C228" t="s">
        <v>41</v>
      </c>
      <c r="D228">
        <v>20.00387937</v>
      </c>
      <c r="E228">
        <v>19.46046037</v>
      </c>
      <c r="F228">
        <v>2.79243</v>
      </c>
      <c r="G228">
        <v>0.54341899999999999</v>
      </c>
      <c r="H228">
        <v>13001.32</v>
      </c>
      <c r="I228">
        <v>260076776.91913</v>
      </c>
    </row>
    <row r="229" spans="1:9" x14ac:dyDescent="0.25">
      <c r="A229" s="18">
        <v>43651</v>
      </c>
      <c r="B229" t="s">
        <v>40</v>
      </c>
      <c r="C229" t="s">
        <v>41</v>
      </c>
      <c r="D229">
        <v>19.460460250000001</v>
      </c>
      <c r="E229">
        <v>19.18465625</v>
      </c>
      <c r="F229">
        <v>1.43763</v>
      </c>
      <c r="G229">
        <v>0.27580399999999999</v>
      </c>
      <c r="H229">
        <v>12726.32</v>
      </c>
      <c r="I229">
        <v>247659986.10739899</v>
      </c>
    </row>
    <row r="230" spans="1:9" x14ac:dyDescent="0.25">
      <c r="A230" s="18">
        <v>43649</v>
      </c>
      <c r="B230" t="s">
        <v>40</v>
      </c>
      <c r="C230" t="s">
        <v>41</v>
      </c>
      <c r="D230">
        <v>19.1846566</v>
      </c>
      <c r="E230">
        <v>19.340934600000001</v>
      </c>
      <c r="F230">
        <v>-0.80801999999999996</v>
      </c>
      <c r="G230">
        <v>-0.156278</v>
      </c>
      <c r="H230">
        <v>12526.32</v>
      </c>
      <c r="I230">
        <v>240313090.10774201</v>
      </c>
    </row>
    <row r="231" spans="1:9" x14ac:dyDescent="0.25">
      <c r="A231" s="18">
        <v>43648</v>
      </c>
      <c r="B231" t="s">
        <v>40</v>
      </c>
      <c r="C231" t="s">
        <v>41</v>
      </c>
      <c r="D231">
        <v>19.340934560000001</v>
      </c>
      <c r="E231">
        <v>20.158639560000001</v>
      </c>
      <c r="F231">
        <v>-4.0563500000000001</v>
      </c>
      <c r="G231">
        <v>-0.81770500000000002</v>
      </c>
      <c r="H231">
        <v>12526.32</v>
      </c>
      <c r="I231">
        <v>242270677.37481499</v>
      </c>
    </row>
    <row r="232" spans="1:9" x14ac:dyDescent="0.25">
      <c r="A232" s="18">
        <v>43647</v>
      </c>
      <c r="B232" t="s">
        <v>40</v>
      </c>
      <c r="C232" t="s">
        <v>41</v>
      </c>
      <c r="D232">
        <v>20.158639539999999</v>
      </c>
      <c r="E232">
        <v>20.859604539999999</v>
      </c>
      <c r="F232">
        <v>-3.3603900000000002</v>
      </c>
      <c r="G232">
        <v>-0.70096499999999995</v>
      </c>
      <c r="H232">
        <v>12126.32</v>
      </c>
      <c r="I232">
        <v>244450053.35077399</v>
      </c>
    </row>
    <row r="233" spans="1:9" x14ac:dyDescent="0.25">
      <c r="A233" s="18">
        <v>43644</v>
      </c>
      <c r="B233" t="s">
        <v>40</v>
      </c>
      <c r="C233" t="s">
        <v>41</v>
      </c>
      <c r="D233">
        <v>20.8596045</v>
      </c>
      <c r="E233">
        <v>21.506121499999999</v>
      </c>
      <c r="F233">
        <v>-3.0062000000000002</v>
      </c>
      <c r="G233">
        <v>-0.64651700000000001</v>
      </c>
      <c r="H233">
        <v>11526.32</v>
      </c>
      <c r="I233">
        <v>240434413.96162599</v>
      </c>
    </row>
    <row r="234" spans="1:9" x14ac:dyDescent="0.25">
      <c r="A234" s="18">
        <v>43643</v>
      </c>
      <c r="B234" t="s">
        <v>40</v>
      </c>
      <c r="C234" t="s">
        <v>41</v>
      </c>
      <c r="D234">
        <v>21.506121199999999</v>
      </c>
      <c r="E234">
        <v>22.034637199999999</v>
      </c>
      <c r="F234">
        <v>-2.3985699999999999</v>
      </c>
      <c r="G234">
        <v>-0.52851599999999999</v>
      </c>
      <c r="H234">
        <v>11526.32</v>
      </c>
      <c r="I234">
        <v>247886370.39162001</v>
      </c>
    </row>
    <row r="235" spans="1:9" x14ac:dyDescent="0.25">
      <c r="A235" s="18">
        <v>43642</v>
      </c>
      <c r="B235" t="s">
        <v>40</v>
      </c>
      <c r="C235" t="s">
        <v>41</v>
      </c>
      <c r="D235">
        <v>22.034637490000001</v>
      </c>
      <c r="E235">
        <v>22.19693749</v>
      </c>
      <c r="F235">
        <v>-0.73118000000000005</v>
      </c>
      <c r="G235">
        <v>-0.1623</v>
      </c>
      <c r="H235">
        <v>11526.32</v>
      </c>
      <c r="I235">
        <v>253978216.68982401</v>
      </c>
    </row>
    <row r="236" spans="1:9" x14ac:dyDescent="0.25">
      <c r="A236" s="18">
        <v>43641</v>
      </c>
      <c r="B236" t="s">
        <v>40</v>
      </c>
      <c r="C236" t="s">
        <v>41</v>
      </c>
      <c r="D236">
        <v>22.19693758</v>
      </c>
      <c r="E236">
        <v>21.682046580000002</v>
      </c>
      <c r="F236">
        <v>2.37473</v>
      </c>
      <c r="G236">
        <v>0.51489099999999999</v>
      </c>
      <c r="H236">
        <v>11526.32</v>
      </c>
      <c r="I236">
        <v>255848938.97629201</v>
      </c>
    </row>
    <row r="237" spans="1:9" x14ac:dyDescent="0.25">
      <c r="A237" s="18">
        <v>43640</v>
      </c>
      <c r="B237" t="s">
        <v>40</v>
      </c>
      <c r="C237" t="s">
        <v>41</v>
      </c>
      <c r="D237">
        <v>21.682046889999999</v>
      </c>
      <c r="E237">
        <v>21.989030889999999</v>
      </c>
      <c r="F237">
        <v>-1.39608</v>
      </c>
      <c r="G237">
        <v>-0.30698399999999998</v>
      </c>
      <c r="H237">
        <v>11526.32</v>
      </c>
      <c r="I237">
        <v>249914145.66300401</v>
      </c>
    </row>
    <row r="238" spans="1:9" x14ac:dyDescent="0.25">
      <c r="A238" s="18">
        <v>43637</v>
      </c>
      <c r="B238" t="s">
        <v>40</v>
      </c>
      <c r="C238" t="s">
        <v>41</v>
      </c>
      <c r="D238">
        <v>21.98903112</v>
      </c>
      <c r="E238">
        <v>21.458266120000001</v>
      </c>
      <c r="F238">
        <v>2.4734799999999999</v>
      </c>
      <c r="G238">
        <v>0.53076500000000004</v>
      </c>
      <c r="H238">
        <v>11126.32</v>
      </c>
      <c r="I238">
        <v>244656930.76398501</v>
      </c>
    </row>
    <row r="239" spans="1:9" x14ac:dyDescent="0.25">
      <c r="A239" s="18">
        <v>43636</v>
      </c>
      <c r="B239" t="s">
        <v>40</v>
      </c>
      <c r="C239" t="s">
        <v>41</v>
      </c>
      <c r="D239">
        <v>21.458266559999998</v>
      </c>
      <c r="E239">
        <v>21.132604560000001</v>
      </c>
      <c r="F239">
        <v>1.54104</v>
      </c>
      <c r="G239">
        <v>0.32566200000000001</v>
      </c>
      <c r="H239">
        <v>11126.32</v>
      </c>
      <c r="I239">
        <v>238751476.017059</v>
      </c>
    </row>
    <row r="240" spans="1:9" x14ac:dyDescent="0.25">
      <c r="A240" s="18">
        <v>43635</v>
      </c>
      <c r="B240" t="s">
        <v>40</v>
      </c>
      <c r="C240" t="s">
        <v>41</v>
      </c>
      <c r="D240">
        <v>21.132604650000001</v>
      </c>
      <c r="E240">
        <v>22.127947649999999</v>
      </c>
      <c r="F240">
        <v>-4.4981299999999997</v>
      </c>
      <c r="G240">
        <v>-0.99534299999999998</v>
      </c>
      <c r="H240">
        <v>10826.32</v>
      </c>
      <c r="I240">
        <v>228788276.976574</v>
      </c>
    </row>
    <row r="241" spans="1:9" x14ac:dyDescent="0.25">
      <c r="A241" s="18">
        <v>43634</v>
      </c>
      <c r="B241" t="s">
        <v>40</v>
      </c>
      <c r="C241" t="s">
        <v>41</v>
      </c>
      <c r="D241">
        <v>22.127947259999999</v>
      </c>
      <c r="E241">
        <v>22.141232259999999</v>
      </c>
      <c r="F241">
        <v>-0.06</v>
      </c>
      <c r="G241">
        <v>-1.3285E-2</v>
      </c>
      <c r="H241">
        <v>10251.32</v>
      </c>
      <c r="I241">
        <v>226840601.92154101</v>
      </c>
    </row>
    <row r="242" spans="1:9" x14ac:dyDescent="0.25">
      <c r="A242" s="18">
        <v>43633</v>
      </c>
      <c r="B242" t="s">
        <v>40</v>
      </c>
      <c r="C242" t="s">
        <v>41</v>
      </c>
      <c r="D242">
        <v>22.1412324</v>
      </c>
      <c r="E242">
        <v>22.390077399999999</v>
      </c>
      <c r="F242">
        <v>-1.11141</v>
      </c>
      <c r="G242">
        <v>-0.24884500000000001</v>
      </c>
      <c r="H242">
        <v>10251.32</v>
      </c>
      <c r="I242">
        <v>226976792.10306999</v>
      </c>
    </row>
    <row r="243" spans="1:9" x14ac:dyDescent="0.25">
      <c r="A243" s="18">
        <v>43630</v>
      </c>
      <c r="B243" t="s">
        <v>40</v>
      </c>
      <c r="C243" t="s">
        <v>41</v>
      </c>
      <c r="D243">
        <v>22.39007698</v>
      </c>
      <c r="E243">
        <v>22.746920979999999</v>
      </c>
      <c r="F243">
        <v>-1.5687599999999999</v>
      </c>
      <c r="G243">
        <v>-0.35684399999999999</v>
      </c>
      <c r="H243">
        <v>10251.32</v>
      </c>
      <c r="I243">
        <v>229527776.776382</v>
      </c>
    </row>
    <row r="244" spans="1:9" x14ac:dyDescent="0.25">
      <c r="A244" s="18">
        <v>43629</v>
      </c>
      <c r="B244" t="s">
        <v>40</v>
      </c>
      <c r="C244" t="s">
        <v>41</v>
      </c>
      <c r="D244">
        <v>22.746920859999999</v>
      </c>
      <c r="E244">
        <v>22.80284786</v>
      </c>
      <c r="F244">
        <v>-0.24526000000000001</v>
      </c>
      <c r="G244">
        <v>-5.5926999999999998E-2</v>
      </c>
      <c r="H244">
        <v>10251.32</v>
      </c>
      <c r="I244">
        <v>233185896.509772</v>
      </c>
    </row>
    <row r="245" spans="1:9" x14ac:dyDescent="0.25">
      <c r="A245" s="18">
        <v>43628</v>
      </c>
      <c r="B245" t="s">
        <v>40</v>
      </c>
      <c r="C245" t="s">
        <v>41</v>
      </c>
      <c r="D245">
        <v>22.802847870000001</v>
      </c>
      <c r="E245">
        <v>22.955297869999999</v>
      </c>
      <c r="F245">
        <v>-0.66412000000000004</v>
      </c>
      <c r="G245">
        <v>-0.15245</v>
      </c>
      <c r="H245">
        <v>10051.32</v>
      </c>
      <c r="I245">
        <v>229198652.44414401</v>
      </c>
    </row>
    <row r="246" spans="1:9" x14ac:dyDescent="0.25">
      <c r="A246" s="18">
        <v>43627</v>
      </c>
      <c r="B246" t="s">
        <v>40</v>
      </c>
      <c r="C246" t="s">
        <v>41</v>
      </c>
      <c r="D246">
        <v>22.955297869999999</v>
      </c>
      <c r="E246">
        <v>22.81876587</v>
      </c>
      <c r="F246">
        <v>0.59833000000000003</v>
      </c>
      <c r="G246">
        <v>0.13653199999999999</v>
      </c>
      <c r="H246">
        <v>9801.32</v>
      </c>
      <c r="I246">
        <v>224992151.25329399</v>
      </c>
    </row>
    <row r="247" spans="1:9" x14ac:dyDescent="0.25">
      <c r="A247" s="18">
        <v>43626</v>
      </c>
      <c r="B247" t="s">
        <v>40</v>
      </c>
      <c r="C247" t="s">
        <v>41</v>
      </c>
      <c r="D247">
        <v>22.818766159999999</v>
      </c>
      <c r="E247">
        <v>23.162764159999998</v>
      </c>
      <c r="F247">
        <v>-1.4851300000000001</v>
      </c>
      <c r="G247">
        <v>-0.34399800000000003</v>
      </c>
      <c r="H247">
        <v>9801.32</v>
      </c>
      <c r="I247">
        <v>223653960.68303201</v>
      </c>
    </row>
    <row r="248" spans="1:9" x14ac:dyDescent="0.25">
      <c r="A248" s="18">
        <v>43623</v>
      </c>
      <c r="B248" t="s">
        <v>40</v>
      </c>
      <c r="C248" t="s">
        <v>41</v>
      </c>
      <c r="D248">
        <v>23.162764540000001</v>
      </c>
      <c r="E248">
        <v>22.94027754</v>
      </c>
      <c r="F248">
        <v>0.96984999999999999</v>
      </c>
      <c r="G248">
        <v>0.22248699999999999</v>
      </c>
      <c r="H248">
        <v>9801.32</v>
      </c>
      <c r="I248">
        <v>227025597.85289899</v>
      </c>
    </row>
    <row r="249" spans="1:9" x14ac:dyDescent="0.25">
      <c r="A249" s="18">
        <v>43622</v>
      </c>
      <c r="B249" t="s">
        <v>40</v>
      </c>
      <c r="C249" t="s">
        <v>41</v>
      </c>
      <c r="D249">
        <v>22.940277689999999</v>
      </c>
      <c r="E249">
        <v>23.180067690000001</v>
      </c>
      <c r="F249">
        <v>-1.03447</v>
      </c>
      <c r="G249">
        <v>-0.23979</v>
      </c>
      <c r="H249">
        <v>9801.32</v>
      </c>
      <c r="I249">
        <v>224844933.707717</v>
      </c>
    </row>
    <row r="250" spans="1:9" x14ac:dyDescent="0.25">
      <c r="A250" s="18">
        <v>43621</v>
      </c>
      <c r="B250" t="s">
        <v>40</v>
      </c>
      <c r="C250" t="s">
        <v>41</v>
      </c>
      <c r="D250">
        <v>23.180067359999999</v>
      </c>
      <c r="E250">
        <v>23.83691336</v>
      </c>
      <c r="F250">
        <v>-2.7555800000000001</v>
      </c>
      <c r="G250">
        <v>-0.65684600000000004</v>
      </c>
      <c r="H250">
        <v>9801.32</v>
      </c>
      <c r="I250">
        <v>227195188.27671301</v>
      </c>
    </row>
    <row r="251" spans="1:9" x14ac:dyDescent="0.25">
      <c r="A251" s="18">
        <v>43620</v>
      </c>
      <c r="B251" t="s">
        <v>40</v>
      </c>
      <c r="C251" t="s">
        <v>41</v>
      </c>
      <c r="D251">
        <v>23.83691383</v>
      </c>
      <c r="E251">
        <v>25.042531830000001</v>
      </c>
      <c r="F251">
        <v>-4.8142800000000001</v>
      </c>
      <c r="G251">
        <v>-1.2056180000000001</v>
      </c>
      <c r="H251">
        <v>9801.32</v>
      </c>
      <c r="I251">
        <v>233633148.74951401</v>
      </c>
    </row>
    <row r="252" spans="1:9" x14ac:dyDescent="0.25">
      <c r="A252" s="18">
        <v>43619</v>
      </c>
      <c r="B252" t="s">
        <v>40</v>
      </c>
      <c r="C252" t="s">
        <v>41</v>
      </c>
      <c r="D252">
        <v>25.042531990000001</v>
      </c>
      <c r="E252">
        <v>24.978149989999999</v>
      </c>
      <c r="F252">
        <v>0.25774999999999998</v>
      </c>
      <c r="G252">
        <v>6.4381999999999995E-2</v>
      </c>
      <c r="H252">
        <v>9801.32</v>
      </c>
      <c r="I252">
        <v>245449794.51662999</v>
      </c>
    </row>
    <row r="253" spans="1:9" x14ac:dyDescent="0.25">
      <c r="A253" s="18">
        <v>43616</v>
      </c>
      <c r="B253" t="s">
        <v>40</v>
      </c>
      <c r="C253" t="s">
        <v>41</v>
      </c>
      <c r="D253">
        <v>24.978149869999999</v>
      </c>
      <c r="E253">
        <v>24.036441870000001</v>
      </c>
      <c r="F253">
        <v>3.9178299999999999</v>
      </c>
      <c r="G253">
        <v>0.94170799999999999</v>
      </c>
      <c r="H253">
        <v>9801.32</v>
      </c>
      <c r="I253">
        <v>244818764.94937801</v>
      </c>
    </row>
    <row r="254" spans="1:9" x14ac:dyDescent="0.25">
      <c r="A254" s="18">
        <v>43615</v>
      </c>
      <c r="B254" t="s">
        <v>40</v>
      </c>
      <c r="C254" t="s">
        <v>41</v>
      </c>
      <c r="D254">
        <v>24.036441570000001</v>
      </c>
      <c r="E254">
        <v>24.461140570000001</v>
      </c>
      <c r="F254">
        <v>-1.7362200000000001</v>
      </c>
      <c r="G254">
        <v>-0.42469899999999999</v>
      </c>
      <c r="H254">
        <v>9801.32</v>
      </c>
      <c r="I254">
        <v>235588783.379547</v>
      </c>
    </row>
    <row r="255" spans="1:9" x14ac:dyDescent="0.25">
      <c r="A255" s="18">
        <v>43614</v>
      </c>
      <c r="B255" t="s">
        <v>40</v>
      </c>
      <c r="C255" t="s">
        <v>41</v>
      </c>
      <c r="D255">
        <v>24.46114025</v>
      </c>
      <c r="E255">
        <v>23.939939249999998</v>
      </c>
      <c r="F255">
        <v>2.1771199999999999</v>
      </c>
      <c r="G255">
        <v>0.52120100000000003</v>
      </c>
      <c r="H255">
        <v>9701.32</v>
      </c>
      <c r="I255">
        <v>237305275.74670899</v>
      </c>
    </row>
    <row r="256" spans="1:9" x14ac:dyDescent="0.25">
      <c r="A256" s="18">
        <v>43613</v>
      </c>
      <c r="B256" t="s">
        <v>40</v>
      </c>
      <c r="C256" t="s">
        <v>41</v>
      </c>
      <c r="D256">
        <v>23.939939429999999</v>
      </c>
      <c r="E256">
        <v>23.097591430000001</v>
      </c>
      <c r="F256">
        <v>3.6469100000000001</v>
      </c>
      <c r="G256">
        <v>0.84234799999999999</v>
      </c>
      <c r="H256">
        <v>9601.32</v>
      </c>
      <c r="I256">
        <v>229854947.428229</v>
      </c>
    </row>
    <row r="257" spans="1:9" x14ac:dyDescent="0.25">
      <c r="A257" s="18">
        <v>43609</v>
      </c>
      <c r="B257" t="s">
        <v>40</v>
      </c>
      <c r="C257" t="s">
        <v>41</v>
      </c>
      <c r="D257">
        <v>23.09759137</v>
      </c>
      <c r="E257">
        <v>23.878276369999998</v>
      </c>
      <c r="F257">
        <v>-3.2694399999999999</v>
      </c>
      <c r="G257">
        <v>-0.78068499999999996</v>
      </c>
      <c r="H257">
        <v>9601.32</v>
      </c>
      <c r="I257">
        <v>221767296.67983401</v>
      </c>
    </row>
    <row r="258" spans="1:9" x14ac:dyDescent="0.25">
      <c r="A258" s="18">
        <v>43608</v>
      </c>
      <c r="B258" t="s">
        <v>40</v>
      </c>
      <c r="C258" t="s">
        <v>41</v>
      </c>
      <c r="D258">
        <v>23.87827622</v>
      </c>
      <c r="E258">
        <v>22.388000219999999</v>
      </c>
      <c r="F258">
        <v>6.6565799999999999</v>
      </c>
      <c r="G258">
        <v>1.4902759999999999</v>
      </c>
      <c r="H258">
        <v>9601.32</v>
      </c>
      <c r="I258">
        <v>229262899.40178099</v>
      </c>
    </row>
    <row r="259" spans="1:9" x14ac:dyDescent="0.25">
      <c r="A259" s="18">
        <v>43607</v>
      </c>
      <c r="B259" t="s">
        <v>40</v>
      </c>
      <c r="C259" t="s">
        <v>41</v>
      </c>
      <c r="D259">
        <v>22.388000080000001</v>
      </c>
      <c r="E259">
        <v>22.45595908</v>
      </c>
      <c r="F259">
        <v>-0.30263000000000001</v>
      </c>
      <c r="G259">
        <v>-6.7959000000000006E-2</v>
      </c>
      <c r="H259">
        <v>9551.32</v>
      </c>
      <c r="I259">
        <v>213834885.76010501</v>
      </c>
    </row>
    <row r="260" spans="1:9" x14ac:dyDescent="0.25">
      <c r="A260" s="18">
        <v>43606</v>
      </c>
      <c r="B260" t="s">
        <v>40</v>
      </c>
      <c r="C260" t="s">
        <v>41</v>
      </c>
      <c r="D260">
        <v>22.45595947</v>
      </c>
      <c r="E260">
        <v>23.712475470000001</v>
      </c>
      <c r="F260">
        <v>-5.2989699999999997</v>
      </c>
      <c r="G260">
        <v>-1.256516</v>
      </c>
      <c r="H260">
        <v>9276.32</v>
      </c>
      <c r="I260">
        <v>208308598.58287099</v>
      </c>
    </row>
    <row r="261" spans="1:9" x14ac:dyDescent="0.25">
      <c r="A261" s="18">
        <v>43605</v>
      </c>
      <c r="B261" t="s">
        <v>40</v>
      </c>
      <c r="C261" t="s">
        <v>41</v>
      </c>
      <c r="D261">
        <v>23.712475439999999</v>
      </c>
      <c r="E261">
        <v>23.489768439999999</v>
      </c>
      <c r="F261">
        <v>0.94810000000000005</v>
      </c>
      <c r="G261">
        <v>0.22270699999999999</v>
      </c>
      <c r="H261">
        <v>9126.32</v>
      </c>
      <c r="I261">
        <v>216407567.72015399</v>
      </c>
    </row>
    <row r="262" spans="1:9" x14ac:dyDescent="0.25">
      <c r="A262" s="18">
        <v>43602</v>
      </c>
      <c r="B262" t="s">
        <v>40</v>
      </c>
      <c r="C262" t="s">
        <v>41</v>
      </c>
      <c r="D262">
        <v>23.489768269999999</v>
      </c>
      <c r="E262">
        <v>23.158208269999999</v>
      </c>
      <c r="F262">
        <v>1.4317200000000001</v>
      </c>
      <c r="G262">
        <v>0.33156000000000002</v>
      </c>
      <c r="H262">
        <v>9026.32</v>
      </c>
      <c r="I262">
        <v>212026094.66156101</v>
      </c>
    </row>
    <row r="263" spans="1:9" x14ac:dyDescent="0.25">
      <c r="A263" s="18">
        <v>43601</v>
      </c>
      <c r="B263" t="s">
        <v>40</v>
      </c>
      <c r="C263" t="s">
        <v>41</v>
      </c>
      <c r="D263">
        <v>23.158208550000001</v>
      </c>
      <c r="E263">
        <v>24.133860550000001</v>
      </c>
      <c r="F263">
        <v>-4.0426700000000002</v>
      </c>
      <c r="G263">
        <v>-0.97565199999999996</v>
      </c>
      <c r="H263">
        <v>9026.32</v>
      </c>
      <c r="I263">
        <v>209033331.52441001</v>
      </c>
    </row>
    <row r="264" spans="1:9" x14ac:dyDescent="0.25">
      <c r="A264" s="18">
        <v>43600</v>
      </c>
      <c r="B264" t="s">
        <v>40</v>
      </c>
      <c r="C264" t="s">
        <v>41</v>
      </c>
      <c r="D264">
        <v>24.133860129999999</v>
      </c>
      <c r="E264">
        <v>25.255994130000001</v>
      </c>
      <c r="F264">
        <v>-4.4430399999999999</v>
      </c>
      <c r="G264">
        <v>-1.122134</v>
      </c>
      <c r="H264">
        <v>9026.32</v>
      </c>
      <c r="I264">
        <v>217839871.96704099</v>
      </c>
    </row>
    <row r="265" spans="1:9" x14ac:dyDescent="0.25">
      <c r="A265" s="18">
        <v>43599</v>
      </c>
      <c r="B265" t="s">
        <v>40</v>
      </c>
      <c r="C265" t="s">
        <v>41</v>
      </c>
      <c r="D265">
        <v>25.25599437</v>
      </c>
      <c r="E265">
        <v>26.686505369999999</v>
      </c>
      <c r="F265">
        <v>-5.36043</v>
      </c>
      <c r="G265">
        <v>-1.4305110000000001</v>
      </c>
      <c r="H265">
        <v>9026.32</v>
      </c>
      <c r="I265">
        <v>227968611.33383501</v>
      </c>
    </row>
    <row r="266" spans="1:9" x14ac:dyDescent="0.25">
      <c r="A266" s="18">
        <v>43598</v>
      </c>
      <c r="B266" t="s">
        <v>40</v>
      </c>
      <c r="C266" t="s">
        <v>41</v>
      </c>
      <c r="D266">
        <v>26.686505360000002</v>
      </c>
      <c r="E266">
        <v>23.17726536</v>
      </c>
      <c r="F266">
        <v>15.14087</v>
      </c>
      <c r="G266">
        <v>3.5092400000000001</v>
      </c>
      <c r="H266">
        <v>9026.32</v>
      </c>
      <c r="I266">
        <v>240880857.00155899</v>
      </c>
    </row>
    <row r="267" spans="1:9" x14ac:dyDescent="0.25">
      <c r="A267" s="18">
        <v>43595</v>
      </c>
      <c r="B267" t="s">
        <v>40</v>
      </c>
      <c r="C267" t="s">
        <v>41</v>
      </c>
      <c r="D267">
        <v>23.17726519</v>
      </c>
      <c r="E267">
        <v>25.01410619</v>
      </c>
      <c r="F267">
        <v>-7.3432199999999996</v>
      </c>
      <c r="G267">
        <v>-1.8368409999999999</v>
      </c>
      <c r="H267">
        <v>9251.32</v>
      </c>
      <c r="I267">
        <v>214420227.46575499</v>
      </c>
    </row>
    <row r="268" spans="1:9" x14ac:dyDescent="0.25">
      <c r="A268" s="18">
        <v>43594</v>
      </c>
      <c r="B268" t="s">
        <v>40</v>
      </c>
      <c r="C268" t="s">
        <v>41</v>
      </c>
      <c r="D268">
        <v>25.014106640000001</v>
      </c>
      <c r="E268">
        <v>25.161520639999999</v>
      </c>
      <c r="F268">
        <v>-0.58587</v>
      </c>
      <c r="G268">
        <v>-0.14741399999999999</v>
      </c>
      <c r="H268">
        <v>9701.32</v>
      </c>
      <c r="I268">
        <v>242669777.986444</v>
      </c>
    </row>
    <row r="269" spans="1:9" x14ac:dyDescent="0.25">
      <c r="A269" s="18">
        <v>43593</v>
      </c>
      <c r="B269" t="s">
        <v>40</v>
      </c>
      <c r="C269" t="s">
        <v>41</v>
      </c>
      <c r="D269">
        <v>25.161521090000001</v>
      </c>
      <c r="E269">
        <v>24.822523090000001</v>
      </c>
      <c r="F269">
        <v>1.3656900000000001</v>
      </c>
      <c r="G269">
        <v>0.33899800000000002</v>
      </c>
      <c r="H269">
        <v>10601.32</v>
      </c>
      <c r="I269">
        <v>266745261.277275</v>
      </c>
    </row>
    <row r="270" spans="1:9" x14ac:dyDescent="0.25">
      <c r="A270" s="18">
        <v>43592</v>
      </c>
      <c r="B270" t="s">
        <v>40</v>
      </c>
      <c r="C270" t="s">
        <v>41</v>
      </c>
      <c r="D270">
        <v>24.82252312</v>
      </c>
      <c r="E270">
        <v>22.258152119999998</v>
      </c>
      <c r="F270">
        <v>11.521039999999999</v>
      </c>
      <c r="G270">
        <v>2.564371</v>
      </c>
      <c r="H270">
        <v>10601.32</v>
      </c>
      <c r="I270">
        <v>263151436.33494899</v>
      </c>
    </row>
    <row r="271" spans="1:9" x14ac:dyDescent="0.25">
      <c r="A271" s="18">
        <v>43591</v>
      </c>
      <c r="B271" t="s">
        <v>40</v>
      </c>
      <c r="C271" t="s">
        <v>41</v>
      </c>
      <c r="D271">
        <v>22.258152039999999</v>
      </c>
      <c r="E271">
        <v>20.85885704</v>
      </c>
      <c r="F271">
        <v>6.7084000000000001</v>
      </c>
      <c r="G271">
        <v>1.399295</v>
      </c>
      <c r="H271">
        <v>11851.32</v>
      </c>
      <c r="I271">
        <v>263788415.660236</v>
      </c>
    </row>
    <row r="272" spans="1:9" x14ac:dyDescent="0.25">
      <c r="A272" s="18">
        <v>43588</v>
      </c>
      <c r="B272" t="s">
        <v>40</v>
      </c>
      <c r="C272" t="s">
        <v>41</v>
      </c>
      <c r="D272">
        <v>20.85885669</v>
      </c>
      <c r="E272">
        <v>21.95699969</v>
      </c>
      <c r="F272">
        <v>-5.0013300000000003</v>
      </c>
      <c r="G272">
        <v>-1.0981430000000001</v>
      </c>
      <c r="H272">
        <v>11851.32</v>
      </c>
      <c r="I272">
        <v>247204922.89076</v>
      </c>
    </row>
    <row r="273" spans="1:9" x14ac:dyDescent="0.25">
      <c r="A273" s="18">
        <v>43587</v>
      </c>
      <c r="B273" t="s">
        <v>40</v>
      </c>
      <c r="C273" t="s">
        <v>41</v>
      </c>
      <c r="D273">
        <v>21.95699986</v>
      </c>
      <c r="E273">
        <v>22.056117860000001</v>
      </c>
      <c r="F273">
        <v>-0.44939000000000001</v>
      </c>
      <c r="G273">
        <v>-9.9117999999999998E-2</v>
      </c>
      <c r="H273">
        <v>11851.32</v>
      </c>
      <c r="I273">
        <v>260219365.709815</v>
      </c>
    </row>
    <row r="274" spans="1:9" x14ac:dyDescent="0.25">
      <c r="A274" s="18">
        <v>43586</v>
      </c>
      <c r="B274" t="s">
        <v>40</v>
      </c>
      <c r="C274" t="s">
        <v>41</v>
      </c>
      <c r="D274">
        <v>22.056118349999998</v>
      </c>
      <c r="E274">
        <v>21.05983135</v>
      </c>
      <c r="F274">
        <v>4.7307499999999996</v>
      </c>
      <c r="G274">
        <v>0.99628700000000003</v>
      </c>
      <c r="H274">
        <v>11851.32</v>
      </c>
      <c r="I274">
        <v>261394050.35536599</v>
      </c>
    </row>
    <row r="275" spans="1:9" x14ac:dyDescent="0.25">
      <c r="A275" s="18">
        <v>43585</v>
      </c>
      <c r="B275" t="s">
        <v>40</v>
      </c>
      <c r="C275" t="s">
        <v>41</v>
      </c>
      <c r="D275">
        <v>21.059831729999999</v>
      </c>
      <c r="E275">
        <v>21.13016373</v>
      </c>
      <c r="F275">
        <v>-0.33284999999999998</v>
      </c>
      <c r="G275">
        <v>-7.0332000000000006E-2</v>
      </c>
      <c r="H275">
        <v>11851.32</v>
      </c>
      <c r="I275">
        <v>249586741.798888</v>
      </c>
    </row>
    <row r="276" spans="1:9" x14ac:dyDescent="0.25">
      <c r="A276" s="18">
        <v>43584</v>
      </c>
      <c r="B276" t="s">
        <v>40</v>
      </c>
      <c r="C276" t="s">
        <v>41</v>
      </c>
      <c r="D276">
        <v>21.130163509999999</v>
      </c>
      <c r="E276">
        <v>20.84450051</v>
      </c>
      <c r="F276">
        <v>1.3704499999999999</v>
      </c>
      <c r="G276">
        <v>0.285663</v>
      </c>
      <c r="H276">
        <v>11351.32</v>
      </c>
      <c r="I276">
        <v>239855184.26384199</v>
      </c>
    </row>
    <row r="277" spans="1:9" x14ac:dyDescent="0.25">
      <c r="A277" s="18">
        <v>43581</v>
      </c>
      <c r="B277" t="s">
        <v>40</v>
      </c>
      <c r="C277" t="s">
        <v>41</v>
      </c>
      <c r="D277">
        <v>20.844500440000001</v>
      </c>
      <c r="E277">
        <v>21.537623440000001</v>
      </c>
      <c r="F277">
        <v>-3.2181999999999999</v>
      </c>
      <c r="G277">
        <v>-0.69312300000000004</v>
      </c>
      <c r="H277">
        <v>11351.32</v>
      </c>
      <c r="I277">
        <v>236612532.20107901</v>
      </c>
    </row>
    <row r="278" spans="1:9" x14ac:dyDescent="0.25">
      <c r="A278" s="18">
        <v>43580</v>
      </c>
      <c r="B278" t="s">
        <v>40</v>
      </c>
      <c r="C278" t="s">
        <v>41</v>
      </c>
      <c r="D278">
        <v>21.53762382</v>
      </c>
      <c r="E278">
        <v>21.14945282</v>
      </c>
      <c r="F278">
        <v>1.8353699999999999</v>
      </c>
      <c r="G278">
        <v>0.38817099999999999</v>
      </c>
      <c r="H278">
        <v>11351.32</v>
      </c>
      <c r="I278">
        <v>244480395.40757</v>
      </c>
    </row>
    <row r="279" spans="1:9" x14ac:dyDescent="0.25">
      <c r="A279" s="18">
        <v>43579</v>
      </c>
      <c r="B279" t="s">
        <v>40</v>
      </c>
      <c r="C279" t="s">
        <v>41</v>
      </c>
      <c r="D279">
        <v>21.149452570000001</v>
      </c>
      <c r="E279">
        <v>20.53967257</v>
      </c>
      <c r="F279">
        <v>2.9687899999999998</v>
      </c>
      <c r="G279">
        <v>0.60977999999999999</v>
      </c>
      <c r="H279">
        <v>11351.32</v>
      </c>
      <c r="I279">
        <v>240074140.49853399</v>
      </c>
    </row>
    <row r="280" spans="1:9" x14ac:dyDescent="0.25">
      <c r="A280" s="18">
        <v>43578</v>
      </c>
      <c r="B280" t="s">
        <v>40</v>
      </c>
      <c r="C280" t="s">
        <v>41</v>
      </c>
      <c r="D280">
        <v>20.53967209</v>
      </c>
      <c r="E280">
        <v>20.611361089999999</v>
      </c>
      <c r="F280">
        <v>-0.34781000000000001</v>
      </c>
      <c r="G280">
        <v>-7.1689000000000003E-2</v>
      </c>
      <c r="H280">
        <v>11351.32</v>
      </c>
      <c r="I280">
        <v>233152328.96964201</v>
      </c>
    </row>
    <row r="281" spans="1:9" x14ac:dyDescent="0.25">
      <c r="A281" s="18">
        <v>43577</v>
      </c>
      <c r="B281" t="s">
        <v>40</v>
      </c>
      <c r="C281" t="s">
        <v>41</v>
      </c>
      <c r="D281">
        <v>20.6113614</v>
      </c>
      <c r="E281">
        <v>20.965146399999998</v>
      </c>
      <c r="F281">
        <v>-1.6874899999999999</v>
      </c>
      <c r="G281">
        <v>-0.35378500000000002</v>
      </c>
      <c r="H281">
        <v>10751.32</v>
      </c>
      <c r="I281">
        <v>221599280.21296301</v>
      </c>
    </row>
    <row r="282" spans="1:9" x14ac:dyDescent="0.25">
      <c r="A282" s="18">
        <v>43573</v>
      </c>
      <c r="B282" t="s">
        <v>40</v>
      </c>
      <c r="C282" t="s">
        <v>41</v>
      </c>
      <c r="D282">
        <v>20.96514625</v>
      </c>
      <c r="E282">
        <v>21.24546625</v>
      </c>
      <c r="F282">
        <v>-1.3194300000000001</v>
      </c>
      <c r="G282">
        <v>-0.28032000000000001</v>
      </c>
      <c r="H282">
        <v>10751.32</v>
      </c>
      <c r="I282">
        <v>225402933.28511101</v>
      </c>
    </row>
    <row r="283" spans="1:9" x14ac:dyDescent="0.25">
      <c r="A283" s="18">
        <v>43572</v>
      </c>
      <c r="B283" t="s">
        <v>40</v>
      </c>
      <c r="C283" t="s">
        <v>41</v>
      </c>
      <c r="D283">
        <v>21.24546664</v>
      </c>
      <c r="E283">
        <v>21.244638640000002</v>
      </c>
      <c r="F283">
        <v>3.8999999999999998E-3</v>
      </c>
      <c r="G283">
        <v>8.2799999999999996E-4</v>
      </c>
      <c r="H283">
        <v>10451.32</v>
      </c>
      <c r="I283">
        <v>222043106.667564</v>
      </c>
    </row>
    <row r="284" spans="1:9" x14ac:dyDescent="0.25">
      <c r="A284" s="18">
        <v>43571</v>
      </c>
      <c r="B284" t="s">
        <v>40</v>
      </c>
      <c r="C284" t="s">
        <v>41</v>
      </c>
      <c r="D284">
        <v>21.24463883</v>
      </c>
      <c r="E284">
        <v>21.313717830000002</v>
      </c>
      <c r="F284">
        <v>-0.32411000000000001</v>
      </c>
      <c r="G284">
        <v>-6.9079000000000002E-2</v>
      </c>
      <c r="H284">
        <v>10151.32</v>
      </c>
      <c r="I284">
        <v>215661063.31383899</v>
      </c>
    </row>
    <row r="285" spans="1:9" x14ac:dyDescent="0.25">
      <c r="A285" s="18">
        <v>43570</v>
      </c>
      <c r="B285" t="s">
        <v>40</v>
      </c>
      <c r="C285" t="s">
        <v>41</v>
      </c>
      <c r="D285">
        <v>21.313718189999999</v>
      </c>
      <c r="E285">
        <v>21.473211190000001</v>
      </c>
      <c r="F285">
        <v>-0.74275000000000002</v>
      </c>
      <c r="G285">
        <v>-0.159493</v>
      </c>
      <c r="H285">
        <v>10151.32</v>
      </c>
      <c r="I285">
        <v>216362309.79535601</v>
      </c>
    </row>
    <row r="286" spans="1:9" x14ac:dyDescent="0.25">
      <c r="A286" s="18">
        <v>43567</v>
      </c>
      <c r="B286" t="s">
        <v>40</v>
      </c>
      <c r="C286" t="s">
        <v>41</v>
      </c>
      <c r="D286">
        <v>21.473211240000001</v>
      </c>
      <c r="E286">
        <v>22.64765324</v>
      </c>
      <c r="F286">
        <v>-5.1857100000000003</v>
      </c>
      <c r="G286">
        <v>-1.174442</v>
      </c>
      <c r="H286">
        <v>9751.32</v>
      </c>
      <c r="I286">
        <v>209392089.809203</v>
      </c>
    </row>
    <row r="287" spans="1:9" x14ac:dyDescent="0.25">
      <c r="A287" s="18">
        <v>43566</v>
      </c>
      <c r="B287" t="s">
        <v>40</v>
      </c>
      <c r="C287" t="s">
        <v>41</v>
      </c>
      <c r="D287">
        <v>22.647652770000001</v>
      </c>
      <c r="E287">
        <v>23.11851377</v>
      </c>
      <c r="F287">
        <v>-2.0367299999999999</v>
      </c>
      <c r="G287">
        <v>-0.47086099999999997</v>
      </c>
      <c r="H287">
        <v>9551.32</v>
      </c>
      <c r="I287">
        <v>216314910.91219801</v>
      </c>
    </row>
    <row r="288" spans="1:9" x14ac:dyDescent="0.25">
      <c r="A288" s="18">
        <v>43565</v>
      </c>
      <c r="B288" t="s">
        <v>40</v>
      </c>
      <c r="C288" t="s">
        <v>41</v>
      </c>
      <c r="D288">
        <v>23.118514130000001</v>
      </c>
      <c r="E288">
        <v>23.86223013</v>
      </c>
      <c r="F288">
        <v>-3.1167099999999999</v>
      </c>
      <c r="G288">
        <v>-0.74371600000000004</v>
      </c>
      <c r="H288">
        <v>9376.32</v>
      </c>
      <c r="I288">
        <v>216766517.05185899</v>
      </c>
    </row>
    <row r="289" spans="1:9" x14ac:dyDescent="0.25">
      <c r="A289" s="18">
        <v>43564</v>
      </c>
      <c r="B289" t="s">
        <v>40</v>
      </c>
      <c r="C289" t="s">
        <v>41</v>
      </c>
      <c r="D289">
        <v>23.862229920000001</v>
      </c>
      <c r="E289">
        <v>23.015252919999998</v>
      </c>
      <c r="F289">
        <v>3.6800700000000002</v>
      </c>
      <c r="G289">
        <v>0.84697699999999998</v>
      </c>
      <c r="H289">
        <v>9376.32</v>
      </c>
      <c r="I289">
        <v>223739832.056804</v>
      </c>
    </row>
    <row r="290" spans="1:9" x14ac:dyDescent="0.25">
      <c r="A290" s="18">
        <v>43563</v>
      </c>
      <c r="B290" t="s">
        <v>40</v>
      </c>
      <c r="C290" t="s">
        <v>41</v>
      </c>
      <c r="D290">
        <v>23.015253000000001</v>
      </c>
      <c r="E290">
        <v>22.938392</v>
      </c>
      <c r="F290">
        <v>0.33507999999999999</v>
      </c>
      <c r="G290">
        <v>7.6860999999999999E-2</v>
      </c>
      <c r="H290">
        <v>9376.32</v>
      </c>
      <c r="I290">
        <v>215798307.96320099</v>
      </c>
    </row>
    <row r="291" spans="1:9" x14ac:dyDescent="0.25">
      <c r="A291" s="18">
        <v>43560</v>
      </c>
      <c r="B291" t="s">
        <v>40</v>
      </c>
      <c r="C291" t="s">
        <v>41</v>
      </c>
      <c r="D291">
        <v>22.938391589999998</v>
      </c>
      <c r="E291">
        <v>23.42783159</v>
      </c>
      <c r="F291">
        <v>-2.08914</v>
      </c>
      <c r="G291">
        <v>-0.48943999999999999</v>
      </c>
      <c r="H291">
        <v>9076.32</v>
      </c>
      <c r="I291">
        <v>208196113.54097399</v>
      </c>
    </row>
    <row r="292" spans="1:9" x14ac:dyDescent="0.25">
      <c r="A292" s="18">
        <v>43559</v>
      </c>
      <c r="B292" t="s">
        <v>40</v>
      </c>
      <c r="C292" t="s">
        <v>41</v>
      </c>
      <c r="D292">
        <v>23.42783197</v>
      </c>
      <c r="E292">
        <v>23.578854969999998</v>
      </c>
      <c r="F292">
        <v>-0.64049999999999996</v>
      </c>
      <c r="G292">
        <v>-0.15102299999999999</v>
      </c>
      <c r="H292">
        <v>8851.32</v>
      </c>
      <c r="I292">
        <v>207367167.389204</v>
      </c>
    </row>
    <row r="293" spans="1:9" x14ac:dyDescent="0.25">
      <c r="A293" s="18">
        <v>43558</v>
      </c>
      <c r="B293" t="s">
        <v>40</v>
      </c>
      <c r="C293" t="s">
        <v>41</v>
      </c>
      <c r="D293">
        <v>23.57885521</v>
      </c>
      <c r="E293">
        <v>23.61658821</v>
      </c>
      <c r="F293">
        <v>-0.15977</v>
      </c>
      <c r="G293">
        <v>-3.7733000000000003E-2</v>
      </c>
      <c r="H293">
        <v>8851.32</v>
      </c>
      <c r="I293">
        <v>208703921.96081099</v>
      </c>
    </row>
    <row r="294" spans="1:9" x14ac:dyDescent="0.25">
      <c r="A294" s="18">
        <v>43557</v>
      </c>
      <c r="B294" t="s">
        <v>40</v>
      </c>
      <c r="C294" t="s">
        <v>41</v>
      </c>
      <c r="D294">
        <v>23.616588369999999</v>
      </c>
      <c r="E294">
        <v>23.543172370000001</v>
      </c>
      <c r="F294">
        <v>0.31184000000000001</v>
      </c>
      <c r="G294">
        <v>7.3415999999999995E-2</v>
      </c>
      <c r="H294">
        <v>8601.32</v>
      </c>
      <c r="I294">
        <v>203133763.02888301</v>
      </c>
    </row>
    <row r="295" spans="1:9" x14ac:dyDescent="0.25">
      <c r="A295" s="18">
        <v>43556</v>
      </c>
      <c r="B295" t="s">
        <v>40</v>
      </c>
      <c r="C295" t="s">
        <v>41</v>
      </c>
      <c r="D295">
        <v>23.543171999999998</v>
      </c>
      <c r="E295">
        <v>24.079476</v>
      </c>
      <c r="F295">
        <v>-2.22722</v>
      </c>
      <c r="G295">
        <v>-0.536304</v>
      </c>
      <c r="H295">
        <v>8601.32</v>
      </c>
      <c r="I295">
        <v>202502285.557524</v>
      </c>
    </row>
    <row r="296" spans="1:9" x14ac:dyDescent="0.25">
      <c r="A296" s="18">
        <v>43553</v>
      </c>
      <c r="B296" t="s">
        <v>40</v>
      </c>
      <c r="C296" t="s">
        <v>41</v>
      </c>
      <c r="D296">
        <v>24.079476320000001</v>
      </c>
      <c r="E296">
        <v>24.63491732</v>
      </c>
      <c r="F296">
        <v>-2.2546900000000001</v>
      </c>
      <c r="G296">
        <v>-0.55544099999999996</v>
      </c>
      <c r="H296">
        <v>8451.32</v>
      </c>
      <c r="I296">
        <v>203503287.57431301</v>
      </c>
    </row>
    <row r="297" spans="1:9" x14ac:dyDescent="0.25">
      <c r="A297" s="18">
        <v>43552</v>
      </c>
      <c r="B297" t="s">
        <v>40</v>
      </c>
      <c r="C297" t="s">
        <v>41</v>
      </c>
      <c r="D297">
        <v>24.63491685</v>
      </c>
      <c r="E297">
        <v>25.432173850000002</v>
      </c>
      <c r="F297">
        <v>-3.1348400000000001</v>
      </c>
      <c r="G297">
        <v>-0.79725699999999999</v>
      </c>
      <c r="H297">
        <v>8451.32</v>
      </c>
      <c r="I297">
        <v>208197491.56799099</v>
      </c>
    </row>
    <row r="298" spans="1:9" x14ac:dyDescent="0.25">
      <c r="A298" s="18">
        <v>43551</v>
      </c>
      <c r="B298" t="s">
        <v>40</v>
      </c>
      <c r="C298" t="s">
        <v>41</v>
      </c>
      <c r="D298">
        <v>25.43217375</v>
      </c>
      <c r="E298">
        <v>24.967433750000001</v>
      </c>
      <c r="F298">
        <v>1.86138</v>
      </c>
      <c r="G298">
        <v>0.46473999999999999</v>
      </c>
      <c r="H298">
        <v>8451.32</v>
      </c>
      <c r="I298">
        <v>214935362.36032799</v>
      </c>
    </row>
    <row r="299" spans="1:9" x14ac:dyDescent="0.25">
      <c r="A299" s="18">
        <v>43550</v>
      </c>
      <c r="B299" t="s">
        <v>40</v>
      </c>
      <c r="C299" t="s">
        <v>41</v>
      </c>
      <c r="D299">
        <v>24.967433969999998</v>
      </c>
      <c r="E299">
        <v>26.232929970000001</v>
      </c>
      <c r="F299">
        <v>-4.8240699999999999</v>
      </c>
      <c r="G299">
        <v>-1.265496</v>
      </c>
      <c r="H299">
        <v>8451.32</v>
      </c>
      <c r="I299">
        <v>211007699.157038</v>
      </c>
    </row>
    <row r="300" spans="1:9" x14ac:dyDescent="0.25">
      <c r="A300" s="18">
        <v>43549</v>
      </c>
      <c r="B300" t="s">
        <v>40</v>
      </c>
      <c r="C300" t="s">
        <v>41</v>
      </c>
      <c r="D300">
        <v>26.232929550000001</v>
      </c>
      <c r="E300">
        <v>26.076410549999999</v>
      </c>
      <c r="F300">
        <v>0.60023000000000004</v>
      </c>
      <c r="G300">
        <v>0.15651899999999999</v>
      </c>
      <c r="H300">
        <v>8451.32</v>
      </c>
      <c r="I300">
        <v>221702803.46571699</v>
      </c>
    </row>
    <row r="301" spans="1:9" x14ac:dyDescent="0.25">
      <c r="A301" s="18">
        <v>43546</v>
      </c>
      <c r="B301" t="s">
        <v>40</v>
      </c>
      <c r="C301" t="s">
        <v>41</v>
      </c>
      <c r="D301">
        <v>26.07641096</v>
      </c>
      <c r="E301">
        <v>23.612342959999999</v>
      </c>
      <c r="F301">
        <v>10.435510000000001</v>
      </c>
      <c r="G301">
        <v>2.4640680000000001</v>
      </c>
      <c r="H301">
        <v>8451.32</v>
      </c>
      <c r="I301">
        <v>220380015.24523401</v>
      </c>
    </row>
    <row r="302" spans="1:9" x14ac:dyDescent="0.25">
      <c r="A302" s="18">
        <v>43545</v>
      </c>
      <c r="B302" t="s">
        <v>40</v>
      </c>
      <c r="C302" t="s">
        <v>41</v>
      </c>
      <c r="D302">
        <v>23.612342569999999</v>
      </c>
      <c r="E302">
        <v>23.994094570000001</v>
      </c>
      <c r="F302">
        <v>-1.5910200000000001</v>
      </c>
      <c r="G302">
        <v>-0.38175199999999998</v>
      </c>
      <c r="H302">
        <v>8751.32</v>
      </c>
      <c r="I302">
        <v>206639094.942664</v>
      </c>
    </row>
    <row r="303" spans="1:9" x14ac:dyDescent="0.25">
      <c r="A303" s="18">
        <v>43544</v>
      </c>
      <c r="B303" t="s">
        <v>40</v>
      </c>
      <c r="C303" t="s">
        <v>41</v>
      </c>
      <c r="D303">
        <v>23.994094570000001</v>
      </c>
      <c r="E303">
        <v>23.68130657</v>
      </c>
      <c r="F303">
        <v>1.3208200000000001</v>
      </c>
      <c r="G303">
        <v>0.31278800000000001</v>
      </c>
      <c r="H303">
        <v>8501.32</v>
      </c>
      <c r="I303">
        <v>203981404.06754801</v>
      </c>
    </row>
    <row r="304" spans="1:9" x14ac:dyDescent="0.25">
      <c r="A304" s="18">
        <v>43543</v>
      </c>
      <c r="B304" t="s">
        <v>40</v>
      </c>
      <c r="C304" t="s">
        <v>41</v>
      </c>
      <c r="D304">
        <v>23.68130669</v>
      </c>
      <c r="E304">
        <v>23.524031690000001</v>
      </c>
      <c r="F304">
        <v>0.66857</v>
      </c>
      <c r="G304">
        <v>0.157275</v>
      </c>
      <c r="H304">
        <v>8751.32</v>
      </c>
      <c r="I304">
        <v>207242621.81841001</v>
      </c>
    </row>
    <row r="305" spans="1:9" x14ac:dyDescent="0.25">
      <c r="A305" s="18">
        <v>43542</v>
      </c>
      <c r="B305" t="s">
        <v>40</v>
      </c>
      <c r="C305" t="s">
        <v>41</v>
      </c>
      <c r="D305">
        <v>23.524031879999999</v>
      </c>
      <c r="E305">
        <v>23.33361288</v>
      </c>
      <c r="F305">
        <v>0.81606999999999996</v>
      </c>
      <c r="G305">
        <v>0.190419</v>
      </c>
      <c r="H305">
        <v>8451.32</v>
      </c>
      <c r="I305">
        <v>198809050.53598499</v>
      </c>
    </row>
    <row r="306" spans="1:9" x14ac:dyDescent="0.25">
      <c r="A306" s="18">
        <v>43539</v>
      </c>
      <c r="B306" t="s">
        <v>40</v>
      </c>
      <c r="C306" t="s">
        <v>41</v>
      </c>
      <c r="D306">
        <v>23.333612469999998</v>
      </c>
      <c r="E306">
        <v>24.044583469999999</v>
      </c>
      <c r="F306">
        <v>-2.95689</v>
      </c>
      <c r="G306">
        <v>-0.71097100000000002</v>
      </c>
      <c r="H306">
        <v>8501.32</v>
      </c>
      <c r="I306">
        <v>198366436.36262199</v>
      </c>
    </row>
    <row r="307" spans="1:9" x14ac:dyDescent="0.25">
      <c r="A307" s="18">
        <v>43538</v>
      </c>
      <c r="B307" t="s">
        <v>40</v>
      </c>
      <c r="C307" t="s">
        <v>41</v>
      </c>
      <c r="D307">
        <v>24.0445834</v>
      </c>
      <c r="E307">
        <v>24.282086400000001</v>
      </c>
      <c r="F307">
        <v>-0.97809999999999997</v>
      </c>
      <c r="G307">
        <v>-0.23750299999999999</v>
      </c>
      <c r="H307">
        <v>8401.32</v>
      </c>
      <c r="I307">
        <v>202006167.276337</v>
      </c>
    </row>
    <row r="308" spans="1:9" x14ac:dyDescent="0.25">
      <c r="A308" s="18">
        <v>43537</v>
      </c>
      <c r="B308" t="s">
        <v>40</v>
      </c>
      <c r="C308" t="s">
        <v>41</v>
      </c>
      <c r="D308">
        <v>24.282086459999999</v>
      </c>
      <c r="E308">
        <v>24.655581460000001</v>
      </c>
      <c r="F308">
        <v>-1.51485</v>
      </c>
      <c r="G308">
        <v>-0.37349500000000002</v>
      </c>
      <c r="H308">
        <v>8401.32</v>
      </c>
      <c r="I308">
        <v>204001505.77186701</v>
      </c>
    </row>
    <row r="309" spans="1:9" x14ac:dyDescent="0.25">
      <c r="A309" s="18">
        <v>43536</v>
      </c>
      <c r="B309" t="s">
        <v>40</v>
      </c>
      <c r="C309" t="s">
        <v>41</v>
      </c>
      <c r="D309">
        <v>24.655581290000001</v>
      </c>
      <c r="E309">
        <v>25.159110290000001</v>
      </c>
      <c r="F309">
        <v>-2.0013800000000002</v>
      </c>
      <c r="G309">
        <v>-0.503529</v>
      </c>
      <c r="H309">
        <v>7401.32</v>
      </c>
      <c r="I309">
        <v>182483772.946558</v>
      </c>
    </row>
    <row r="310" spans="1:9" x14ac:dyDescent="0.25">
      <c r="A310" s="18">
        <v>43535</v>
      </c>
      <c r="B310" t="s">
        <v>40</v>
      </c>
      <c r="C310" t="s">
        <v>41</v>
      </c>
      <c r="D310">
        <v>25.15910993</v>
      </c>
      <c r="E310">
        <v>27.085071930000002</v>
      </c>
      <c r="F310">
        <v>-7.1107899999999997</v>
      </c>
      <c r="G310">
        <v>-1.925962</v>
      </c>
      <c r="H310">
        <v>7051.32</v>
      </c>
      <c r="I310">
        <v>177404859.554277</v>
      </c>
    </row>
    <row r="311" spans="1:9" x14ac:dyDescent="0.25">
      <c r="A311" s="18">
        <v>43532</v>
      </c>
      <c r="B311" t="s">
        <v>40</v>
      </c>
      <c r="C311" t="s">
        <v>41</v>
      </c>
      <c r="D311">
        <v>27.085071880000001</v>
      </c>
      <c r="E311">
        <v>26.997132879999999</v>
      </c>
      <c r="F311">
        <v>0.32573000000000002</v>
      </c>
      <c r="G311">
        <v>8.7939000000000003E-2</v>
      </c>
      <c r="H311">
        <v>6776.32</v>
      </c>
      <c r="I311">
        <v>183537033.026665</v>
      </c>
    </row>
    <row r="312" spans="1:9" x14ac:dyDescent="0.25">
      <c r="A312" s="18">
        <v>43531</v>
      </c>
      <c r="B312" t="s">
        <v>40</v>
      </c>
      <c r="C312" t="s">
        <v>41</v>
      </c>
      <c r="D312">
        <v>26.997132390000001</v>
      </c>
      <c r="E312">
        <v>26.211466389999998</v>
      </c>
      <c r="F312">
        <v>2.9974099999999999</v>
      </c>
      <c r="G312">
        <v>0.78566599999999998</v>
      </c>
      <c r="H312">
        <v>7151.32</v>
      </c>
      <c r="I312">
        <v>193065051.81185701</v>
      </c>
    </row>
    <row r="313" spans="1:9" x14ac:dyDescent="0.25">
      <c r="A313" s="18">
        <v>43530</v>
      </c>
      <c r="B313" t="s">
        <v>40</v>
      </c>
      <c r="C313" t="s">
        <v>41</v>
      </c>
      <c r="D313">
        <v>26.211466829999999</v>
      </c>
      <c r="E313">
        <v>25.442446830000002</v>
      </c>
      <c r="F313">
        <v>3.0225900000000001</v>
      </c>
      <c r="G313">
        <v>0.76902000000000004</v>
      </c>
      <c r="H313">
        <v>7151.32</v>
      </c>
      <c r="I313">
        <v>187446508.33631501</v>
      </c>
    </row>
    <row r="314" spans="1:9" x14ac:dyDescent="0.25">
      <c r="A314" s="18">
        <v>43529</v>
      </c>
      <c r="B314" t="s">
        <v>40</v>
      </c>
      <c r="C314" t="s">
        <v>41</v>
      </c>
      <c r="D314">
        <v>25.44244638</v>
      </c>
      <c r="E314">
        <v>25.117168379999999</v>
      </c>
      <c r="F314">
        <v>1.29504</v>
      </c>
      <c r="G314">
        <v>0.32527800000000001</v>
      </c>
      <c r="H314">
        <v>7026.32</v>
      </c>
      <c r="I314">
        <v>178766693.521382</v>
      </c>
    </row>
    <row r="315" spans="1:9" x14ac:dyDescent="0.25">
      <c r="A315" s="18">
        <v>43528</v>
      </c>
      <c r="B315" t="s">
        <v>40</v>
      </c>
      <c r="C315" t="s">
        <v>41</v>
      </c>
      <c r="D315">
        <v>25.117168020000001</v>
      </c>
      <c r="E315">
        <v>24.557225020000001</v>
      </c>
      <c r="F315">
        <v>2.28016</v>
      </c>
      <c r="G315">
        <v>0.55994299999999997</v>
      </c>
      <c r="H315">
        <v>6726.32</v>
      </c>
      <c r="I315">
        <v>168946034.244782</v>
      </c>
    </row>
    <row r="316" spans="1:9" x14ac:dyDescent="0.25">
      <c r="A316" s="18">
        <v>43525</v>
      </c>
      <c r="B316" t="s">
        <v>40</v>
      </c>
      <c r="C316" t="s">
        <v>41</v>
      </c>
      <c r="D316">
        <v>24.557225460000002</v>
      </c>
      <c r="E316">
        <v>25.650632460000001</v>
      </c>
      <c r="F316">
        <v>-4.2626900000000001</v>
      </c>
      <c r="G316">
        <v>-1.093407</v>
      </c>
      <c r="H316">
        <v>6576.32</v>
      </c>
      <c r="I316">
        <v>161496099.26543</v>
      </c>
    </row>
    <row r="317" spans="1:9" x14ac:dyDescent="0.25">
      <c r="A317" s="18">
        <v>43524</v>
      </c>
      <c r="B317" t="s">
        <v>40</v>
      </c>
      <c r="C317" t="s">
        <v>41</v>
      </c>
      <c r="D317">
        <v>25.650632519999998</v>
      </c>
      <c r="E317">
        <v>25.812516519999999</v>
      </c>
      <c r="F317">
        <v>-0.62714999999999999</v>
      </c>
      <c r="G317">
        <v>-0.161884</v>
      </c>
      <c r="H317">
        <v>6576.32</v>
      </c>
      <c r="I317">
        <v>168686690.70202801</v>
      </c>
    </row>
    <row r="318" spans="1:9" x14ac:dyDescent="0.25">
      <c r="A318" s="18">
        <v>43523</v>
      </c>
      <c r="B318" t="s">
        <v>40</v>
      </c>
      <c r="C318" t="s">
        <v>41</v>
      </c>
      <c r="D318">
        <v>25.81251662</v>
      </c>
      <c r="E318">
        <v>25.89284662</v>
      </c>
      <c r="F318">
        <v>-0.31024000000000002</v>
      </c>
      <c r="G318">
        <v>-8.0329999999999999E-2</v>
      </c>
      <c r="H318">
        <v>6576.32</v>
      </c>
      <c r="I318">
        <v>169751291.860888</v>
      </c>
    </row>
    <row r="319" spans="1:9" x14ac:dyDescent="0.25">
      <c r="A319" s="18">
        <v>43522</v>
      </c>
      <c r="B319" t="s">
        <v>40</v>
      </c>
      <c r="C319" t="s">
        <v>41</v>
      </c>
      <c r="D319">
        <v>25.892846559999999</v>
      </c>
      <c r="E319">
        <v>25.59232956</v>
      </c>
      <c r="F319">
        <v>1.17425</v>
      </c>
      <c r="G319">
        <v>0.30051699999999998</v>
      </c>
      <c r="H319">
        <v>6576.32</v>
      </c>
      <c r="I319">
        <v>170279567.010919</v>
      </c>
    </row>
    <row r="320" spans="1:9" x14ac:dyDescent="0.25">
      <c r="A320" s="18">
        <v>43521</v>
      </c>
      <c r="B320" t="s">
        <v>40</v>
      </c>
      <c r="C320" t="s">
        <v>41</v>
      </c>
      <c r="D320">
        <v>25.59232982</v>
      </c>
      <c r="E320">
        <v>25.039243819999999</v>
      </c>
      <c r="F320">
        <v>2.2088800000000002</v>
      </c>
      <c r="G320">
        <v>0.55308599999999997</v>
      </c>
      <c r="H320">
        <v>6576.32</v>
      </c>
      <c r="I320">
        <v>168303273.66487199</v>
      </c>
    </row>
    <row r="321" spans="1:9" x14ac:dyDescent="0.25">
      <c r="A321" s="18">
        <v>43518</v>
      </c>
      <c r="B321" t="s">
        <v>40</v>
      </c>
      <c r="C321" t="s">
        <v>41</v>
      </c>
      <c r="D321">
        <v>25.039243419999998</v>
      </c>
      <c r="E321">
        <v>26.115259420000001</v>
      </c>
      <c r="F321">
        <v>-4.12026</v>
      </c>
      <c r="G321">
        <v>-1.0760160000000001</v>
      </c>
      <c r="H321">
        <v>6576.32</v>
      </c>
      <c r="I321">
        <v>164666002.170084</v>
      </c>
    </row>
    <row r="322" spans="1:9" x14ac:dyDescent="0.25">
      <c r="A322" s="18">
        <v>43517</v>
      </c>
      <c r="B322" t="s">
        <v>40</v>
      </c>
      <c r="C322" t="s">
        <v>41</v>
      </c>
      <c r="D322">
        <v>26.115259120000001</v>
      </c>
      <c r="E322">
        <v>25.642833119999999</v>
      </c>
      <c r="F322">
        <v>1.84233</v>
      </c>
      <c r="G322">
        <v>0.47242600000000001</v>
      </c>
      <c r="H322">
        <v>6576.32</v>
      </c>
      <c r="I322">
        <v>171742222.510261</v>
      </c>
    </row>
    <row r="323" spans="1:9" x14ac:dyDescent="0.25">
      <c r="A323" s="18">
        <v>43516</v>
      </c>
      <c r="B323" t="s">
        <v>40</v>
      </c>
      <c r="C323" t="s">
        <v>41</v>
      </c>
      <c r="D323">
        <v>25.642832819999999</v>
      </c>
      <c r="E323">
        <v>26.76880882</v>
      </c>
      <c r="F323">
        <v>-4.2062999999999997</v>
      </c>
      <c r="G323">
        <v>-1.1259760000000001</v>
      </c>
      <c r="H323">
        <v>6276.32</v>
      </c>
      <c r="I323">
        <v>160942547.55632299</v>
      </c>
    </row>
    <row r="324" spans="1:9" x14ac:dyDescent="0.25">
      <c r="A324" s="18">
        <v>43515</v>
      </c>
      <c r="B324" t="s">
        <v>40</v>
      </c>
      <c r="C324" t="s">
        <v>41</v>
      </c>
      <c r="D324">
        <v>26.768809210000001</v>
      </c>
      <c r="E324">
        <v>26.766264209999999</v>
      </c>
      <c r="F324">
        <v>9.5099999999999994E-3</v>
      </c>
      <c r="G324">
        <v>2.545E-3</v>
      </c>
      <c r="H324">
        <v>6076.32</v>
      </c>
      <c r="I324">
        <v>162655770.47247899</v>
      </c>
    </row>
    <row r="325" spans="1:9" x14ac:dyDescent="0.25">
      <c r="A325" s="18">
        <v>43511</v>
      </c>
      <c r="B325" t="s">
        <v>40</v>
      </c>
      <c r="C325" t="s">
        <v>41</v>
      </c>
      <c r="D325">
        <v>26.76626465</v>
      </c>
      <c r="E325">
        <v>27.733748649999999</v>
      </c>
      <c r="F325">
        <v>-3.48847</v>
      </c>
      <c r="G325">
        <v>-0.96748400000000001</v>
      </c>
      <c r="H325">
        <v>5876.32</v>
      </c>
      <c r="I325">
        <v>157287055.98929399</v>
      </c>
    </row>
    <row r="326" spans="1:9" x14ac:dyDescent="0.25">
      <c r="A326" s="18">
        <v>43510</v>
      </c>
      <c r="B326" t="s">
        <v>40</v>
      </c>
      <c r="C326" t="s">
        <v>41</v>
      </c>
      <c r="D326">
        <v>27.733749020000001</v>
      </c>
      <c r="E326">
        <v>27.320004019999999</v>
      </c>
      <c r="F326">
        <v>1.51444</v>
      </c>
      <c r="G326">
        <v>0.41374499999999997</v>
      </c>
      <c r="H326">
        <v>5876.32</v>
      </c>
      <c r="I326">
        <v>162972300.839959</v>
      </c>
    </row>
    <row r="327" spans="1:9" x14ac:dyDescent="0.25">
      <c r="A327" s="18">
        <v>43509</v>
      </c>
      <c r="B327" t="s">
        <v>40</v>
      </c>
      <c r="C327" t="s">
        <v>41</v>
      </c>
      <c r="D327">
        <v>27.320004359999999</v>
      </c>
      <c r="E327">
        <v>27.401097360000001</v>
      </c>
      <c r="F327">
        <v>-0.29594999999999999</v>
      </c>
      <c r="G327">
        <v>-8.1092999999999998E-2</v>
      </c>
      <c r="H327">
        <v>5876.32</v>
      </c>
      <c r="I327">
        <v>160541006.06074199</v>
      </c>
    </row>
    <row r="328" spans="1:9" x14ac:dyDescent="0.25">
      <c r="A328" s="18">
        <v>43508</v>
      </c>
      <c r="B328" t="s">
        <v>40</v>
      </c>
      <c r="C328" t="s">
        <v>41</v>
      </c>
      <c r="D328">
        <v>27.401097799999999</v>
      </c>
      <c r="E328">
        <v>27.842626800000001</v>
      </c>
      <c r="F328">
        <v>-1.5858000000000001</v>
      </c>
      <c r="G328">
        <v>-0.441529</v>
      </c>
      <c r="H328">
        <v>5501.32</v>
      </c>
      <c r="I328">
        <v>150742125.14580199</v>
      </c>
    </row>
    <row r="329" spans="1:9" x14ac:dyDescent="0.25">
      <c r="A329" s="18">
        <v>43507</v>
      </c>
      <c r="B329" t="s">
        <v>40</v>
      </c>
      <c r="C329" t="s">
        <v>41</v>
      </c>
      <c r="D329">
        <v>27.842627100000001</v>
      </c>
      <c r="E329">
        <v>28.056823099999999</v>
      </c>
      <c r="F329">
        <v>-0.76344000000000001</v>
      </c>
      <c r="G329">
        <v>-0.214196</v>
      </c>
      <c r="H329">
        <v>5501.32</v>
      </c>
      <c r="I329">
        <v>153171117.78988999</v>
      </c>
    </row>
    <row r="330" spans="1:9" x14ac:dyDescent="0.25">
      <c r="A330" s="18">
        <v>43504</v>
      </c>
      <c r="B330" t="s">
        <v>40</v>
      </c>
      <c r="C330" t="s">
        <v>41</v>
      </c>
      <c r="D330">
        <v>28.05682264</v>
      </c>
      <c r="E330">
        <v>28.616068640000002</v>
      </c>
      <c r="F330">
        <v>-1.95431</v>
      </c>
      <c r="G330">
        <v>-0.55924600000000002</v>
      </c>
      <c r="H330">
        <v>5226.32</v>
      </c>
      <c r="I330">
        <v>146633849.12941599</v>
      </c>
    </row>
    <row r="331" spans="1:9" x14ac:dyDescent="0.25">
      <c r="A331" s="18">
        <v>43503</v>
      </c>
      <c r="B331" t="s">
        <v>40</v>
      </c>
      <c r="C331" t="s">
        <v>41</v>
      </c>
      <c r="D331">
        <v>28.616068139999999</v>
      </c>
      <c r="E331">
        <v>27.61824614</v>
      </c>
      <c r="F331">
        <v>3.6129099999999998</v>
      </c>
      <c r="G331">
        <v>0.99782199999999999</v>
      </c>
      <c r="H331">
        <v>5151.32</v>
      </c>
      <c r="I331">
        <v>147410438.28274</v>
      </c>
    </row>
    <row r="332" spans="1:9" x14ac:dyDescent="0.25">
      <c r="A332" s="18">
        <v>43502</v>
      </c>
      <c r="B332" t="s">
        <v>40</v>
      </c>
      <c r="C332" t="s">
        <v>41</v>
      </c>
      <c r="D332">
        <v>27.618246599999999</v>
      </c>
      <c r="E332">
        <v>27.865364599999999</v>
      </c>
      <c r="F332">
        <v>-0.88683000000000001</v>
      </c>
      <c r="G332">
        <v>-0.247118</v>
      </c>
      <c r="H332">
        <v>5151.32</v>
      </c>
      <c r="I332">
        <v>142270343.220772</v>
      </c>
    </row>
    <row r="333" spans="1:9" x14ac:dyDescent="0.25">
      <c r="A333" s="18">
        <v>43501</v>
      </c>
      <c r="B333" t="s">
        <v>40</v>
      </c>
      <c r="C333" t="s">
        <v>41</v>
      </c>
      <c r="D333">
        <v>27.86536426</v>
      </c>
      <c r="E333">
        <v>27.977087260000001</v>
      </c>
      <c r="F333">
        <v>-0.39933999999999997</v>
      </c>
      <c r="G333">
        <v>-0.111723</v>
      </c>
      <c r="H333">
        <v>5276.32</v>
      </c>
      <c r="I333">
        <v>147026495.15623</v>
      </c>
    </row>
    <row r="334" spans="1:9" x14ac:dyDescent="0.25">
      <c r="A334" s="18">
        <v>43500</v>
      </c>
      <c r="B334" t="s">
        <v>40</v>
      </c>
      <c r="C334" t="s">
        <v>41</v>
      </c>
      <c r="D334">
        <v>27.977087529999999</v>
      </c>
      <c r="E334">
        <v>28.751413530000001</v>
      </c>
      <c r="F334">
        <v>-2.6931799999999999</v>
      </c>
      <c r="G334">
        <v>-0.77432599999999996</v>
      </c>
      <c r="H334">
        <v>5276.32</v>
      </c>
      <c r="I334">
        <v>147615982.54502699</v>
      </c>
    </row>
    <row r="335" spans="1:9" x14ac:dyDescent="0.25">
      <c r="A335" s="18">
        <v>43497</v>
      </c>
      <c r="B335" t="s">
        <v>40</v>
      </c>
      <c r="C335" t="s">
        <v>41</v>
      </c>
      <c r="D335">
        <v>28.751413360000001</v>
      </c>
      <c r="E335">
        <v>29.06019736</v>
      </c>
      <c r="F335">
        <v>-1.06257</v>
      </c>
      <c r="G335">
        <v>-0.308784</v>
      </c>
      <c r="H335">
        <v>5276.32</v>
      </c>
      <c r="I335">
        <v>151701571.08539501</v>
      </c>
    </row>
    <row r="336" spans="1:9" x14ac:dyDescent="0.25">
      <c r="A336" s="18">
        <v>43496</v>
      </c>
      <c r="B336" t="s">
        <v>40</v>
      </c>
      <c r="C336" t="s">
        <v>41</v>
      </c>
      <c r="D336">
        <v>29.060197370000001</v>
      </c>
      <c r="E336">
        <v>30.254077370000001</v>
      </c>
      <c r="F336">
        <v>-3.94618</v>
      </c>
      <c r="G336">
        <v>-1.1938800000000001</v>
      </c>
      <c r="H336">
        <v>5376.32</v>
      </c>
      <c r="I336">
        <v>156236833.143686</v>
      </c>
    </row>
    <row r="337" spans="1:9" x14ac:dyDescent="0.25">
      <c r="A337" s="18">
        <v>43495</v>
      </c>
      <c r="B337" t="s">
        <v>40</v>
      </c>
      <c r="C337" t="s">
        <v>41</v>
      </c>
      <c r="D337">
        <v>30.254077760000001</v>
      </c>
      <c r="E337">
        <v>31.480259759999999</v>
      </c>
      <c r="F337">
        <v>-3.8950800000000001</v>
      </c>
      <c r="G337">
        <v>-1.2261820000000001</v>
      </c>
      <c r="H337">
        <v>5326.32</v>
      </c>
      <c r="I337">
        <v>161142808.69240901</v>
      </c>
    </row>
    <row r="338" spans="1:9" x14ac:dyDescent="0.25">
      <c r="A338" s="18">
        <v>43494</v>
      </c>
      <c r="B338" t="s">
        <v>40</v>
      </c>
      <c r="C338" t="s">
        <v>41</v>
      </c>
      <c r="D338">
        <v>31.480259839999999</v>
      </c>
      <c r="E338">
        <v>31.84768584</v>
      </c>
      <c r="F338">
        <v>-1.1536999999999999</v>
      </c>
      <c r="G338">
        <v>-0.36742599999999997</v>
      </c>
      <c r="H338">
        <v>5326.32</v>
      </c>
      <c r="I338">
        <v>167673843.15020901</v>
      </c>
    </row>
    <row r="339" spans="1:9" x14ac:dyDescent="0.25">
      <c r="A339" s="18">
        <v>43493</v>
      </c>
      <c r="B339" t="s">
        <v>40</v>
      </c>
      <c r="C339" t="s">
        <v>41</v>
      </c>
      <c r="D339">
        <v>31.847685670000001</v>
      </c>
      <c r="E339">
        <v>30.583191670000001</v>
      </c>
      <c r="F339">
        <v>4.1345999999999998</v>
      </c>
      <c r="G339">
        <v>1.264494</v>
      </c>
      <c r="H339">
        <v>5301.32</v>
      </c>
      <c r="I339">
        <v>168834677.45302701</v>
      </c>
    </row>
    <row r="340" spans="1:9" x14ac:dyDescent="0.25">
      <c r="A340" s="18">
        <v>43490</v>
      </c>
      <c r="B340" t="s">
        <v>40</v>
      </c>
      <c r="C340" t="s">
        <v>41</v>
      </c>
      <c r="D340">
        <v>30.583191830000001</v>
      </c>
      <c r="E340">
        <v>31.977785829999998</v>
      </c>
      <c r="F340">
        <v>-4.3611300000000002</v>
      </c>
      <c r="G340">
        <v>-1.3945939999999999</v>
      </c>
      <c r="H340">
        <v>5301.32</v>
      </c>
      <c r="I340">
        <v>162131194.76264</v>
      </c>
    </row>
    <row r="341" spans="1:9" x14ac:dyDescent="0.25">
      <c r="A341" s="18">
        <v>43489</v>
      </c>
      <c r="B341" t="s">
        <v>40</v>
      </c>
      <c r="C341" t="s">
        <v>41</v>
      </c>
      <c r="D341">
        <v>31.97778602</v>
      </c>
      <c r="E341">
        <v>32.805618019999997</v>
      </c>
      <c r="F341">
        <v>-2.52345</v>
      </c>
      <c r="G341">
        <v>-0.82783200000000001</v>
      </c>
      <c r="H341">
        <v>5301.32</v>
      </c>
      <c r="I341">
        <v>169524380.650188</v>
      </c>
    </row>
    <row r="342" spans="1:9" x14ac:dyDescent="0.25">
      <c r="A342" s="18">
        <v>43488</v>
      </c>
      <c r="B342" t="s">
        <v>40</v>
      </c>
      <c r="C342" t="s">
        <v>41</v>
      </c>
      <c r="D342">
        <v>32.805618469999999</v>
      </c>
      <c r="E342">
        <v>33.449248470000001</v>
      </c>
      <c r="F342">
        <v>-1.9241999999999999</v>
      </c>
      <c r="G342">
        <v>-0.64363000000000004</v>
      </c>
      <c r="H342">
        <v>5301.32</v>
      </c>
      <c r="I342">
        <v>173912982.890524</v>
      </c>
    </row>
    <row r="343" spans="1:9" x14ac:dyDescent="0.25">
      <c r="A343" s="18">
        <v>43487</v>
      </c>
      <c r="B343" t="s">
        <v>40</v>
      </c>
      <c r="C343" t="s">
        <v>41</v>
      </c>
      <c r="D343">
        <v>33.449248709999999</v>
      </c>
      <c r="E343">
        <v>30.565932709999998</v>
      </c>
      <c r="F343">
        <v>9.4330999999999996</v>
      </c>
      <c r="G343">
        <v>2.8833160000000002</v>
      </c>
      <c r="H343">
        <v>5401.32</v>
      </c>
      <c r="I343">
        <v>180669995.69455099</v>
      </c>
    </row>
    <row r="344" spans="1:9" x14ac:dyDescent="0.25">
      <c r="A344" s="18">
        <v>43483</v>
      </c>
      <c r="B344" t="s">
        <v>40</v>
      </c>
      <c r="C344" t="s">
        <v>41</v>
      </c>
      <c r="D344">
        <v>30.5659323</v>
      </c>
      <c r="E344">
        <v>30.8894503</v>
      </c>
      <c r="F344">
        <v>-1.0473399999999999</v>
      </c>
      <c r="G344">
        <v>-0.32351799999999997</v>
      </c>
      <c r="H344">
        <v>5501.32</v>
      </c>
      <c r="I344">
        <v>168152882.98283899</v>
      </c>
    </row>
    <row r="345" spans="1:9" x14ac:dyDescent="0.25">
      <c r="A345" s="18">
        <v>43482</v>
      </c>
      <c r="B345" t="s">
        <v>40</v>
      </c>
      <c r="C345" t="s">
        <v>41</v>
      </c>
      <c r="D345">
        <v>30.889449890000002</v>
      </c>
      <c r="E345">
        <v>31.704100889999999</v>
      </c>
      <c r="F345">
        <v>-2.5695399999999999</v>
      </c>
      <c r="G345">
        <v>-0.81465100000000001</v>
      </c>
      <c r="H345">
        <v>5101.32</v>
      </c>
      <c r="I345">
        <v>157576875.84450501</v>
      </c>
    </row>
    <row r="346" spans="1:9" x14ac:dyDescent="0.25">
      <c r="A346" s="18">
        <v>43481</v>
      </c>
      <c r="B346" t="s">
        <v>40</v>
      </c>
      <c r="C346" t="s">
        <v>41</v>
      </c>
      <c r="D346">
        <v>31.704101049999998</v>
      </c>
      <c r="E346">
        <v>31.370107050000001</v>
      </c>
      <c r="F346">
        <v>1.0646899999999999</v>
      </c>
      <c r="G346">
        <v>0.33399400000000001</v>
      </c>
      <c r="H346">
        <v>5126.32</v>
      </c>
      <c r="I346">
        <v>162525272.18233201</v>
      </c>
    </row>
    <row r="347" spans="1:9" x14ac:dyDescent="0.25">
      <c r="A347" s="18">
        <v>43480</v>
      </c>
      <c r="B347" t="s">
        <v>40</v>
      </c>
      <c r="C347" t="s">
        <v>41</v>
      </c>
      <c r="D347">
        <v>31.370106929999999</v>
      </c>
      <c r="E347">
        <v>32.429353929999998</v>
      </c>
      <c r="F347">
        <v>-3.2663199999999999</v>
      </c>
      <c r="G347">
        <v>-1.059247</v>
      </c>
      <c r="H347">
        <v>5126.32</v>
      </c>
      <c r="I347">
        <v>160813112.44707599</v>
      </c>
    </row>
    <row r="348" spans="1:9" x14ac:dyDescent="0.25">
      <c r="A348" s="18">
        <v>43479</v>
      </c>
      <c r="B348" t="s">
        <v>40</v>
      </c>
      <c r="C348" t="s">
        <v>41</v>
      </c>
      <c r="D348">
        <v>32.429353949999999</v>
      </c>
      <c r="E348">
        <v>32.38899095</v>
      </c>
      <c r="F348">
        <v>0.12461999999999999</v>
      </c>
      <c r="G348">
        <v>4.0363000000000003E-2</v>
      </c>
      <c r="H348">
        <v>5126.32</v>
      </c>
      <c r="I348">
        <v>166243148.45290199</v>
      </c>
    </row>
    <row r="349" spans="1:9" x14ac:dyDescent="0.25">
      <c r="A349" s="18">
        <v>43476</v>
      </c>
      <c r="B349" t="s">
        <v>40</v>
      </c>
      <c r="C349" t="s">
        <v>41</v>
      </c>
      <c r="D349">
        <v>32.388990540000002</v>
      </c>
      <c r="E349">
        <v>33.389599539999999</v>
      </c>
      <c r="F349">
        <v>-2.9967700000000002</v>
      </c>
      <c r="G349">
        <v>-1.0006090000000001</v>
      </c>
      <c r="H349">
        <v>4826.32</v>
      </c>
      <c r="I349">
        <v>156319535.656041</v>
      </c>
    </row>
    <row r="350" spans="1:9" x14ac:dyDescent="0.25">
      <c r="A350" s="18">
        <v>43475</v>
      </c>
      <c r="B350" t="s">
        <v>40</v>
      </c>
      <c r="C350" t="s">
        <v>41</v>
      </c>
      <c r="D350">
        <v>33.389599199999999</v>
      </c>
      <c r="E350">
        <v>33.806168200000002</v>
      </c>
      <c r="F350">
        <v>-1.2322299999999999</v>
      </c>
      <c r="G350">
        <v>-0.41656900000000002</v>
      </c>
      <c r="H350">
        <v>4826.32</v>
      </c>
      <c r="I350">
        <v>161148790.24214599</v>
      </c>
    </row>
    <row r="351" spans="1:9" x14ac:dyDescent="0.25">
      <c r="A351" s="18">
        <v>43474</v>
      </c>
      <c r="B351" t="s">
        <v>40</v>
      </c>
      <c r="C351" t="s">
        <v>41</v>
      </c>
      <c r="D351">
        <v>33.806168380000003</v>
      </c>
      <c r="E351">
        <v>34.45958838</v>
      </c>
      <c r="F351">
        <v>-1.89619</v>
      </c>
      <c r="G351">
        <v>-0.65342</v>
      </c>
      <c r="H351">
        <v>4826.32</v>
      </c>
      <c r="I351">
        <v>163159285.15725601</v>
      </c>
    </row>
    <row r="352" spans="1:9" x14ac:dyDescent="0.25">
      <c r="A352" s="18">
        <v>43473</v>
      </c>
      <c r="B352" t="s">
        <v>40</v>
      </c>
      <c r="C352" t="s">
        <v>41</v>
      </c>
      <c r="D352">
        <v>34.45958873</v>
      </c>
      <c r="E352">
        <v>35.236917730000002</v>
      </c>
      <c r="F352">
        <v>-2.20601</v>
      </c>
      <c r="G352">
        <v>-0.77732900000000005</v>
      </c>
      <c r="H352">
        <v>4826.32</v>
      </c>
      <c r="I352">
        <v>166312898.90060699</v>
      </c>
    </row>
    <row r="353" spans="1:9" x14ac:dyDescent="0.25">
      <c r="A353" s="18">
        <v>43472</v>
      </c>
      <c r="B353" t="s">
        <v>40</v>
      </c>
      <c r="C353" t="s">
        <v>41</v>
      </c>
      <c r="D353">
        <v>35.23691762</v>
      </c>
      <c r="E353">
        <v>35.863475620000003</v>
      </c>
      <c r="F353">
        <v>-1.7470600000000001</v>
      </c>
      <c r="G353">
        <v>-0.62655799999999995</v>
      </c>
      <c r="H353">
        <v>4826.32</v>
      </c>
      <c r="I353">
        <v>170064534.53700501</v>
      </c>
    </row>
    <row r="354" spans="1:9" x14ac:dyDescent="0.25">
      <c r="A354" s="18">
        <v>43469</v>
      </c>
      <c r="B354" t="s">
        <v>40</v>
      </c>
      <c r="C354" t="s">
        <v>41</v>
      </c>
      <c r="D354">
        <v>35.863475649999998</v>
      </c>
      <c r="E354">
        <v>39.109177649999999</v>
      </c>
      <c r="F354">
        <v>-8.29908</v>
      </c>
      <c r="G354">
        <v>-3.2457020000000001</v>
      </c>
      <c r="H354">
        <v>4826.32</v>
      </c>
      <c r="I354">
        <v>173088502.20868099</v>
      </c>
    </row>
    <row r="355" spans="1:9" x14ac:dyDescent="0.25">
      <c r="A355" s="18">
        <v>43468</v>
      </c>
      <c r="B355" t="s">
        <v>40</v>
      </c>
      <c r="C355" t="s">
        <v>41</v>
      </c>
      <c r="D355">
        <v>39.10917809</v>
      </c>
      <c r="E355">
        <v>37.322712090000003</v>
      </c>
      <c r="F355">
        <v>4.7865399999999996</v>
      </c>
      <c r="G355">
        <v>1.7864660000000001</v>
      </c>
      <c r="H355">
        <v>4526.32</v>
      </c>
      <c r="I355">
        <v>177020537.64479399</v>
      </c>
    </row>
    <row r="356" spans="1:9" x14ac:dyDescent="0.25">
      <c r="A356" s="18">
        <v>43467</v>
      </c>
      <c r="B356" t="s">
        <v>40</v>
      </c>
      <c r="C356" t="s">
        <v>41</v>
      </c>
      <c r="D356">
        <v>37.322712090000003</v>
      </c>
      <c r="E356">
        <v>38.578427089999998</v>
      </c>
      <c r="F356">
        <v>-3.2549700000000001</v>
      </c>
      <c r="G356">
        <v>-1.2557149999999999</v>
      </c>
      <c r="H356">
        <v>3876.32</v>
      </c>
      <c r="I356">
        <v>144674663.36057201</v>
      </c>
    </row>
    <row r="357" spans="1:9" x14ac:dyDescent="0.25">
      <c r="A357" s="18">
        <v>43465</v>
      </c>
      <c r="B357" t="s">
        <v>40</v>
      </c>
      <c r="C357" t="s">
        <v>41</v>
      </c>
      <c r="D357">
        <v>38.578427240000003</v>
      </c>
      <c r="E357">
        <v>40.178600240000002</v>
      </c>
      <c r="F357">
        <v>-3.98265</v>
      </c>
      <c r="G357">
        <v>-1.6001730000000001</v>
      </c>
      <c r="H357">
        <v>3876.32</v>
      </c>
      <c r="I357">
        <v>149542213.34367499</v>
      </c>
    </row>
    <row r="358" spans="1:9" x14ac:dyDescent="0.25">
      <c r="A358" s="18">
        <v>43462</v>
      </c>
      <c r="B358" t="s">
        <v>40</v>
      </c>
      <c r="C358" t="s">
        <v>41</v>
      </c>
      <c r="D358">
        <v>40.178600099999997</v>
      </c>
      <c r="E358">
        <v>39.823948100000003</v>
      </c>
      <c r="F358">
        <v>0.89054999999999995</v>
      </c>
      <c r="G358">
        <v>0.35465200000000002</v>
      </c>
      <c r="H358">
        <v>3876.32</v>
      </c>
      <c r="I358">
        <v>155744990.60383099</v>
      </c>
    </row>
    <row r="359" spans="1:9" x14ac:dyDescent="0.25">
      <c r="A359" s="18">
        <v>43461</v>
      </c>
      <c r="B359" t="s">
        <v>40</v>
      </c>
      <c r="C359" t="s">
        <v>41</v>
      </c>
      <c r="D359">
        <v>39.823948119999997</v>
      </c>
      <c r="E359">
        <v>39.273110119999998</v>
      </c>
      <c r="F359">
        <v>1.4025799999999999</v>
      </c>
      <c r="G359">
        <v>0.55083800000000005</v>
      </c>
      <c r="H359">
        <v>3876.32</v>
      </c>
      <c r="I359">
        <v>154370247.10467401</v>
      </c>
    </row>
    <row r="360" spans="1:9" x14ac:dyDescent="0.25">
      <c r="A360" s="18">
        <v>43460</v>
      </c>
      <c r="B360" t="s">
        <v>40</v>
      </c>
      <c r="C360" t="s">
        <v>41</v>
      </c>
      <c r="D360">
        <v>39.27311031</v>
      </c>
      <c r="E360">
        <v>41.065400310000001</v>
      </c>
      <c r="F360">
        <v>-4.3644800000000004</v>
      </c>
      <c r="G360">
        <v>-1.7922899999999999</v>
      </c>
      <c r="H360">
        <v>3876.32</v>
      </c>
      <c r="I360">
        <v>152235025.137528</v>
      </c>
    </row>
    <row r="361" spans="1:9" x14ac:dyDescent="0.25">
      <c r="A361" s="18">
        <v>43458</v>
      </c>
      <c r="B361" t="s">
        <v>40</v>
      </c>
      <c r="C361" t="s">
        <v>41</v>
      </c>
      <c r="D361">
        <v>41.065400799999999</v>
      </c>
      <c r="E361">
        <v>38.804710800000002</v>
      </c>
      <c r="F361">
        <v>5.8258099999999997</v>
      </c>
      <c r="G361">
        <v>2.2606899999999999</v>
      </c>
      <c r="H361">
        <v>3876.32</v>
      </c>
      <c r="I361">
        <v>159182511.232853</v>
      </c>
    </row>
    <row r="362" spans="1:9" x14ac:dyDescent="0.25">
      <c r="A362" s="18">
        <v>43455</v>
      </c>
      <c r="B362" t="s">
        <v>40</v>
      </c>
      <c r="C362" t="s">
        <v>41</v>
      </c>
      <c r="D362">
        <v>38.804710970000002</v>
      </c>
      <c r="E362">
        <v>36.403474969999998</v>
      </c>
      <c r="F362">
        <v>6.5961699999999999</v>
      </c>
      <c r="G362">
        <v>2.4012359999999999</v>
      </c>
      <c r="H362">
        <v>3876.32</v>
      </c>
      <c r="I362">
        <v>150419360.813097</v>
      </c>
    </row>
    <row r="363" spans="1:9" x14ac:dyDescent="0.25">
      <c r="A363" s="18">
        <v>43454</v>
      </c>
      <c r="B363" t="s">
        <v>40</v>
      </c>
      <c r="C363" t="s">
        <v>41</v>
      </c>
      <c r="D363">
        <v>36.403474580000001</v>
      </c>
      <c r="E363">
        <v>35.783659579999998</v>
      </c>
      <c r="F363">
        <v>1.7321200000000001</v>
      </c>
      <c r="G363">
        <v>0.619815</v>
      </c>
      <c r="H363">
        <v>3876.32</v>
      </c>
      <c r="I363">
        <v>141111407.373521</v>
      </c>
    </row>
    <row r="364" spans="1:9" x14ac:dyDescent="0.25">
      <c r="A364" s="18">
        <v>43453</v>
      </c>
      <c r="B364" t="s">
        <v>40</v>
      </c>
      <c r="C364" t="s">
        <v>41</v>
      </c>
      <c r="D364">
        <v>35.783659819999997</v>
      </c>
      <c r="E364">
        <v>35.22112182</v>
      </c>
      <c r="F364">
        <v>1.5971599999999999</v>
      </c>
      <c r="G364">
        <v>0.56253799999999998</v>
      </c>
      <c r="H364">
        <v>3876.32</v>
      </c>
      <c r="I364">
        <v>138708808.88248199</v>
      </c>
    </row>
    <row r="365" spans="1:9" x14ac:dyDescent="0.25">
      <c r="A365" s="18">
        <v>43452</v>
      </c>
      <c r="B365" t="s">
        <v>40</v>
      </c>
      <c r="C365" t="s">
        <v>41</v>
      </c>
      <c r="D365">
        <v>35.221121629999999</v>
      </c>
      <c r="E365">
        <v>34.666767630000002</v>
      </c>
      <c r="F365">
        <v>1.5990899999999999</v>
      </c>
      <c r="G365">
        <v>0.55435400000000001</v>
      </c>
      <c r="H365">
        <v>3726.32</v>
      </c>
      <c r="I365">
        <v>131245064.288936</v>
      </c>
    </row>
    <row r="366" spans="1:9" x14ac:dyDescent="0.25">
      <c r="A366" s="18">
        <v>43451</v>
      </c>
      <c r="B366" t="s">
        <v>40</v>
      </c>
      <c r="C366" t="s">
        <v>41</v>
      </c>
      <c r="D366">
        <v>34.66676812</v>
      </c>
      <c r="E366">
        <v>33.236840119999997</v>
      </c>
      <c r="F366">
        <v>4.3022400000000003</v>
      </c>
      <c r="G366">
        <v>1.4299280000000001</v>
      </c>
      <c r="H366">
        <v>3876.32</v>
      </c>
      <c r="I366">
        <v>134379382.59861401</v>
      </c>
    </row>
    <row r="367" spans="1:9" x14ac:dyDescent="0.25">
      <c r="A367" s="18">
        <v>43448</v>
      </c>
      <c r="B367" t="s">
        <v>40</v>
      </c>
      <c r="C367" t="s">
        <v>41</v>
      </c>
      <c r="D367">
        <v>33.23684042</v>
      </c>
      <c r="E367">
        <v>32.120018420000001</v>
      </c>
      <c r="F367">
        <v>3.4770300000000001</v>
      </c>
      <c r="G367">
        <v>1.116822</v>
      </c>
      <c r="H367">
        <v>3851.32</v>
      </c>
      <c r="I367">
        <v>128005608.535833</v>
      </c>
    </row>
    <row r="368" spans="1:9" x14ac:dyDescent="0.25">
      <c r="A368" s="18">
        <v>43447</v>
      </c>
      <c r="B368" t="s">
        <v>40</v>
      </c>
      <c r="C368" t="s">
        <v>41</v>
      </c>
      <c r="D368">
        <v>32.120018510000001</v>
      </c>
      <c r="E368">
        <v>32.484402510000002</v>
      </c>
      <c r="F368">
        <v>-1.1217200000000001</v>
      </c>
      <c r="G368">
        <v>-0.36438399999999999</v>
      </c>
      <c r="H368">
        <v>3851.32</v>
      </c>
      <c r="I368">
        <v>123704373.327877</v>
      </c>
    </row>
    <row r="369" spans="1:9" x14ac:dyDescent="0.25">
      <c r="A369" s="18">
        <v>43446</v>
      </c>
      <c r="B369" t="s">
        <v>40</v>
      </c>
      <c r="C369" t="s">
        <v>41</v>
      </c>
      <c r="D369">
        <v>32.484402600000003</v>
      </c>
      <c r="E369">
        <v>32.624217600000001</v>
      </c>
      <c r="F369">
        <v>-0.42856</v>
      </c>
      <c r="G369">
        <v>-0.13981499999999999</v>
      </c>
      <c r="H369">
        <v>3851.32</v>
      </c>
      <c r="I369">
        <v>125107731.968224</v>
      </c>
    </row>
    <row r="370" spans="1:9" x14ac:dyDescent="0.25">
      <c r="A370" s="18">
        <v>43445</v>
      </c>
      <c r="B370" t="s">
        <v>40</v>
      </c>
      <c r="C370" t="s">
        <v>41</v>
      </c>
      <c r="D370">
        <v>32.624217209999998</v>
      </c>
      <c r="E370">
        <v>32.701582209999998</v>
      </c>
      <c r="F370">
        <v>-0.23658000000000001</v>
      </c>
      <c r="G370">
        <v>-7.7365000000000003E-2</v>
      </c>
      <c r="H370">
        <v>3851.32</v>
      </c>
      <c r="I370">
        <v>125646202.35256501</v>
      </c>
    </row>
    <row r="371" spans="1:9" x14ac:dyDescent="0.25">
      <c r="A371" s="18">
        <v>43444</v>
      </c>
      <c r="B371" t="s">
        <v>40</v>
      </c>
      <c r="C371" t="s">
        <v>41</v>
      </c>
      <c r="D371">
        <v>32.70158181</v>
      </c>
      <c r="E371">
        <v>32.903806809999999</v>
      </c>
      <c r="F371">
        <v>-0.61458999999999997</v>
      </c>
      <c r="G371">
        <v>-0.20222499999999999</v>
      </c>
      <c r="H371">
        <v>3851.32</v>
      </c>
      <c r="I371">
        <v>125944157.95174301</v>
      </c>
    </row>
    <row r="372" spans="1:9" x14ac:dyDescent="0.25">
      <c r="A372" s="18">
        <v>43441</v>
      </c>
      <c r="B372" t="s">
        <v>40</v>
      </c>
      <c r="C372" t="s">
        <v>41</v>
      </c>
      <c r="D372">
        <v>32.90380682</v>
      </c>
      <c r="E372">
        <v>30.824276820000001</v>
      </c>
      <c r="F372">
        <v>6.7464000000000004</v>
      </c>
      <c r="G372">
        <v>2.0795300000000001</v>
      </c>
      <c r="H372">
        <v>3851.32</v>
      </c>
      <c r="I372">
        <v>126722990.570581</v>
      </c>
    </row>
    <row r="373" spans="1:9" x14ac:dyDescent="0.25">
      <c r="A373" s="18">
        <v>43440</v>
      </c>
      <c r="B373" t="s">
        <v>40</v>
      </c>
      <c r="C373" t="s">
        <v>41</v>
      </c>
      <c r="D373">
        <v>30.82427641</v>
      </c>
      <c r="E373">
        <v>30.264103410000001</v>
      </c>
      <c r="F373">
        <v>1.8509500000000001</v>
      </c>
      <c r="G373">
        <v>0.56017300000000003</v>
      </c>
      <c r="H373">
        <v>3851.32</v>
      </c>
      <c r="I373">
        <v>118714059.750531</v>
      </c>
    </row>
    <row r="374" spans="1:9" x14ac:dyDescent="0.25">
      <c r="A374" s="18">
        <v>43438</v>
      </c>
      <c r="B374" t="s">
        <v>40</v>
      </c>
      <c r="C374" t="s">
        <v>41</v>
      </c>
      <c r="D374">
        <v>30.264103219999999</v>
      </c>
      <c r="E374">
        <v>26.614961220000001</v>
      </c>
      <c r="F374">
        <v>13.71087</v>
      </c>
      <c r="G374">
        <v>3.6491419999999999</v>
      </c>
      <c r="H374">
        <v>4276.32</v>
      </c>
      <c r="I374">
        <v>129418899.08944</v>
      </c>
    </row>
    <row r="375" spans="1:9" x14ac:dyDescent="0.25">
      <c r="A375" s="18">
        <v>43437</v>
      </c>
      <c r="B375" t="s">
        <v>40</v>
      </c>
      <c r="C375" t="s">
        <v>41</v>
      </c>
      <c r="D375">
        <v>26.614961690000001</v>
      </c>
      <c r="E375">
        <v>27.964144690000001</v>
      </c>
      <c r="F375">
        <v>-4.8246900000000004</v>
      </c>
      <c r="G375">
        <v>-1.349183</v>
      </c>
      <c r="H375">
        <v>4276.32</v>
      </c>
      <c r="I375">
        <v>113814013.12929501</v>
      </c>
    </row>
    <row r="376" spans="1:9" x14ac:dyDescent="0.25">
      <c r="A376" s="18">
        <v>43434</v>
      </c>
      <c r="B376" t="s">
        <v>40</v>
      </c>
      <c r="C376" t="s">
        <v>41</v>
      </c>
      <c r="D376">
        <v>27.964144999999998</v>
      </c>
      <c r="E376">
        <v>29.036587000000001</v>
      </c>
      <c r="F376">
        <v>-3.6934200000000001</v>
      </c>
      <c r="G376">
        <v>-1.0724419999999999</v>
      </c>
      <c r="H376">
        <v>3976.32</v>
      </c>
      <c r="I376">
        <v>111194305.153965</v>
      </c>
    </row>
    <row r="377" spans="1:9" x14ac:dyDescent="0.25">
      <c r="A377" s="18">
        <v>43433</v>
      </c>
      <c r="B377" t="s">
        <v>40</v>
      </c>
      <c r="C377" t="s">
        <v>41</v>
      </c>
      <c r="D377">
        <v>29.036586939999999</v>
      </c>
      <c r="E377">
        <v>28.758856940000001</v>
      </c>
      <c r="F377">
        <v>0.96572000000000002</v>
      </c>
      <c r="G377">
        <v>0.27772999999999998</v>
      </c>
      <c r="H377">
        <v>3976.32</v>
      </c>
      <c r="I377">
        <v>115458674.27149899</v>
      </c>
    </row>
    <row r="378" spans="1:9" x14ac:dyDescent="0.25">
      <c r="A378" s="18">
        <v>43432</v>
      </c>
      <c r="B378" t="s">
        <v>40</v>
      </c>
      <c r="C378" t="s">
        <v>41</v>
      </c>
      <c r="D378">
        <v>28.758856779999999</v>
      </c>
      <c r="E378">
        <v>29.62206278</v>
      </c>
      <c r="F378">
        <v>-2.9140600000000001</v>
      </c>
      <c r="G378">
        <v>-0.86320600000000003</v>
      </c>
      <c r="H378">
        <v>3576.32</v>
      </c>
      <c r="I378">
        <v>102850788.402879</v>
      </c>
    </row>
    <row r="379" spans="1:9" x14ac:dyDescent="0.25">
      <c r="A379" s="18">
        <v>43431</v>
      </c>
      <c r="B379" t="s">
        <v>40</v>
      </c>
      <c r="C379" t="s">
        <v>41</v>
      </c>
      <c r="D379">
        <v>29.622062880000001</v>
      </c>
      <c r="E379">
        <v>29.881813879999999</v>
      </c>
      <c r="F379">
        <v>-0.86926000000000003</v>
      </c>
      <c r="G379">
        <v>-0.25975100000000001</v>
      </c>
      <c r="H379">
        <v>3576.32</v>
      </c>
      <c r="I379">
        <v>105937887.052812</v>
      </c>
    </row>
    <row r="380" spans="1:9" x14ac:dyDescent="0.25">
      <c r="A380" s="18">
        <v>43430</v>
      </c>
      <c r="B380" t="s">
        <v>40</v>
      </c>
      <c r="C380" t="s">
        <v>41</v>
      </c>
      <c r="D380">
        <v>29.88181367</v>
      </c>
      <c r="E380">
        <v>32.25303967</v>
      </c>
      <c r="F380">
        <v>-7.3519500000000004</v>
      </c>
      <c r="G380">
        <v>-2.3712260000000001</v>
      </c>
      <c r="H380">
        <v>3576.32</v>
      </c>
      <c r="I380">
        <v>106866838.218853</v>
      </c>
    </row>
    <row r="381" spans="1:9" x14ac:dyDescent="0.25">
      <c r="A381" s="18">
        <v>43427</v>
      </c>
      <c r="B381" t="s">
        <v>40</v>
      </c>
      <c r="C381" t="s">
        <v>41</v>
      </c>
      <c r="D381">
        <v>32.25303941</v>
      </c>
      <c r="E381">
        <v>31.716290409999999</v>
      </c>
      <c r="F381">
        <v>1.69234</v>
      </c>
      <c r="G381">
        <v>0.53674900000000003</v>
      </c>
      <c r="H381">
        <v>3576.32</v>
      </c>
      <c r="I381">
        <v>115347093.14365201</v>
      </c>
    </row>
    <row r="382" spans="1:9" x14ac:dyDescent="0.25">
      <c r="A382" s="18">
        <v>43425</v>
      </c>
      <c r="B382" t="s">
        <v>40</v>
      </c>
      <c r="C382" t="s">
        <v>41</v>
      </c>
      <c r="D382">
        <v>31.71629055</v>
      </c>
      <c r="E382">
        <v>32.187769549999999</v>
      </c>
      <c r="F382">
        <v>-1.46478</v>
      </c>
      <c r="G382">
        <v>-0.47147899999999998</v>
      </c>
      <c r="H382">
        <v>3576.32</v>
      </c>
      <c r="I382">
        <v>113427509.070904</v>
      </c>
    </row>
    <row r="383" spans="1:9" x14ac:dyDescent="0.25">
      <c r="A383" s="18">
        <v>43424</v>
      </c>
      <c r="B383" t="s">
        <v>40</v>
      </c>
      <c r="C383" t="s">
        <v>41</v>
      </c>
      <c r="D383">
        <v>32.187769240000002</v>
      </c>
      <c r="E383">
        <v>30.462925240000001</v>
      </c>
      <c r="F383">
        <v>5.6621100000000002</v>
      </c>
      <c r="G383">
        <v>1.724844</v>
      </c>
      <c r="H383">
        <v>3576.32</v>
      </c>
      <c r="I383">
        <v>115113666.32508899</v>
      </c>
    </row>
    <row r="384" spans="1:9" x14ac:dyDescent="0.25">
      <c r="A384" s="18">
        <v>43423</v>
      </c>
      <c r="B384" t="s">
        <v>40</v>
      </c>
      <c r="C384" t="s">
        <v>41</v>
      </c>
      <c r="D384">
        <v>30.462925169999998</v>
      </c>
      <c r="E384">
        <v>28.73693617</v>
      </c>
      <c r="F384">
        <v>6.00617</v>
      </c>
      <c r="G384">
        <v>1.725989</v>
      </c>
      <c r="H384">
        <v>3701.32</v>
      </c>
      <c r="I384">
        <v>112752942.801448</v>
      </c>
    </row>
    <row r="385" spans="1:9" x14ac:dyDescent="0.25">
      <c r="A385" s="18">
        <v>43420</v>
      </c>
      <c r="B385" t="s">
        <v>40</v>
      </c>
      <c r="C385" t="s">
        <v>41</v>
      </c>
      <c r="D385">
        <v>28.736935809999999</v>
      </c>
      <c r="E385">
        <v>30.047658810000001</v>
      </c>
      <c r="F385">
        <v>-4.3621499999999997</v>
      </c>
      <c r="G385">
        <v>-1.3107230000000001</v>
      </c>
      <c r="H385">
        <v>3701.32</v>
      </c>
      <c r="I385">
        <v>106364509.04146101</v>
      </c>
    </row>
    <row r="386" spans="1:9" x14ac:dyDescent="0.25">
      <c r="A386" s="18">
        <v>43419</v>
      </c>
      <c r="B386" t="s">
        <v>40</v>
      </c>
      <c r="C386" t="s">
        <v>41</v>
      </c>
      <c r="D386">
        <v>30.04765888</v>
      </c>
      <c r="E386">
        <v>30.644336880000001</v>
      </c>
      <c r="F386">
        <v>-1.9471099999999999</v>
      </c>
      <c r="G386">
        <v>-0.59667800000000004</v>
      </c>
      <c r="H386">
        <v>3851.32</v>
      </c>
      <c r="I386">
        <v>115723059.454744</v>
      </c>
    </row>
    <row r="387" spans="1:9" x14ac:dyDescent="0.25">
      <c r="A387" s="18">
        <v>43418</v>
      </c>
      <c r="B387" t="s">
        <v>40</v>
      </c>
      <c r="C387" t="s">
        <v>41</v>
      </c>
      <c r="D387">
        <v>30.64433652</v>
      </c>
      <c r="E387">
        <v>29.78204852</v>
      </c>
      <c r="F387">
        <v>2.89533</v>
      </c>
      <c r="G387">
        <v>0.86228800000000005</v>
      </c>
      <c r="H387">
        <v>3851.32</v>
      </c>
      <c r="I387">
        <v>118021054.193196</v>
      </c>
    </row>
    <row r="388" spans="1:9" x14ac:dyDescent="0.25">
      <c r="A388" s="18">
        <v>43417</v>
      </c>
      <c r="B388" t="s">
        <v>40</v>
      </c>
      <c r="C388" t="s">
        <v>41</v>
      </c>
      <c r="D388">
        <v>29.782048700000001</v>
      </c>
      <c r="E388">
        <v>29.600377699999999</v>
      </c>
      <c r="F388">
        <v>0.61375000000000002</v>
      </c>
      <c r="G388">
        <v>0.181671</v>
      </c>
      <c r="H388">
        <v>4651.32</v>
      </c>
      <c r="I388">
        <v>138525749.41313699</v>
      </c>
    </row>
    <row r="389" spans="1:9" x14ac:dyDescent="0.25">
      <c r="A389" s="18">
        <v>43416</v>
      </c>
      <c r="B389" t="s">
        <v>40</v>
      </c>
      <c r="C389" t="s">
        <v>41</v>
      </c>
      <c r="D389">
        <v>29.60037801</v>
      </c>
      <c r="E389">
        <v>27.499691009999999</v>
      </c>
      <c r="F389">
        <v>7.6389500000000004</v>
      </c>
      <c r="G389">
        <v>2.1006870000000002</v>
      </c>
      <c r="H389">
        <v>4651.32</v>
      </c>
      <c r="I389">
        <v>137680741.44433901</v>
      </c>
    </row>
    <row r="390" spans="1:9" x14ac:dyDescent="0.25">
      <c r="A390" s="18">
        <v>43413</v>
      </c>
      <c r="B390" t="s">
        <v>40</v>
      </c>
      <c r="C390" t="s">
        <v>41</v>
      </c>
      <c r="D390">
        <v>27.49969085</v>
      </c>
      <c r="E390">
        <v>26.718034849999999</v>
      </c>
      <c r="F390">
        <v>2.92557</v>
      </c>
      <c r="G390">
        <v>0.78165600000000002</v>
      </c>
      <c r="H390">
        <v>4651.32</v>
      </c>
      <c r="I390">
        <v>127909779.545349</v>
      </c>
    </row>
    <row r="391" spans="1:9" x14ac:dyDescent="0.25">
      <c r="A391" s="18">
        <v>43412</v>
      </c>
      <c r="B391" t="s">
        <v>40</v>
      </c>
      <c r="C391" t="s">
        <v>41</v>
      </c>
      <c r="D391">
        <v>26.718034790000001</v>
      </c>
      <c r="E391">
        <v>26.582802789999999</v>
      </c>
      <c r="F391">
        <v>0.50871999999999995</v>
      </c>
      <c r="G391">
        <v>0.13523199999999999</v>
      </c>
      <c r="H391">
        <v>4651.32</v>
      </c>
      <c r="I391">
        <v>124274049.425318</v>
      </c>
    </row>
    <row r="392" spans="1:9" x14ac:dyDescent="0.25">
      <c r="A392" s="18">
        <v>43411</v>
      </c>
      <c r="B392" t="s">
        <v>40</v>
      </c>
      <c r="C392" t="s">
        <v>41</v>
      </c>
      <c r="D392">
        <v>26.58280263</v>
      </c>
      <c r="E392">
        <v>28.731229630000001</v>
      </c>
      <c r="F392">
        <v>-7.4776699999999998</v>
      </c>
      <c r="G392">
        <v>-2.1484269999999999</v>
      </c>
      <c r="H392">
        <v>4651.32</v>
      </c>
      <c r="I392">
        <v>123645041.780563</v>
      </c>
    </row>
    <row r="393" spans="1:9" x14ac:dyDescent="0.25">
      <c r="A393" s="18">
        <v>43410</v>
      </c>
      <c r="B393" t="s">
        <v>40</v>
      </c>
      <c r="C393" t="s">
        <v>41</v>
      </c>
      <c r="D393">
        <v>28.731229339999999</v>
      </c>
      <c r="E393">
        <v>29.804481339999999</v>
      </c>
      <c r="F393">
        <v>-3.6009799999999998</v>
      </c>
      <c r="G393">
        <v>-1.0732520000000001</v>
      </c>
      <c r="H393">
        <v>4651.32</v>
      </c>
      <c r="I393">
        <v>133638055.46004</v>
      </c>
    </row>
    <row r="394" spans="1:9" x14ac:dyDescent="0.25">
      <c r="A394" s="18">
        <v>43409</v>
      </c>
      <c r="B394" t="s">
        <v>40</v>
      </c>
      <c r="C394" t="s">
        <v>41</v>
      </c>
      <c r="D394">
        <v>29.804481429999999</v>
      </c>
      <c r="E394">
        <v>30.113143430000001</v>
      </c>
      <c r="F394">
        <v>-1.02501</v>
      </c>
      <c r="G394">
        <v>-0.30866199999999999</v>
      </c>
      <c r="H394">
        <v>4651.32</v>
      </c>
      <c r="I394">
        <v>138630091.15154299</v>
      </c>
    </row>
    <row r="395" spans="1:9" x14ac:dyDescent="0.25">
      <c r="A395" s="18">
        <v>43406</v>
      </c>
      <c r="B395" t="s">
        <v>40</v>
      </c>
      <c r="C395" t="s">
        <v>41</v>
      </c>
      <c r="D395">
        <v>30.113143839999999</v>
      </c>
      <c r="E395">
        <v>29.83324584</v>
      </c>
      <c r="F395">
        <v>0.93820999999999999</v>
      </c>
      <c r="G395">
        <v>0.27989799999999998</v>
      </c>
      <c r="H395">
        <v>4651.32</v>
      </c>
      <c r="I395">
        <v>140065777.86643699</v>
      </c>
    </row>
    <row r="396" spans="1:9" x14ac:dyDescent="0.25">
      <c r="A396" s="18">
        <v>43405</v>
      </c>
      <c r="B396" t="s">
        <v>40</v>
      </c>
      <c r="C396" t="s">
        <v>41</v>
      </c>
      <c r="D396">
        <v>29.83324567</v>
      </c>
      <c r="E396">
        <v>31.217714669999999</v>
      </c>
      <c r="F396">
        <v>-4.4348799999999997</v>
      </c>
      <c r="G396">
        <v>-1.3844689999999999</v>
      </c>
      <c r="H396">
        <v>4651.32</v>
      </c>
      <c r="I396">
        <v>138763882.750047</v>
      </c>
    </row>
    <row r="397" spans="1:9" x14ac:dyDescent="0.25">
      <c r="A397" s="18">
        <v>43404</v>
      </c>
      <c r="B397" t="s">
        <v>40</v>
      </c>
      <c r="C397" t="s">
        <v>41</v>
      </c>
      <c r="D397">
        <v>31.217714579999999</v>
      </c>
      <c r="E397">
        <v>32.102993580000003</v>
      </c>
      <c r="F397">
        <v>-2.7576200000000002</v>
      </c>
      <c r="G397">
        <v>-0.88527900000000004</v>
      </c>
      <c r="H397">
        <v>4651.32</v>
      </c>
      <c r="I397">
        <v>145203486.52710101</v>
      </c>
    </row>
    <row r="398" spans="1:9" x14ac:dyDescent="0.25">
      <c r="A398" s="18">
        <v>43403</v>
      </c>
      <c r="B398" t="s">
        <v>40</v>
      </c>
      <c r="C398" t="s">
        <v>41</v>
      </c>
      <c r="D398">
        <v>32.102993570000002</v>
      </c>
      <c r="E398">
        <v>32.894130570000002</v>
      </c>
      <c r="F398">
        <v>-2.4051</v>
      </c>
      <c r="G398">
        <v>-0.79113699999999998</v>
      </c>
      <c r="H398">
        <v>4651.32</v>
      </c>
      <c r="I398">
        <v>149321199.743031</v>
      </c>
    </row>
    <row r="399" spans="1:9" x14ac:dyDescent="0.25">
      <c r="A399" s="18">
        <v>43402</v>
      </c>
      <c r="B399" t="s">
        <v>40</v>
      </c>
      <c r="C399" t="s">
        <v>41</v>
      </c>
      <c r="D399">
        <v>32.894130279999999</v>
      </c>
      <c r="E399">
        <v>32.170296280000002</v>
      </c>
      <c r="F399">
        <v>2.2500100000000001</v>
      </c>
      <c r="G399">
        <v>0.72383399999999998</v>
      </c>
      <c r="H399">
        <v>4651.32</v>
      </c>
      <c r="I399">
        <v>153001027.37157801</v>
      </c>
    </row>
    <row r="400" spans="1:9" x14ac:dyDescent="0.25">
      <c r="A400" s="18">
        <v>43399</v>
      </c>
      <c r="B400" t="s">
        <v>40</v>
      </c>
      <c r="C400" t="s">
        <v>41</v>
      </c>
      <c r="D400">
        <v>32.170295979999999</v>
      </c>
      <c r="E400">
        <v>31.894191979999999</v>
      </c>
      <c r="F400">
        <v>0.86568999999999996</v>
      </c>
      <c r="G400">
        <v>0.27610400000000002</v>
      </c>
      <c r="H400">
        <v>4651.32</v>
      </c>
      <c r="I400">
        <v>149634244.58680499</v>
      </c>
    </row>
    <row r="401" spans="1:9" x14ac:dyDescent="0.25">
      <c r="A401" s="18">
        <v>43398</v>
      </c>
      <c r="B401" t="s">
        <v>40</v>
      </c>
      <c r="C401" t="s">
        <v>41</v>
      </c>
      <c r="D401">
        <v>31.89419247</v>
      </c>
      <c r="E401">
        <v>31.466980469999999</v>
      </c>
      <c r="F401">
        <v>1.35765</v>
      </c>
      <c r="G401">
        <v>0.42721199999999998</v>
      </c>
      <c r="H401">
        <v>4651.32</v>
      </c>
      <c r="I401">
        <v>148349999.63698199</v>
      </c>
    </row>
    <row r="402" spans="1:9" x14ac:dyDescent="0.25">
      <c r="A402" s="18">
        <v>43397</v>
      </c>
      <c r="B402" t="s">
        <v>40</v>
      </c>
      <c r="C402" t="s">
        <v>41</v>
      </c>
      <c r="D402">
        <v>31.46698</v>
      </c>
      <c r="E402">
        <v>28.877780000000001</v>
      </c>
      <c r="F402">
        <v>8.9660600000000006</v>
      </c>
      <c r="G402">
        <v>2.5891999999999999</v>
      </c>
      <c r="H402">
        <v>4651.32</v>
      </c>
      <c r="I402">
        <v>146362899.01266</v>
      </c>
    </row>
    <row r="403" spans="1:9" x14ac:dyDescent="0.25">
      <c r="A403" s="18">
        <v>43396</v>
      </c>
      <c r="B403" t="s">
        <v>40</v>
      </c>
      <c r="C403" t="s">
        <v>41</v>
      </c>
      <c r="D403">
        <v>28.877785620000001</v>
      </c>
      <c r="E403">
        <v>28.569685620000001</v>
      </c>
      <c r="F403">
        <v>1.0784199999999999</v>
      </c>
      <c r="G403">
        <v>0.30809999999999998</v>
      </c>
      <c r="H403">
        <v>4651.32</v>
      </c>
      <c r="I403">
        <v>134319735.17666101</v>
      </c>
    </row>
    <row r="404" spans="1:9" x14ac:dyDescent="0.25">
      <c r="A404" s="18">
        <v>43395</v>
      </c>
      <c r="B404" t="s">
        <v>40</v>
      </c>
      <c r="C404" t="s">
        <v>41</v>
      </c>
      <c r="D404">
        <v>28.569727660000002</v>
      </c>
      <c r="E404">
        <v>28.289127659999998</v>
      </c>
      <c r="F404">
        <v>0.9919</v>
      </c>
      <c r="G404">
        <v>0.28060000000000002</v>
      </c>
      <c r="H404">
        <v>4651.32</v>
      </c>
      <c r="I404">
        <v>132886859.95032801</v>
      </c>
    </row>
    <row r="405" spans="1:9" x14ac:dyDescent="0.25">
      <c r="A405" s="18">
        <v>43392</v>
      </c>
      <c r="B405" t="s">
        <v>40</v>
      </c>
      <c r="C405" t="s">
        <v>41</v>
      </c>
      <c r="D405">
        <v>28.289099499999999</v>
      </c>
      <c r="E405">
        <v>28.2764995</v>
      </c>
      <c r="F405">
        <v>4.4560000000000002E-2</v>
      </c>
      <c r="G405">
        <v>1.26E-2</v>
      </c>
      <c r="H405">
        <v>4651.32</v>
      </c>
      <c r="I405">
        <v>131581569.41904099</v>
      </c>
    </row>
    <row r="406" spans="1:9" x14ac:dyDescent="0.25">
      <c r="A406" s="18">
        <v>43391</v>
      </c>
      <c r="B406" t="s">
        <v>40</v>
      </c>
      <c r="C406" t="s">
        <v>41</v>
      </c>
      <c r="D406">
        <v>28.276492780000002</v>
      </c>
      <c r="E406">
        <v>26.300792779999998</v>
      </c>
      <c r="F406">
        <v>7.5119400000000001</v>
      </c>
      <c r="G406">
        <v>1.9757</v>
      </c>
      <c r="H406">
        <v>4551.32</v>
      </c>
      <c r="I406">
        <v>128695282.28999101</v>
      </c>
    </row>
    <row r="407" spans="1:9" x14ac:dyDescent="0.25">
      <c r="A407" s="18">
        <v>43390</v>
      </c>
      <c r="B407" t="s">
        <v>40</v>
      </c>
      <c r="C407" t="s">
        <v>41</v>
      </c>
      <c r="D407">
        <v>26.300788919999999</v>
      </c>
      <c r="E407">
        <v>26.53048892</v>
      </c>
      <c r="F407">
        <v>-0.86580000000000001</v>
      </c>
      <c r="G407">
        <v>-0.22969999999999999</v>
      </c>
      <c r="H407">
        <v>4551.32</v>
      </c>
      <c r="I407">
        <v>119703227.725007</v>
      </c>
    </row>
    <row r="408" spans="1:9" x14ac:dyDescent="0.25">
      <c r="A408" s="18">
        <v>43389</v>
      </c>
      <c r="B408" t="s">
        <v>40</v>
      </c>
      <c r="C408" t="s">
        <v>41</v>
      </c>
      <c r="D408">
        <v>26.530502330000001</v>
      </c>
      <c r="E408">
        <v>28.538902329999999</v>
      </c>
      <c r="F408">
        <v>-7.0374100000000004</v>
      </c>
      <c r="G408">
        <v>-2.0084</v>
      </c>
      <c r="H408">
        <v>4551.32</v>
      </c>
      <c r="I408">
        <v>120748726.273068</v>
      </c>
    </row>
    <row r="409" spans="1:9" x14ac:dyDescent="0.25">
      <c r="A409" s="18">
        <v>43388</v>
      </c>
      <c r="B409" t="s">
        <v>40</v>
      </c>
      <c r="C409" t="s">
        <v>41</v>
      </c>
      <c r="D409">
        <v>28.538903550000001</v>
      </c>
      <c r="E409">
        <v>27.957103549999999</v>
      </c>
      <c r="F409">
        <v>2.0810499999999998</v>
      </c>
      <c r="G409">
        <v>0.58179999999999998</v>
      </c>
      <c r="H409">
        <v>4551.32</v>
      </c>
      <c r="I409">
        <v>129889596.888475</v>
      </c>
    </row>
    <row r="410" spans="1:9" x14ac:dyDescent="0.25">
      <c r="A410" s="18">
        <v>43385</v>
      </c>
      <c r="B410" t="s">
        <v>40</v>
      </c>
      <c r="C410" t="s">
        <v>41</v>
      </c>
      <c r="D410">
        <v>27.957120759999999</v>
      </c>
      <c r="E410">
        <v>28.75832076</v>
      </c>
      <c r="F410">
        <v>-2.7859799999999999</v>
      </c>
      <c r="G410">
        <v>-0.80120000000000002</v>
      </c>
      <c r="H410">
        <v>4876.32</v>
      </c>
      <c r="I410">
        <v>136327783.23304</v>
      </c>
    </row>
    <row r="411" spans="1:9" x14ac:dyDescent="0.25">
      <c r="A411" s="18">
        <v>43384</v>
      </c>
      <c r="B411" t="s">
        <v>40</v>
      </c>
      <c r="C411" t="s">
        <v>41</v>
      </c>
      <c r="D411">
        <v>28.758306279999999</v>
      </c>
      <c r="E411">
        <v>28.441806280000002</v>
      </c>
      <c r="F411">
        <v>1.1128</v>
      </c>
      <c r="G411">
        <v>0.3165</v>
      </c>
      <c r="H411">
        <v>5101.32</v>
      </c>
      <c r="I411">
        <v>146705236.71737</v>
      </c>
    </row>
    <row r="412" spans="1:9" x14ac:dyDescent="0.25">
      <c r="A412" s="18">
        <v>43383</v>
      </c>
      <c r="B412" t="s">
        <v>40</v>
      </c>
      <c r="C412" t="s">
        <v>41</v>
      </c>
      <c r="D412">
        <v>28.441778790000001</v>
      </c>
      <c r="E412">
        <v>23.950978790000001</v>
      </c>
      <c r="F412">
        <v>18.749960000000002</v>
      </c>
      <c r="G412">
        <v>4.4908000000000001</v>
      </c>
      <c r="H412">
        <v>5626.32</v>
      </c>
      <c r="I412">
        <v>160022463.51641601</v>
      </c>
    </row>
    <row r="413" spans="1:9" x14ac:dyDescent="0.25">
      <c r="A413" s="18">
        <v>43382</v>
      </c>
      <c r="B413" t="s">
        <v>40</v>
      </c>
      <c r="C413" t="s">
        <v>41</v>
      </c>
      <c r="D413">
        <v>23.95102683</v>
      </c>
      <c r="E413">
        <v>23.605426829999999</v>
      </c>
      <c r="F413">
        <v>1.46407</v>
      </c>
      <c r="G413">
        <v>0.34560000000000002</v>
      </c>
      <c r="H413">
        <v>6326.32</v>
      </c>
      <c r="I413">
        <v>151521788.20208499</v>
      </c>
    </row>
    <row r="414" spans="1:9" x14ac:dyDescent="0.25">
      <c r="A414" s="18">
        <v>43381</v>
      </c>
      <c r="B414" t="s">
        <v>40</v>
      </c>
      <c r="C414" t="s">
        <v>41</v>
      </c>
      <c r="D414">
        <v>23.605442279999998</v>
      </c>
      <c r="E414">
        <v>23.119342280000001</v>
      </c>
      <c r="F414">
        <v>2.1025700000000001</v>
      </c>
      <c r="G414">
        <v>0.48609999999999998</v>
      </c>
      <c r="H414">
        <v>6326.32</v>
      </c>
      <c r="I414">
        <v>149335510.78848201</v>
      </c>
    </row>
    <row r="415" spans="1:9" x14ac:dyDescent="0.25">
      <c r="A415" s="18">
        <v>43378</v>
      </c>
      <c r="B415" t="s">
        <v>40</v>
      </c>
      <c r="C415" t="s">
        <v>41</v>
      </c>
      <c r="D415">
        <v>23.119321150000001</v>
      </c>
      <c r="E415">
        <v>22.681321149999999</v>
      </c>
      <c r="F415">
        <v>1.9311</v>
      </c>
      <c r="G415">
        <v>0.438</v>
      </c>
      <c r="H415">
        <v>7076.32</v>
      </c>
      <c r="I415">
        <v>163599645.282204</v>
      </c>
    </row>
    <row r="416" spans="1:9" x14ac:dyDescent="0.25">
      <c r="A416" s="18">
        <v>43377</v>
      </c>
      <c r="B416" t="s">
        <v>40</v>
      </c>
      <c r="C416" t="s">
        <v>41</v>
      </c>
      <c r="D416">
        <v>22.68134688</v>
      </c>
      <c r="E416">
        <v>21.521646879999999</v>
      </c>
      <c r="F416">
        <v>5.3885300000000003</v>
      </c>
      <c r="G416">
        <v>1.1597</v>
      </c>
      <c r="H416">
        <v>7076.32</v>
      </c>
      <c r="I416">
        <v>160500400.50984001</v>
      </c>
    </row>
    <row r="417" spans="1:9" x14ac:dyDescent="0.25">
      <c r="A417" s="18">
        <v>43376</v>
      </c>
      <c r="B417" t="s">
        <v>40</v>
      </c>
      <c r="C417" t="s">
        <v>41</v>
      </c>
      <c r="D417">
        <v>21.521671690000002</v>
      </c>
      <c r="E417">
        <v>21.823671690000001</v>
      </c>
      <c r="F417">
        <v>-1.3838200000000001</v>
      </c>
      <c r="G417">
        <v>-0.30199999999999999</v>
      </c>
      <c r="H417">
        <v>7076.32</v>
      </c>
      <c r="I417">
        <v>152294171.24836501</v>
      </c>
    </row>
    <row r="418" spans="1:9" x14ac:dyDescent="0.25">
      <c r="A418" s="18">
        <v>43375</v>
      </c>
      <c r="B418" t="s">
        <v>40</v>
      </c>
      <c r="C418" t="s">
        <v>41</v>
      </c>
      <c r="D418">
        <v>21.823667480000001</v>
      </c>
      <c r="E418">
        <v>21.74786748</v>
      </c>
      <c r="F418">
        <v>0.34854000000000002</v>
      </c>
      <c r="G418">
        <v>7.5800000000000006E-2</v>
      </c>
      <c r="H418">
        <v>7076.32</v>
      </c>
      <c r="I418">
        <v>154431189.191071</v>
      </c>
    </row>
    <row r="419" spans="1:9" x14ac:dyDescent="0.25">
      <c r="A419" s="18">
        <v>43374</v>
      </c>
      <c r="B419" t="s">
        <v>40</v>
      </c>
      <c r="C419" t="s">
        <v>41</v>
      </c>
      <c r="D419">
        <v>21.74787276</v>
      </c>
      <c r="E419">
        <v>21.852472760000001</v>
      </c>
      <c r="F419">
        <v>-0.47865999999999997</v>
      </c>
      <c r="G419">
        <v>-0.1046</v>
      </c>
      <c r="H419">
        <v>7076.32</v>
      </c>
      <c r="I419">
        <v>153894841.72542399</v>
      </c>
    </row>
    <row r="420" spans="1:9" x14ac:dyDescent="0.25">
      <c r="A420" s="18">
        <v>43371</v>
      </c>
      <c r="B420" t="s">
        <v>40</v>
      </c>
      <c r="C420" t="s">
        <v>41</v>
      </c>
      <c r="D420">
        <v>21.852499999999999</v>
      </c>
      <c r="E420">
        <v>22.029499999999999</v>
      </c>
      <c r="F420">
        <v>-0.80347000000000002</v>
      </c>
      <c r="G420">
        <v>-0.17699999999999999</v>
      </c>
      <c r="H420">
        <v>7076.32</v>
      </c>
      <c r="I420">
        <v>154635217.24250001</v>
      </c>
    </row>
    <row r="421" spans="1:9" x14ac:dyDescent="0.25">
      <c r="A421" s="18">
        <v>43370</v>
      </c>
      <c r="B421" t="s">
        <v>40</v>
      </c>
      <c r="C421" t="s">
        <v>41</v>
      </c>
      <c r="D421">
        <v>22.029499999999999</v>
      </c>
      <c r="E421">
        <v>22.466200000000001</v>
      </c>
      <c r="F421">
        <v>-1.94381</v>
      </c>
      <c r="G421">
        <v>-0.43669999999999998</v>
      </c>
      <c r="H421">
        <v>7076.32</v>
      </c>
      <c r="I421">
        <v>155887725.3515</v>
      </c>
    </row>
    <row r="422" spans="1:9" x14ac:dyDescent="0.25">
      <c r="A422" s="18">
        <v>43369</v>
      </c>
      <c r="B422" t="s">
        <v>40</v>
      </c>
      <c r="C422" t="s">
        <v>41</v>
      </c>
      <c r="D422">
        <v>22.466200000000001</v>
      </c>
      <c r="E422">
        <v>21.947299999999998</v>
      </c>
      <c r="F422">
        <v>2.3643000000000001</v>
      </c>
      <c r="G422">
        <v>0.51890000000000003</v>
      </c>
      <c r="H422">
        <v>7076.32</v>
      </c>
      <c r="I422">
        <v>158977952.98539999</v>
      </c>
    </row>
    <row r="423" spans="1:9" x14ac:dyDescent="0.25">
      <c r="A423" s="18">
        <v>43368</v>
      </c>
      <c r="B423" t="s">
        <v>40</v>
      </c>
      <c r="C423" t="s">
        <v>41</v>
      </c>
      <c r="D423">
        <v>21.947299999999998</v>
      </c>
      <c r="E423">
        <v>21.869900000000001</v>
      </c>
      <c r="F423">
        <v>0.35391</v>
      </c>
      <c r="G423">
        <v>7.7399999999999997E-2</v>
      </c>
      <c r="H423">
        <v>7076.32</v>
      </c>
      <c r="I423">
        <v>155306052.0941</v>
      </c>
    </row>
    <row r="424" spans="1:9" x14ac:dyDescent="0.25">
      <c r="A424" s="18">
        <v>43367</v>
      </c>
      <c r="B424" t="s">
        <v>40</v>
      </c>
      <c r="C424" t="s">
        <v>41</v>
      </c>
      <c r="D424">
        <v>21.869900000000001</v>
      </c>
      <c r="E424">
        <v>22.035900000000002</v>
      </c>
      <c r="F424">
        <v>-0.75331999999999999</v>
      </c>
      <c r="G424">
        <v>-0.16600000000000001</v>
      </c>
      <c r="H424">
        <v>7076.32</v>
      </c>
      <c r="I424">
        <v>154758345.15830001</v>
      </c>
    </row>
    <row r="425" spans="1:9" x14ac:dyDescent="0.25">
      <c r="A425" s="18">
        <v>43364</v>
      </c>
      <c r="B425" t="s">
        <v>40</v>
      </c>
      <c r="C425" t="s">
        <v>41</v>
      </c>
      <c r="D425">
        <v>22.035900000000002</v>
      </c>
      <c r="E425">
        <v>21.8735</v>
      </c>
      <c r="F425">
        <v>0.74245000000000005</v>
      </c>
      <c r="G425">
        <v>0.16239999999999999</v>
      </c>
      <c r="H425">
        <v>7076.32</v>
      </c>
      <c r="I425">
        <v>155933013.78029999</v>
      </c>
    </row>
    <row r="426" spans="1:9" x14ac:dyDescent="0.25">
      <c r="A426" s="18">
        <v>43363</v>
      </c>
      <c r="B426" t="s">
        <v>40</v>
      </c>
      <c r="C426" t="s">
        <v>41</v>
      </c>
      <c r="D426">
        <v>21.8735</v>
      </c>
      <c r="E426">
        <v>22.258700000000001</v>
      </c>
      <c r="F426">
        <v>-1.7305600000000001</v>
      </c>
      <c r="G426">
        <v>-0.38519999999999999</v>
      </c>
      <c r="H426">
        <v>7076.32</v>
      </c>
      <c r="I426">
        <v>154783819.89950001</v>
      </c>
    </row>
    <row r="427" spans="1:9" x14ac:dyDescent="0.25">
      <c r="A427" s="18">
        <v>43362</v>
      </c>
      <c r="B427" t="s">
        <v>40</v>
      </c>
      <c r="C427" t="s">
        <v>41</v>
      </c>
      <c r="D427">
        <v>22.258700000000001</v>
      </c>
      <c r="E427">
        <v>22.8826</v>
      </c>
      <c r="F427">
        <v>-2.7265299999999999</v>
      </c>
      <c r="G427">
        <v>-0.62390000000000001</v>
      </c>
      <c r="H427">
        <v>6576.32</v>
      </c>
      <c r="I427">
        <v>146380267.20789999</v>
      </c>
    </row>
    <row r="428" spans="1:9" x14ac:dyDescent="0.25">
      <c r="A428" s="18">
        <v>43361</v>
      </c>
      <c r="B428" t="s">
        <v>40</v>
      </c>
      <c r="C428" t="s">
        <v>41</v>
      </c>
      <c r="D428">
        <v>22.8826</v>
      </c>
      <c r="E428">
        <v>23.3995</v>
      </c>
      <c r="F428">
        <v>-2.2090200000000002</v>
      </c>
      <c r="G428">
        <v>-0.51690000000000003</v>
      </c>
      <c r="H428">
        <v>6576.32</v>
      </c>
      <c r="I428">
        <v>150483231.38420001</v>
      </c>
    </row>
    <row r="429" spans="1:9" x14ac:dyDescent="0.25">
      <c r="A429" s="18">
        <v>43360</v>
      </c>
      <c r="B429" t="s">
        <v>40</v>
      </c>
      <c r="C429" t="s">
        <v>41</v>
      </c>
      <c r="D429">
        <v>23.3995</v>
      </c>
      <c r="E429">
        <v>22.435500000000001</v>
      </c>
      <c r="F429">
        <v>4.2967599999999999</v>
      </c>
      <c r="G429">
        <v>0.96399999999999997</v>
      </c>
      <c r="H429">
        <v>6576.32</v>
      </c>
      <c r="I429">
        <v>153882529.6415</v>
      </c>
    </row>
    <row r="430" spans="1:9" x14ac:dyDescent="0.25">
      <c r="A430" s="18">
        <v>43357</v>
      </c>
      <c r="B430" t="s">
        <v>40</v>
      </c>
      <c r="C430" t="s">
        <v>41</v>
      </c>
      <c r="D430">
        <v>22.435500000000001</v>
      </c>
      <c r="E430">
        <v>22.8947</v>
      </c>
      <c r="F430">
        <v>-2.0057</v>
      </c>
      <c r="G430">
        <v>-0.4592</v>
      </c>
      <c r="H430">
        <v>6576.32</v>
      </c>
      <c r="I430">
        <v>147542960.0535</v>
      </c>
    </row>
    <row r="431" spans="1:9" x14ac:dyDescent="0.25">
      <c r="A431" s="18">
        <v>43356</v>
      </c>
      <c r="B431" t="s">
        <v>40</v>
      </c>
      <c r="C431" t="s">
        <v>41</v>
      </c>
      <c r="D431">
        <v>22.8947</v>
      </c>
      <c r="E431">
        <v>23.616199999999999</v>
      </c>
      <c r="F431">
        <v>-3.05511</v>
      </c>
      <c r="G431">
        <v>-0.72150000000000003</v>
      </c>
      <c r="H431">
        <v>6576.32</v>
      </c>
      <c r="I431">
        <v>150562804.81990001</v>
      </c>
    </row>
    <row r="432" spans="1:9" x14ac:dyDescent="0.25">
      <c r="A432" s="18">
        <v>43355</v>
      </c>
      <c r="B432" t="s">
        <v>40</v>
      </c>
      <c r="C432" t="s">
        <v>41</v>
      </c>
      <c r="D432">
        <v>23.616199999999999</v>
      </c>
      <c r="E432">
        <v>23.818200000000001</v>
      </c>
      <c r="F432">
        <v>-0.84809000000000001</v>
      </c>
      <c r="G432">
        <v>-0.20200000000000001</v>
      </c>
      <c r="H432">
        <v>6576.32</v>
      </c>
      <c r="I432">
        <v>155307617.5354</v>
      </c>
    </row>
    <row r="433" spans="1:9" x14ac:dyDescent="0.25">
      <c r="A433" s="18">
        <v>43354</v>
      </c>
      <c r="B433" t="s">
        <v>40</v>
      </c>
      <c r="C433" t="s">
        <v>41</v>
      </c>
      <c r="D433">
        <v>23.818200000000001</v>
      </c>
      <c r="E433">
        <v>24.6982</v>
      </c>
      <c r="F433">
        <v>-3.5630099999999998</v>
      </c>
      <c r="G433">
        <v>-0.88</v>
      </c>
      <c r="H433">
        <v>6576.32</v>
      </c>
      <c r="I433">
        <v>156636033.56940001</v>
      </c>
    </row>
    <row r="434" spans="1:9" x14ac:dyDescent="0.25">
      <c r="A434" s="18">
        <v>43353</v>
      </c>
      <c r="B434" t="s">
        <v>40</v>
      </c>
      <c r="C434" t="s">
        <v>41</v>
      </c>
      <c r="D434">
        <v>24.6982</v>
      </c>
      <c r="E434">
        <v>25.613</v>
      </c>
      <c r="F434">
        <v>-3.5716199999999998</v>
      </c>
      <c r="G434">
        <v>-0.91479999999999995</v>
      </c>
      <c r="H434">
        <v>6176.32</v>
      </c>
      <c r="I434">
        <v>152543912.52939999</v>
      </c>
    </row>
    <row r="435" spans="1:9" x14ac:dyDescent="0.25">
      <c r="A435" s="18">
        <v>43350</v>
      </c>
      <c r="B435" t="s">
        <v>40</v>
      </c>
      <c r="C435" t="s">
        <v>41</v>
      </c>
      <c r="D435">
        <v>25.613</v>
      </c>
      <c r="E435">
        <v>25.2879</v>
      </c>
      <c r="F435">
        <v>1.2856000000000001</v>
      </c>
      <c r="G435">
        <v>0.3251</v>
      </c>
      <c r="H435">
        <v>6176.32</v>
      </c>
      <c r="I435">
        <v>158194007.32100001</v>
      </c>
    </row>
    <row r="436" spans="1:9" x14ac:dyDescent="0.25">
      <c r="A436" s="18">
        <v>43349</v>
      </c>
      <c r="B436" t="s">
        <v>40</v>
      </c>
      <c r="C436" t="s">
        <v>41</v>
      </c>
      <c r="D436">
        <v>25.2879</v>
      </c>
      <c r="E436">
        <v>24.401399999999999</v>
      </c>
      <c r="F436">
        <v>3.6329899999999999</v>
      </c>
      <c r="G436">
        <v>0.88649999999999995</v>
      </c>
      <c r="H436">
        <v>6176.32</v>
      </c>
      <c r="I436">
        <v>156186086.66429999</v>
      </c>
    </row>
    <row r="437" spans="1:9" x14ac:dyDescent="0.25">
      <c r="A437" s="18">
        <v>43348</v>
      </c>
      <c r="B437" t="s">
        <v>40</v>
      </c>
      <c r="C437" t="s">
        <v>41</v>
      </c>
      <c r="D437">
        <v>24.401399999999999</v>
      </c>
      <c r="E437">
        <v>23.868099999999998</v>
      </c>
      <c r="F437">
        <v>2.2343600000000001</v>
      </c>
      <c r="G437">
        <v>0.5333</v>
      </c>
      <c r="H437">
        <v>6176.32</v>
      </c>
      <c r="I437">
        <v>150710781.64379999</v>
      </c>
    </row>
    <row r="438" spans="1:9" x14ac:dyDescent="0.25">
      <c r="A438" s="18">
        <v>43347</v>
      </c>
      <c r="B438" t="s">
        <v>40</v>
      </c>
      <c r="C438" t="s">
        <v>41</v>
      </c>
      <c r="D438">
        <v>23.868099999999998</v>
      </c>
      <c r="E438">
        <v>23.6449</v>
      </c>
      <c r="F438">
        <v>0.94396999999999998</v>
      </c>
      <c r="G438">
        <v>0.22320000000000001</v>
      </c>
      <c r="H438">
        <v>6176.32</v>
      </c>
      <c r="I438">
        <v>147416951.7877</v>
      </c>
    </row>
    <row r="439" spans="1:9" x14ac:dyDescent="0.25">
      <c r="A439" s="18">
        <v>43343</v>
      </c>
      <c r="B439" t="s">
        <v>40</v>
      </c>
      <c r="C439" t="s">
        <v>41</v>
      </c>
      <c r="D439">
        <v>23.6449</v>
      </c>
      <c r="E439">
        <v>24.4633</v>
      </c>
      <c r="F439">
        <v>-3.3454199999999998</v>
      </c>
      <c r="G439">
        <v>-0.81840000000000002</v>
      </c>
      <c r="H439">
        <v>6176.32</v>
      </c>
      <c r="I439">
        <v>146038397.83329999</v>
      </c>
    </row>
    <row r="440" spans="1:9" x14ac:dyDescent="0.25">
      <c r="A440" s="18">
        <v>43342</v>
      </c>
      <c r="B440" t="s">
        <v>40</v>
      </c>
      <c r="C440" t="s">
        <v>41</v>
      </c>
      <c r="D440">
        <v>24.4633</v>
      </c>
      <c r="E440">
        <v>23.553799999999999</v>
      </c>
      <c r="F440">
        <v>3.86137</v>
      </c>
      <c r="G440">
        <v>0.90949999999999998</v>
      </c>
      <c r="H440">
        <v>6176.32</v>
      </c>
      <c r="I440">
        <v>151093095.6661</v>
      </c>
    </row>
    <row r="441" spans="1:9" x14ac:dyDescent="0.25">
      <c r="A441" s="18">
        <v>43341</v>
      </c>
      <c r="B441" t="s">
        <v>40</v>
      </c>
      <c r="C441" t="s">
        <v>41</v>
      </c>
      <c r="D441">
        <v>23.553799999999999</v>
      </c>
      <c r="E441">
        <v>23.757999999999999</v>
      </c>
      <c r="F441">
        <v>-0.85950000000000004</v>
      </c>
      <c r="G441">
        <v>-0.20419999999999999</v>
      </c>
      <c r="H441">
        <v>6176.32</v>
      </c>
      <c r="I441">
        <v>145475735.35460001</v>
      </c>
    </row>
    <row r="442" spans="1:9" x14ac:dyDescent="0.25">
      <c r="A442" s="18">
        <v>43340</v>
      </c>
      <c r="B442" t="s">
        <v>40</v>
      </c>
      <c r="C442" t="s">
        <v>41</v>
      </c>
      <c r="D442">
        <v>23.757999999999999</v>
      </c>
      <c r="E442">
        <v>23.806000000000001</v>
      </c>
      <c r="F442">
        <v>-0.20163</v>
      </c>
      <c r="G442">
        <v>-4.8000000000000001E-2</v>
      </c>
      <c r="H442">
        <v>5576.32</v>
      </c>
      <c r="I442">
        <v>132482139.286</v>
      </c>
    </row>
    <row r="443" spans="1:9" x14ac:dyDescent="0.25">
      <c r="A443" s="18">
        <v>43339</v>
      </c>
      <c r="B443" t="s">
        <v>40</v>
      </c>
      <c r="C443" t="s">
        <v>41</v>
      </c>
      <c r="D443">
        <v>23.806000000000001</v>
      </c>
      <c r="E443">
        <v>23.7926</v>
      </c>
      <c r="F443">
        <v>5.6320000000000002E-2</v>
      </c>
      <c r="G443">
        <v>1.34E-2</v>
      </c>
      <c r="H443">
        <v>5576.32</v>
      </c>
      <c r="I443">
        <v>132749802.502</v>
      </c>
    </row>
    <row r="444" spans="1:9" x14ac:dyDescent="0.25">
      <c r="A444" s="18">
        <v>43336</v>
      </c>
      <c r="B444" t="s">
        <v>40</v>
      </c>
      <c r="C444" t="s">
        <v>41</v>
      </c>
      <c r="D444">
        <v>23.7926</v>
      </c>
      <c r="E444">
        <v>23.942799999999998</v>
      </c>
      <c r="F444">
        <v>-0.62733000000000005</v>
      </c>
      <c r="G444">
        <v>-0.1502</v>
      </c>
      <c r="H444">
        <v>5576.32</v>
      </c>
      <c r="I444">
        <v>132675079.85420001</v>
      </c>
    </row>
    <row r="445" spans="1:9" x14ac:dyDescent="0.25">
      <c r="A445" s="18">
        <v>43335</v>
      </c>
      <c r="B445" t="s">
        <v>40</v>
      </c>
      <c r="C445" t="s">
        <v>41</v>
      </c>
      <c r="D445">
        <v>23.942799999999998</v>
      </c>
      <c r="E445">
        <v>23.854099999999999</v>
      </c>
      <c r="F445">
        <v>0.37184</v>
      </c>
      <c r="G445">
        <v>8.8700000000000001E-2</v>
      </c>
      <c r="H445">
        <v>5576.32</v>
      </c>
      <c r="I445">
        <v>133512642.66760001</v>
      </c>
    </row>
    <row r="446" spans="1:9" x14ac:dyDescent="0.25">
      <c r="A446" s="18">
        <v>43334</v>
      </c>
      <c r="B446" t="s">
        <v>40</v>
      </c>
      <c r="C446" t="s">
        <v>41</v>
      </c>
      <c r="D446">
        <v>23.854099999999999</v>
      </c>
      <c r="E446">
        <v>24.611499999999999</v>
      </c>
      <c r="F446">
        <v>-3.07742</v>
      </c>
      <c r="G446">
        <v>-0.75739999999999996</v>
      </c>
      <c r="H446">
        <v>5526.32</v>
      </c>
      <c r="I446">
        <v>131825318.3497</v>
      </c>
    </row>
    <row r="447" spans="1:9" x14ac:dyDescent="0.25">
      <c r="A447" s="18">
        <v>43333</v>
      </c>
      <c r="B447" t="s">
        <v>40</v>
      </c>
      <c r="C447" t="s">
        <v>41</v>
      </c>
      <c r="D447">
        <v>24.611499999999999</v>
      </c>
      <c r="E447">
        <v>23.874400000000001</v>
      </c>
      <c r="F447">
        <v>3.0874100000000002</v>
      </c>
      <c r="G447">
        <v>0.73709999999999998</v>
      </c>
      <c r="H447">
        <v>5526.32</v>
      </c>
      <c r="I447">
        <v>136010950.84549999</v>
      </c>
    </row>
    <row r="448" spans="1:9" x14ac:dyDescent="0.25">
      <c r="A448" s="18">
        <v>43332</v>
      </c>
      <c r="B448" t="s">
        <v>40</v>
      </c>
      <c r="C448" t="s">
        <v>41</v>
      </c>
      <c r="D448">
        <v>23.874400000000001</v>
      </c>
      <c r="E448">
        <v>24.148700000000002</v>
      </c>
      <c r="F448">
        <v>-1.13588</v>
      </c>
      <c r="G448">
        <v>-0.27429999999999999</v>
      </c>
      <c r="H448">
        <v>5526.32</v>
      </c>
      <c r="I448">
        <v>131937502.5848</v>
      </c>
    </row>
    <row r="449" spans="1:9" x14ac:dyDescent="0.25">
      <c r="A449" s="18">
        <v>43329</v>
      </c>
      <c r="B449" t="s">
        <v>40</v>
      </c>
      <c r="C449" t="s">
        <v>41</v>
      </c>
      <c r="D449">
        <v>24.148700000000002</v>
      </c>
      <c r="E449">
        <v>24.9543</v>
      </c>
      <c r="F449">
        <v>-3.2282999999999999</v>
      </c>
      <c r="G449">
        <v>-0.80559999999999998</v>
      </c>
      <c r="H449">
        <v>5276.32</v>
      </c>
      <c r="I449">
        <v>127416196.3379</v>
      </c>
    </row>
    <row r="450" spans="1:9" x14ac:dyDescent="0.25">
      <c r="A450" s="18">
        <v>43328</v>
      </c>
      <c r="B450" t="s">
        <v>40</v>
      </c>
      <c r="C450" t="s">
        <v>41</v>
      </c>
      <c r="D450">
        <v>24.9543</v>
      </c>
      <c r="E450">
        <v>25.9145</v>
      </c>
      <c r="F450">
        <v>-3.70526</v>
      </c>
      <c r="G450">
        <v>-0.96020000000000005</v>
      </c>
      <c r="H450">
        <v>5276.32</v>
      </c>
      <c r="I450">
        <v>131666797.3131</v>
      </c>
    </row>
    <row r="451" spans="1:9" x14ac:dyDescent="0.25">
      <c r="A451" s="18">
        <v>43327</v>
      </c>
      <c r="B451" t="s">
        <v>40</v>
      </c>
      <c r="C451" t="s">
        <v>41</v>
      </c>
      <c r="D451">
        <v>25.9145</v>
      </c>
      <c r="E451">
        <v>24.8368</v>
      </c>
      <c r="F451">
        <v>4.3391299999999999</v>
      </c>
      <c r="G451">
        <v>1.0777000000000001</v>
      </c>
      <c r="H451">
        <v>5276.32</v>
      </c>
      <c r="I451">
        <v>136733116.89649999</v>
      </c>
    </row>
    <row r="452" spans="1:9" x14ac:dyDescent="0.25">
      <c r="A452" s="18">
        <v>43326</v>
      </c>
      <c r="B452" t="s">
        <v>40</v>
      </c>
      <c r="C452" t="s">
        <v>41</v>
      </c>
      <c r="D452">
        <v>24.8368</v>
      </c>
      <c r="E452">
        <v>26.287299999999998</v>
      </c>
      <c r="F452">
        <v>-5.5178700000000003</v>
      </c>
      <c r="G452">
        <v>-1.4504999999999999</v>
      </c>
      <c r="H452">
        <v>5276.32</v>
      </c>
      <c r="I452">
        <v>131046830.06559999</v>
      </c>
    </row>
    <row r="453" spans="1:9" x14ac:dyDescent="0.25">
      <c r="A453" s="18">
        <v>43325</v>
      </c>
      <c r="B453" t="s">
        <v>40</v>
      </c>
      <c r="C453" t="s">
        <v>41</v>
      </c>
      <c r="D453">
        <v>26.287299999999998</v>
      </c>
      <c r="E453">
        <v>24.892399999999999</v>
      </c>
      <c r="F453">
        <v>5.60372</v>
      </c>
      <c r="G453">
        <v>1.3949</v>
      </c>
      <c r="H453">
        <v>5276.32</v>
      </c>
      <c r="I453">
        <v>138700127.8741</v>
      </c>
    </row>
    <row r="454" spans="1:9" x14ac:dyDescent="0.25">
      <c r="A454" s="18">
        <v>43322</v>
      </c>
      <c r="B454" t="s">
        <v>40</v>
      </c>
      <c r="C454" t="s">
        <v>41</v>
      </c>
      <c r="D454">
        <v>24.892399999999999</v>
      </c>
      <c r="E454">
        <v>23.525300000000001</v>
      </c>
      <c r="F454">
        <v>5.8111899999999999</v>
      </c>
      <c r="G454">
        <v>1.3671</v>
      </c>
      <c r="H454">
        <v>5276.32</v>
      </c>
      <c r="I454">
        <v>131340193.29080001</v>
      </c>
    </row>
    <row r="455" spans="1:9" x14ac:dyDescent="0.25">
      <c r="A455" s="18">
        <v>43321</v>
      </c>
      <c r="B455" t="s">
        <v>40</v>
      </c>
      <c r="C455" t="s">
        <v>41</v>
      </c>
      <c r="D455">
        <v>23.525300000000001</v>
      </c>
      <c r="E455">
        <v>23.297000000000001</v>
      </c>
      <c r="F455">
        <v>0.97994999999999999</v>
      </c>
      <c r="G455">
        <v>0.2283</v>
      </c>
      <c r="H455">
        <v>5276.32</v>
      </c>
      <c r="I455">
        <v>124126940.32009999</v>
      </c>
    </row>
    <row r="456" spans="1:9" x14ac:dyDescent="0.25">
      <c r="A456" s="18">
        <v>43320</v>
      </c>
      <c r="B456" t="s">
        <v>40</v>
      </c>
      <c r="C456" t="s">
        <v>41</v>
      </c>
      <c r="D456">
        <v>23.297000000000001</v>
      </c>
      <c r="E456">
        <v>23.450900000000001</v>
      </c>
      <c r="F456">
        <v>-0.65625999999999995</v>
      </c>
      <c r="G456">
        <v>-0.15390000000000001</v>
      </c>
      <c r="H456">
        <v>5276.32</v>
      </c>
      <c r="I456">
        <v>122922357.149</v>
      </c>
    </row>
    <row r="457" spans="1:9" x14ac:dyDescent="0.25">
      <c r="A457" s="18">
        <v>43319</v>
      </c>
      <c r="B457" t="s">
        <v>40</v>
      </c>
      <c r="C457" t="s">
        <v>41</v>
      </c>
      <c r="D457">
        <v>23.450900000000001</v>
      </c>
      <c r="E457">
        <v>24.020499999999998</v>
      </c>
      <c r="F457">
        <v>-2.3713099999999998</v>
      </c>
      <c r="G457">
        <v>-0.5696</v>
      </c>
      <c r="H457">
        <v>5276.32</v>
      </c>
      <c r="I457">
        <v>123734382.3353</v>
      </c>
    </row>
    <row r="458" spans="1:9" x14ac:dyDescent="0.25">
      <c r="A458" s="18">
        <v>43318</v>
      </c>
      <c r="B458" t="s">
        <v>40</v>
      </c>
      <c r="C458" t="s">
        <v>41</v>
      </c>
      <c r="D458">
        <v>24.020499999999998</v>
      </c>
      <c r="E458">
        <v>24.827200000000001</v>
      </c>
      <c r="F458">
        <v>-3.24926</v>
      </c>
      <c r="G458">
        <v>-0.80669999999999997</v>
      </c>
      <c r="H458">
        <v>5476.32</v>
      </c>
      <c r="I458">
        <v>131543872.4985</v>
      </c>
    </row>
    <row r="459" spans="1:9" x14ac:dyDescent="0.25">
      <c r="A459" s="18">
        <v>43315</v>
      </c>
      <c r="B459" t="s">
        <v>40</v>
      </c>
      <c r="C459" t="s">
        <v>41</v>
      </c>
      <c r="D459">
        <v>24.827200000000001</v>
      </c>
      <c r="E459">
        <v>25.340299999999999</v>
      </c>
      <c r="F459">
        <v>-2.0248400000000002</v>
      </c>
      <c r="G459">
        <v>-0.5131</v>
      </c>
      <c r="H459">
        <v>5476.32</v>
      </c>
      <c r="I459">
        <v>135961617.4224</v>
      </c>
    </row>
    <row r="460" spans="1:9" x14ac:dyDescent="0.25">
      <c r="A460" s="18">
        <v>43314</v>
      </c>
      <c r="B460" t="s">
        <v>40</v>
      </c>
      <c r="C460" t="s">
        <v>41</v>
      </c>
      <c r="D460">
        <v>25.340299999999999</v>
      </c>
      <c r="E460">
        <v>25.8018</v>
      </c>
      <c r="F460">
        <v>-1.7886299999999999</v>
      </c>
      <c r="G460">
        <v>-0.46150000000000002</v>
      </c>
      <c r="H460">
        <v>5126.32</v>
      </c>
      <c r="I460">
        <v>129902410.6751</v>
      </c>
    </row>
    <row r="461" spans="1:9" x14ac:dyDescent="0.25">
      <c r="A461" s="18">
        <v>43313</v>
      </c>
      <c r="B461" t="s">
        <v>40</v>
      </c>
      <c r="C461" t="s">
        <v>41</v>
      </c>
      <c r="D461">
        <v>25.8018</v>
      </c>
      <c r="E461">
        <v>25.519100000000002</v>
      </c>
      <c r="F461">
        <v>1.1077999999999999</v>
      </c>
      <c r="G461">
        <v>0.28270000000000001</v>
      </c>
      <c r="H461">
        <v>5026.32</v>
      </c>
      <c r="I461">
        <v>129688025.97059999</v>
      </c>
    </row>
    <row r="462" spans="1:9" x14ac:dyDescent="0.25">
      <c r="A462" s="18">
        <v>43312</v>
      </c>
      <c r="B462" t="s">
        <v>40</v>
      </c>
      <c r="C462" t="s">
        <v>41</v>
      </c>
      <c r="D462">
        <v>25.519100000000002</v>
      </c>
      <c r="E462">
        <v>26.808599999999998</v>
      </c>
      <c r="F462">
        <v>-4.8100199999999997</v>
      </c>
      <c r="G462">
        <v>-1.2895000000000001</v>
      </c>
      <c r="H462">
        <v>5126.32</v>
      </c>
      <c r="I462">
        <v>130818996.1547</v>
      </c>
    </row>
    <row r="463" spans="1:9" x14ac:dyDescent="0.25">
      <c r="A463" s="18">
        <v>43311</v>
      </c>
      <c r="B463" t="s">
        <v>40</v>
      </c>
      <c r="C463" t="s">
        <v>41</v>
      </c>
      <c r="D463">
        <v>26.808599999999998</v>
      </c>
      <c r="E463">
        <v>25.8902</v>
      </c>
      <c r="F463">
        <v>3.5472899999999998</v>
      </c>
      <c r="G463">
        <v>0.91839999999999999</v>
      </c>
      <c r="H463">
        <v>5126.32</v>
      </c>
      <c r="I463">
        <v>137429381.9262</v>
      </c>
    </row>
    <row r="464" spans="1:9" x14ac:dyDescent="0.25">
      <c r="A464" s="18">
        <v>43308</v>
      </c>
      <c r="B464" t="s">
        <v>40</v>
      </c>
      <c r="C464" t="s">
        <v>41</v>
      </c>
      <c r="D464">
        <v>25.8902</v>
      </c>
      <c r="E464">
        <v>25.157699999999998</v>
      </c>
      <c r="F464">
        <v>2.9116300000000002</v>
      </c>
      <c r="G464">
        <v>0.73250000000000004</v>
      </c>
      <c r="H464">
        <v>4626.32</v>
      </c>
      <c r="I464">
        <v>119776272.3934</v>
      </c>
    </row>
    <row r="465" spans="1:9" x14ac:dyDescent="0.25">
      <c r="A465" s="18">
        <v>43307</v>
      </c>
      <c r="B465" t="s">
        <v>40</v>
      </c>
      <c r="C465" t="s">
        <v>41</v>
      </c>
      <c r="D465">
        <v>25.157699999999998</v>
      </c>
      <c r="E465">
        <v>25.1022</v>
      </c>
      <c r="F465">
        <v>0.22109999999999999</v>
      </c>
      <c r="G465">
        <v>5.5500000000000001E-2</v>
      </c>
      <c r="H465">
        <v>4626.32</v>
      </c>
      <c r="I465">
        <v>116387495.1909</v>
      </c>
    </row>
    <row r="466" spans="1:9" x14ac:dyDescent="0.25">
      <c r="A466" s="18">
        <v>43306</v>
      </c>
      <c r="B466" t="s">
        <v>40</v>
      </c>
      <c r="C466" t="s">
        <v>41</v>
      </c>
      <c r="D466">
        <v>25.1022</v>
      </c>
      <c r="E466">
        <v>25.495799999999999</v>
      </c>
      <c r="F466">
        <v>-1.5437799999999999</v>
      </c>
      <c r="G466">
        <v>-0.39360000000000001</v>
      </c>
      <c r="H466">
        <v>4626.32</v>
      </c>
      <c r="I466">
        <v>116130734.59739999</v>
      </c>
    </row>
    <row r="467" spans="1:9" x14ac:dyDescent="0.25">
      <c r="A467" s="18">
        <v>43305</v>
      </c>
      <c r="B467" t="s">
        <v>40</v>
      </c>
      <c r="C467" t="s">
        <v>41</v>
      </c>
      <c r="D467">
        <v>25.495799999999999</v>
      </c>
      <c r="E467">
        <v>25.5106</v>
      </c>
      <c r="F467">
        <v>-5.8020000000000002E-2</v>
      </c>
      <c r="G467">
        <v>-1.4800000000000001E-2</v>
      </c>
      <c r="H467">
        <v>4626.32</v>
      </c>
      <c r="I467">
        <v>117951652.9686</v>
      </c>
    </row>
    <row r="468" spans="1:9" x14ac:dyDescent="0.25">
      <c r="A468" s="18">
        <v>43304</v>
      </c>
      <c r="B468" t="s">
        <v>40</v>
      </c>
      <c r="C468" t="s">
        <v>41</v>
      </c>
      <c r="D468">
        <v>25.5106</v>
      </c>
      <c r="E468">
        <v>25.86</v>
      </c>
      <c r="F468">
        <v>-1.3511200000000001</v>
      </c>
      <c r="G468">
        <v>-0.34939999999999999</v>
      </c>
      <c r="H468">
        <v>4626.32</v>
      </c>
      <c r="I468">
        <v>118020122.4602</v>
      </c>
    </row>
    <row r="469" spans="1:9" x14ac:dyDescent="0.25">
      <c r="A469" s="18">
        <v>43301</v>
      </c>
      <c r="B469" t="s">
        <v>40</v>
      </c>
      <c r="C469" t="s">
        <v>41</v>
      </c>
      <c r="D469">
        <v>25.86</v>
      </c>
      <c r="E469">
        <v>25.672899999999998</v>
      </c>
      <c r="F469">
        <v>0.72877999999999998</v>
      </c>
      <c r="G469">
        <v>0.18709999999999999</v>
      </c>
      <c r="H469">
        <v>4601.32</v>
      </c>
      <c r="I469">
        <v>118990057.62</v>
      </c>
    </row>
    <row r="470" spans="1:9" x14ac:dyDescent="0.25">
      <c r="A470" s="18">
        <v>43300</v>
      </c>
      <c r="B470" t="s">
        <v>40</v>
      </c>
      <c r="C470" t="s">
        <v>41</v>
      </c>
      <c r="D470">
        <v>25.672899999999998</v>
      </c>
      <c r="E470">
        <v>25.228899999999999</v>
      </c>
      <c r="F470">
        <v>1.75989</v>
      </c>
      <c r="G470">
        <v>0.44400000000000001</v>
      </c>
      <c r="H470">
        <v>4601.32</v>
      </c>
      <c r="I470">
        <v>118129151.2093</v>
      </c>
    </row>
    <row r="471" spans="1:9" x14ac:dyDescent="0.25">
      <c r="A471" s="18">
        <v>43299</v>
      </c>
      <c r="B471" t="s">
        <v>40</v>
      </c>
      <c r="C471" t="s">
        <v>41</v>
      </c>
      <c r="D471">
        <v>25.228899999999999</v>
      </c>
      <c r="E471">
        <v>25.319400000000002</v>
      </c>
      <c r="F471">
        <v>-0.35743000000000003</v>
      </c>
      <c r="G471">
        <v>-9.0499999999999997E-2</v>
      </c>
      <c r="H471">
        <v>4601.32</v>
      </c>
      <c r="I471">
        <v>116086166.4613</v>
      </c>
    </row>
    <row r="472" spans="1:9" x14ac:dyDescent="0.25">
      <c r="A472" s="18">
        <v>43298</v>
      </c>
      <c r="B472" t="s">
        <v>40</v>
      </c>
      <c r="C472" t="s">
        <v>41</v>
      </c>
      <c r="D472">
        <v>25.319400000000002</v>
      </c>
      <c r="E472">
        <v>25.919499999999999</v>
      </c>
      <c r="F472">
        <v>-2.3152499999999998</v>
      </c>
      <c r="G472">
        <v>-0.60009999999999997</v>
      </c>
      <c r="H472">
        <v>4301.32</v>
      </c>
      <c r="I472">
        <v>108906765.6498</v>
      </c>
    </row>
    <row r="473" spans="1:9" x14ac:dyDescent="0.25">
      <c r="A473" s="18">
        <v>43297</v>
      </c>
      <c r="B473" t="s">
        <v>40</v>
      </c>
      <c r="C473" t="s">
        <v>41</v>
      </c>
      <c r="D473">
        <v>25.919499999999999</v>
      </c>
      <c r="E473">
        <v>25.837399999999999</v>
      </c>
      <c r="F473">
        <v>0.31775999999999999</v>
      </c>
      <c r="G473">
        <v>8.2100000000000006E-2</v>
      </c>
      <c r="H473">
        <v>4301.32</v>
      </c>
      <c r="I473">
        <v>111487985.9815</v>
      </c>
    </row>
    <row r="474" spans="1:9" x14ac:dyDescent="0.25">
      <c r="A474" s="18">
        <v>43294</v>
      </c>
      <c r="B474" t="s">
        <v>40</v>
      </c>
      <c r="C474" t="s">
        <v>41</v>
      </c>
      <c r="D474">
        <v>25.837399999999999</v>
      </c>
      <c r="E474">
        <v>26.327200000000001</v>
      </c>
      <c r="F474">
        <v>-1.86043</v>
      </c>
      <c r="G474">
        <v>-0.48980000000000001</v>
      </c>
      <c r="H474">
        <v>4301.32</v>
      </c>
      <c r="I474">
        <v>111134847.8558</v>
      </c>
    </row>
    <row r="475" spans="1:9" x14ac:dyDescent="0.25">
      <c r="A475" s="18">
        <v>43293</v>
      </c>
      <c r="B475" t="s">
        <v>40</v>
      </c>
      <c r="C475" t="s">
        <v>41</v>
      </c>
      <c r="D475">
        <v>26.327200000000001</v>
      </c>
      <c r="E475">
        <v>27.2422</v>
      </c>
      <c r="F475">
        <v>-3.3587600000000002</v>
      </c>
      <c r="G475">
        <v>-0.91500000000000004</v>
      </c>
      <c r="H475">
        <v>4101.32</v>
      </c>
      <c r="I475">
        <v>107976192.9224</v>
      </c>
    </row>
    <row r="476" spans="1:9" x14ac:dyDescent="0.25">
      <c r="A476" s="18">
        <v>43292</v>
      </c>
      <c r="B476" t="s">
        <v>40</v>
      </c>
      <c r="C476" t="s">
        <v>41</v>
      </c>
      <c r="D476">
        <v>27.2422</v>
      </c>
      <c r="E476">
        <v>26.2605</v>
      </c>
      <c r="F476">
        <v>3.7383099999999998</v>
      </c>
      <c r="G476">
        <v>0.98170000000000002</v>
      </c>
      <c r="H476">
        <v>4101.32</v>
      </c>
      <c r="I476">
        <v>111728897.9774</v>
      </c>
    </row>
    <row r="477" spans="1:9" x14ac:dyDescent="0.25">
      <c r="A477" s="18">
        <v>43291</v>
      </c>
      <c r="B477" t="s">
        <v>40</v>
      </c>
      <c r="C477" t="s">
        <v>41</v>
      </c>
      <c r="D477">
        <v>26.2605</v>
      </c>
      <c r="E477">
        <v>26.7209</v>
      </c>
      <c r="F477">
        <v>-1.7230000000000001</v>
      </c>
      <c r="G477">
        <v>-0.46039999999999998</v>
      </c>
      <c r="H477">
        <v>4101.32</v>
      </c>
      <c r="I477">
        <v>107702635.0785</v>
      </c>
    </row>
    <row r="478" spans="1:9" x14ac:dyDescent="0.25">
      <c r="A478" s="18">
        <v>43290</v>
      </c>
      <c r="B478" t="s">
        <v>40</v>
      </c>
      <c r="C478" t="s">
        <v>41</v>
      </c>
      <c r="D478">
        <v>26.7209</v>
      </c>
      <c r="E478">
        <v>28.328600000000002</v>
      </c>
      <c r="F478">
        <v>-5.6751800000000001</v>
      </c>
      <c r="G478">
        <v>-1.6076999999999999</v>
      </c>
      <c r="H478">
        <v>3751.32</v>
      </c>
      <c r="I478">
        <v>100238566.4253</v>
      </c>
    </row>
    <row r="479" spans="1:9" x14ac:dyDescent="0.25">
      <c r="A479" s="18">
        <v>43287</v>
      </c>
      <c r="B479" t="s">
        <v>40</v>
      </c>
      <c r="C479" t="s">
        <v>41</v>
      </c>
      <c r="D479">
        <v>28.328600000000002</v>
      </c>
      <c r="E479">
        <v>29.6356</v>
      </c>
      <c r="F479">
        <v>-4.4102399999999999</v>
      </c>
      <c r="G479">
        <v>-1.3069999999999999</v>
      </c>
      <c r="H479">
        <v>3751.32</v>
      </c>
      <c r="I479">
        <v>106269558.76620001</v>
      </c>
    </row>
    <row r="480" spans="1:9" x14ac:dyDescent="0.25">
      <c r="A480" s="18">
        <v>43286</v>
      </c>
      <c r="B480" t="s">
        <v>40</v>
      </c>
      <c r="C480" t="s">
        <v>41</v>
      </c>
      <c r="D480">
        <v>29.6356</v>
      </c>
      <c r="E480">
        <v>31.0778</v>
      </c>
      <c r="F480">
        <v>-4.6406099999999997</v>
      </c>
      <c r="G480">
        <v>-1.4421999999999999</v>
      </c>
      <c r="H480">
        <v>3751.32</v>
      </c>
      <c r="I480">
        <v>111172530.0852</v>
      </c>
    </row>
    <row r="481" spans="1:9" x14ac:dyDescent="0.25">
      <c r="A481" s="18">
        <v>43284</v>
      </c>
      <c r="B481" t="s">
        <v>40</v>
      </c>
      <c r="C481" t="s">
        <v>41</v>
      </c>
      <c r="D481">
        <v>31.0778</v>
      </c>
      <c r="E481">
        <v>30.375900000000001</v>
      </c>
      <c r="F481">
        <v>2.3107099999999998</v>
      </c>
      <c r="G481">
        <v>0.70189999999999997</v>
      </c>
      <c r="H481">
        <v>3751.32</v>
      </c>
      <c r="I481">
        <v>116582679.46259999</v>
      </c>
    </row>
    <row r="482" spans="1:9" x14ac:dyDescent="0.25">
      <c r="A482" s="18">
        <v>43283</v>
      </c>
      <c r="B482" t="s">
        <v>40</v>
      </c>
      <c r="C482" t="s">
        <v>41</v>
      </c>
      <c r="D482">
        <v>30.375900000000001</v>
      </c>
      <c r="E482">
        <v>30.415600000000001</v>
      </c>
      <c r="F482">
        <v>-0.13053000000000001</v>
      </c>
      <c r="G482">
        <v>-3.9699999999999999E-2</v>
      </c>
      <c r="H482">
        <v>3751.32</v>
      </c>
      <c r="I482">
        <v>113949630.06029999</v>
      </c>
    </row>
    <row r="483" spans="1:9" x14ac:dyDescent="0.25">
      <c r="A483" s="18">
        <v>43280</v>
      </c>
      <c r="B483" t="s">
        <v>40</v>
      </c>
      <c r="C483" t="s">
        <v>41</v>
      </c>
      <c r="D483">
        <v>30.415600000000001</v>
      </c>
      <c r="E483">
        <v>31.149100000000001</v>
      </c>
      <c r="F483">
        <v>-2.3548</v>
      </c>
      <c r="G483">
        <v>-0.73350000000000004</v>
      </c>
      <c r="H483">
        <v>3751.32</v>
      </c>
      <c r="I483">
        <v>114098557.3452</v>
      </c>
    </row>
    <row r="484" spans="1:9" x14ac:dyDescent="0.25">
      <c r="A484" s="18">
        <v>43279</v>
      </c>
      <c r="B484" t="s">
        <v>40</v>
      </c>
      <c r="C484" t="s">
        <v>41</v>
      </c>
      <c r="D484">
        <v>31.149100000000001</v>
      </c>
      <c r="E484">
        <v>31.8432</v>
      </c>
      <c r="F484">
        <v>-2.1797399999999998</v>
      </c>
      <c r="G484">
        <v>-0.69410000000000005</v>
      </c>
      <c r="H484">
        <v>3751.32</v>
      </c>
      <c r="I484">
        <v>116850148.3647</v>
      </c>
    </row>
    <row r="485" spans="1:9" x14ac:dyDescent="0.25">
      <c r="A485" s="18">
        <v>43278</v>
      </c>
      <c r="B485" t="s">
        <v>40</v>
      </c>
      <c r="C485" t="s">
        <v>41</v>
      </c>
      <c r="D485">
        <v>31.8432</v>
      </c>
      <c r="E485">
        <v>30.0151</v>
      </c>
      <c r="F485">
        <v>6.0906000000000002</v>
      </c>
      <c r="G485">
        <v>1.8281000000000001</v>
      </c>
      <c r="H485">
        <v>3751.32</v>
      </c>
      <c r="I485">
        <v>119453937.49439999</v>
      </c>
    </row>
    <row r="486" spans="1:9" x14ac:dyDescent="0.25">
      <c r="A486" s="18">
        <v>43277</v>
      </c>
      <c r="B486" t="s">
        <v>40</v>
      </c>
      <c r="C486" t="s">
        <v>41</v>
      </c>
      <c r="D486">
        <v>30.0151</v>
      </c>
      <c r="E486">
        <v>30.7437</v>
      </c>
      <c r="F486">
        <v>-2.36992</v>
      </c>
      <c r="G486">
        <v>-0.72860000000000003</v>
      </c>
      <c r="H486">
        <v>3751.32</v>
      </c>
      <c r="I486">
        <v>112596154.8867</v>
      </c>
    </row>
    <row r="487" spans="1:9" x14ac:dyDescent="0.25">
      <c r="A487" s="18">
        <v>43276</v>
      </c>
      <c r="B487" t="s">
        <v>40</v>
      </c>
      <c r="C487" t="s">
        <v>41</v>
      </c>
      <c r="D487">
        <v>30.7437</v>
      </c>
      <c r="E487">
        <v>27.372800000000002</v>
      </c>
      <c r="F487">
        <v>12.314780000000001</v>
      </c>
      <c r="G487">
        <v>3.3708999999999998</v>
      </c>
      <c r="H487">
        <v>3751.32</v>
      </c>
      <c r="I487">
        <v>115329364.45290001</v>
      </c>
    </row>
    <row r="488" spans="1:9" x14ac:dyDescent="0.25">
      <c r="A488" s="18">
        <v>43273</v>
      </c>
      <c r="B488" t="s">
        <v>40</v>
      </c>
      <c r="C488" t="s">
        <v>41</v>
      </c>
      <c r="D488">
        <v>27.372800000000002</v>
      </c>
      <c r="E488">
        <v>28.173100000000002</v>
      </c>
      <c r="F488">
        <v>-2.8406500000000001</v>
      </c>
      <c r="G488">
        <v>-0.80030000000000001</v>
      </c>
      <c r="H488">
        <v>4226.32</v>
      </c>
      <c r="I488">
        <v>115686129.97759999</v>
      </c>
    </row>
    <row r="489" spans="1:9" x14ac:dyDescent="0.25">
      <c r="A489" s="18">
        <v>43272</v>
      </c>
      <c r="B489" t="s">
        <v>40</v>
      </c>
      <c r="C489" t="s">
        <v>41</v>
      </c>
      <c r="D489">
        <v>28.173100000000002</v>
      </c>
      <c r="E489">
        <v>26.4069</v>
      </c>
      <c r="F489">
        <v>6.6883999999999997</v>
      </c>
      <c r="G489">
        <v>1.7662</v>
      </c>
      <c r="H489">
        <v>4226.32</v>
      </c>
      <c r="I489">
        <v>119068451.4727</v>
      </c>
    </row>
    <row r="490" spans="1:9" x14ac:dyDescent="0.25">
      <c r="A490" s="18">
        <v>43271</v>
      </c>
      <c r="B490" t="s">
        <v>40</v>
      </c>
      <c r="C490" t="s">
        <v>41</v>
      </c>
      <c r="D490">
        <v>26.4069</v>
      </c>
      <c r="E490">
        <v>26.976199999999999</v>
      </c>
      <c r="F490">
        <v>-2.1103800000000001</v>
      </c>
      <c r="G490">
        <v>-0.56930000000000003</v>
      </c>
      <c r="H490">
        <v>4126.32</v>
      </c>
      <c r="I490">
        <v>108963240.3873</v>
      </c>
    </row>
    <row r="491" spans="1:9" x14ac:dyDescent="0.25">
      <c r="A491" s="18">
        <v>43270</v>
      </c>
      <c r="B491" t="s">
        <v>40</v>
      </c>
      <c r="C491" t="s">
        <v>41</v>
      </c>
      <c r="D491">
        <v>26.976199999999999</v>
      </c>
      <c r="E491">
        <v>25.903600000000001</v>
      </c>
      <c r="F491">
        <v>4.1407400000000001</v>
      </c>
      <c r="G491">
        <v>1.0726</v>
      </c>
      <c r="H491">
        <v>4126.32</v>
      </c>
      <c r="I491">
        <v>111312352.65539999</v>
      </c>
    </row>
    <row r="492" spans="1:9" x14ac:dyDescent="0.25">
      <c r="A492" s="18">
        <v>43269</v>
      </c>
      <c r="B492" t="s">
        <v>40</v>
      </c>
      <c r="C492" t="s">
        <v>41</v>
      </c>
      <c r="D492">
        <v>25.903600000000001</v>
      </c>
      <c r="E492">
        <v>25.9754</v>
      </c>
      <c r="F492">
        <v>-0.27642</v>
      </c>
      <c r="G492">
        <v>-7.1800000000000003E-2</v>
      </c>
      <c r="H492">
        <v>4126.32</v>
      </c>
      <c r="I492">
        <v>106886465.0412</v>
      </c>
    </row>
    <row r="493" spans="1:9" x14ac:dyDescent="0.25">
      <c r="A493" s="18">
        <v>43266</v>
      </c>
      <c r="B493" t="s">
        <v>40</v>
      </c>
      <c r="C493" t="s">
        <v>41</v>
      </c>
      <c r="D493">
        <v>25.9754</v>
      </c>
      <c r="E493">
        <v>25.915800000000001</v>
      </c>
      <c r="F493">
        <v>0.22997999999999999</v>
      </c>
      <c r="G493">
        <v>5.96E-2</v>
      </c>
      <c r="H493">
        <v>4126.32</v>
      </c>
      <c r="I493">
        <v>107182734.60179999</v>
      </c>
    </row>
    <row r="494" spans="1:9" x14ac:dyDescent="0.25">
      <c r="A494" s="18">
        <v>43265</v>
      </c>
      <c r="B494" t="s">
        <v>40</v>
      </c>
      <c r="C494" t="s">
        <v>41</v>
      </c>
      <c r="D494">
        <v>25.915800000000001</v>
      </c>
      <c r="E494">
        <v>26.890999999999998</v>
      </c>
      <c r="F494">
        <v>-3.62649</v>
      </c>
      <c r="G494">
        <v>-0.97519999999999996</v>
      </c>
      <c r="H494">
        <v>4126.32</v>
      </c>
      <c r="I494">
        <v>106936806.10860001</v>
      </c>
    </row>
    <row r="495" spans="1:9" x14ac:dyDescent="0.25">
      <c r="A495" s="18">
        <v>43264</v>
      </c>
      <c r="B495" t="s">
        <v>40</v>
      </c>
      <c r="C495" t="s">
        <v>41</v>
      </c>
      <c r="D495">
        <v>26.890999999999998</v>
      </c>
      <c r="E495">
        <v>26.33</v>
      </c>
      <c r="F495">
        <v>2.1306500000000002</v>
      </c>
      <c r="G495">
        <v>0.56100000000000005</v>
      </c>
      <c r="H495">
        <v>4126.32</v>
      </c>
      <c r="I495">
        <v>110960790.447</v>
      </c>
    </row>
    <row r="496" spans="1:9" x14ac:dyDescent="0.25">
      <c r="A496" s="18">
        <v>43263</v>
      </c>
      <c r="B496" t="s">
        <v>40</v>
      </c>
      <c r="C496" t="s">
        <v>41</v>
      </c>
      <c r="D496">
        <v>26.33</v>
      </c>
      <c r="E496">
        <v>26.450700000000001</v>
      </c>
      <c r="F496">
        <v>-0.45632</v>
      </c>
      <c r="G496">
        <v>-0.1207</v>
      </c>
      <c r="H496">
        <v>4126.32</v>
      </c>
      <c r="I496">
        <v>108645926.61</v>
      </c>
    </row>
    <row r="497" spans="1:9" x14ac:dyDescent="0.25">
      <c r="A497" s="18">
        <v>43262</v>
      </c>
      <c r="B497" t="s">
        <v>40</v>
      </c>
      <c r="C497" t="s">
        <v>41</v>
      </c>
      <c r="D497">
        <v>26.450700000000001</v>
      </c>
      <c r="E497">
        <v>27.048300000000001</v>
      </c>
      <c r="F497">
        <v>-2.2093799999999999</v>
      </c>
      <c r="G497">
        <v>-0.59760000000000002</v>
      </c>
      <c r="H497">
        <v>4126.32</v>
      </c>
      <c r="I497">
        <v>109143973.0719</v>
      </c>
    </row>
    <row r="498" spans="1:9" x14ac:dyDescent="0.25">
      <c r="A498" s="18">
        <v>43259</v>
      </c>
      <c r="B498" t="s">
        <v>40</v>
      </c>
      <c r="C498" t="s">
        <v>41</v>
      </c>
      <c r="D498">
        <v>27.048300000000001</v>
      </c>
      <c r="E498">
        <v>26.886500000000002</v>
      </c>
      <c r="F498">
        <v>0.60179000000000005</v>
      </c>
      <c r="G498">
        <v>0.1618</v>
      </c>
      <c r="H498">
        <v>4126.32</v>
      </c>
      <c r="I498">
        <v>111609860.1111</v>
      </c>
    </row>
    <row r="499" spans="1:9" x14ac:dyDescent="0.25">
      <c r="A499" s="18">
        <v>43258</v>
      </c>
      <c r="B499" t="s">
        <v>40</v>
      </c>
      <c r="C499" t="s">
        <v>41</v>
      </c>
      <c r="D499">
        <v>26.886500000000002</v>
      </c>
      <c r="E499">
        <v>26.688800000000001</v>
      </c>
      <c r="F499">
        <v>0.74075999999999997</v>
      </c>
      <c r="G499">
        <v>0.19769999999999999</v>
      </c>
      <c r="H499">
        <v>4126.32</v>
      </c>
      <c r="I499">
        <v>110942222.0205</v>
      </c>
    </row>
    <row r="500" spans="1:9" x14ac:dyDescent="0.25">
      <c r="A500" s="18">
        <v>43257</v>
      </c>
      <c r="B500" t="s">
        <v>40</v>
      </c>
      <c r="C500" t="s">
        <v>41</v>
      </c>
      <c r="D500">
        <v>26.688800000000001</v>
      </c>
      <c r="E500">
        <v>27.649799999999999</v>
      </c>
      <c r="F500">
        <v>-3.4756100000000001</v>
      </c>
      <c r="G500">
        <v>-0.96099999999999997</v>
      </c>
      <c r="H500">
        <v>3676.32</v>
      </c>
      <c r="I500">
        <v>98116489.149599999</v>
      </c>
    </row>
    <row r="501" spans="1:9" x14ac:dyDescent="0.25">
      <c r="A501" s="18">
        <v>43256</v>
      </c>
      <c r="B501" t="s">
        <v>40</v>
      </c>
      <c r="C501" t="s">
        <v>41</v>
      </c>
      <c r="D501">
        <v>27.649799999999999</v>
      </c>
      <c r="E501">
        <v>28.078499999999998</v>
      </c>
      <c r="F501">
        <v>-1.5267900000000001</v>
      </c>
      <c r="G501">
        <v>-0.42870000000000003</v>
      </c>
      <c r="H501">
        <v>3676.32</v>
      </c>
      <c r="I501">
        <v>101649429.78659999</v>
      </c>
    </row>
    <row r="502" spans="1:9" x14ac:dyDescent="0.25">
      <c r="A502" s="18">
        <v>43255</v>
      </c>
      <c r="B502" t="s">
        <v>40</v>
      </c>
      <c r="C502" t="s">
        <v>41</v>
      </c>
      <c r="D502">
        <v>28.078499999999998</v>
      </c>
      <c r="E502">
        <v>29.0608</v>
      </c>
      <c r="F502">
        <v>-3.38015</v>
      </c>
      <c r="G502">
        <v>-0.98229999999999995</v>
      </c>
      <c r="H502">
        <v>3676.32</v>
      </c>
      <c r="I502">
        <v>103225466.8845</v>
      </c>
    </row>
    <row r="503" spans="1:9" x14ac:dyDescent="0.25">
      <c r="A503" s="18">
        <v>43252</v>
      </c>
      <c r="B503" t="s">
        <v>40</v>
      </c>
      <c r="C503" t="s">
        <v>41</v>
      </c>
      <c r="D503">
        <v>29.0608</v>
      </c>
      <c r="E503">
        <v>30.758199999999999</v>
      </c>
      <c r="F503">
        <v>-5.5185300000000002</v>
      </c>
      <c r="G503">
        <v>-1.6974</v>
      </c>
      <c r="H503">
        <v>3676.32</v>
      </c>
      <c r="I503">
        <v>106836713.07359999</v>
      </c>
    </row>
    <row r="504" spans="1:9" x14ac:dyDescent="0.25">
      <c r="A504" s="18">
        <v>43251</v>
      </c>
      <c r="B504" t="s">
        <v>40</v>
      </c>
      <c r="C504" t="s">
        <v>41</v>
      </c>
      <c r="D504">
        <v>30.758199999999999</v>
      </c>
      <c r="E504">
        <v>30.3063</v>
      </c>
      <c r="F504">
        <v>1.4911099999999999</v>
      </c>
      <c r="G504">
        <v>0.45190000000000002</v>
      </c>
      <c r="H504">
        <v>3676.32</v>
      </c>
      <c r="I504">
        <v>113076893.5494</v>
      </c>
    </row>
    <row r="505" spans="1:9" x14ac:dyDescent="0.25">
      <c r="A505" s="18">
        <v>43250</v>
      </c>
      <c r="B505" t="s">
        <v>40</v>
      </c>
      <c r="C505" t="s">
        <v>41</v>
      </c>
      <c r="D505">
        <v>30.3063</v>
      </c>
      <c r="E505">
        <v>31.563300000000002</v>
      </c>
      <c r="F505">
        <v>-3.9824700000000002</v>
      </c>
      <c r="G505">
        <v>-1.2569999999999999</v>
      </c>
      <c r="H505">
        <v>3676.32</v>
      </c>
      <c r="I505">
        <v>111415565.8971</v>
      </c>
    </row>
    <row r="506" spans="1:9" x14ac:dyDescent="0.25">
      <c r="A506" s="18">
        <v>43249</v>
      </c>
      <c r="B506" t="s">
        <v>40</v>
      </c>
      <c r="C506" t="s">
        <v>41</v>
      </c>
      <c r="D506">
        <v>31.563300000000002</v>
      </c>
      <c r="E506">
        <v>28.340299999999999</v>
      </c>
      <c r="F506">
        <v>11.3725</v>
      </c>
      <c r="G506">
        <v>3.2229999999999999</v>
      </c>
      <c r="H506">
        <v>3676.32</v>
      </c>
      <c r="I506">
        <v>116036696.3661</v>
      </c>
    </row>
    <row r="507" spans="1:9" x14ac:dyDescent="0.25">
      <c r="A507" s="18">
        <v>43245</v>
      </c>
      <c r="B507" t="s">
        <v>40</v>
      </c>
      <c r="C507" t="s">
        <v>41</v>
      </c>
      <c r="D507">
        <v>28.340299999999999</v>
      </c>
      <c r="E507">
        <v>27.790099999999999</v>
      </c>
      <c r="F507">
        <v>1.97984</v>
      </c>
      <c r="G507">
        <v>0.55020000000000002</v>
      </c>
      <c r="H507">
        <v>3676.32</v>
      </c>
      <c r="I507">
        <v>104187926.6751</v>
      </c>
    </row>
    <row r="508" spans="1:9" x14ac:dyDescent="0.25">
      <c r="A508" s="18">
        <v>43244</v>
      </c>
      <c r="B508" t="s">
        <v>40</v>
      </c>
      <c r="C508" t="s">
        <v>41</v>
      </c>
      <c r="D508">
        <v>27.790099999999999</v>
      </c>
      <c r="E508">
        <v>27.926600000000001</v>
      </c>
      <c r="F508">
        <v>-0.48877999999999999</v>
      </c>
      <c r="G508">
        <v>-0.13650000000000001</v>
      </c>
      <c r="H508">
        <v>3676.32</v>
      </c>
      <c r="I508">
        <v>102165217.0617</v>
      </c>
    </row>
    <row r="509" spans="1:9" x14ac:dyDescent="0.25">
      <c r="A509" s="18">
        <v>43243</v>
      </c>
      <c r="B509" t="s">
        <v>40</v>
      </c>
      <c r="C509" t="s">
        <v>41</v>
      </c>
      <c r="D509">
        <v>27.926600000000001</v>
      </c>
      <c r="E509">
        <v>28.581099999999999</v>
      </c>
      <c r="F509">
        <v>-2.2899699999999998</v>
      </c>
      <c r="G509">
        <v>-0.65449999999999997</v>
      </c>
      <c r="H509">
        <v>3626.32</v>
      </c>
      <c r="I509">
        <v>101270704.33220001</v>
      </c>
    </row>
    <row r="510" spans="1:9" x14ac:dyDescent="0.25">
      <c r="A510" s="18">
        <v>43242</v>
      </c>
      <c r="B510" t="s">
        <v>40</v>
      </c>
      <c r="C510" t="s">
        <v>41</v>
      </c>
      <c r="D510">
        <v>28.581099999999999</v>
      </c>
      <c r="E510">
        <v>28.265999999999998</v>
      </c>
      <c r="F510">
        <v>1.11477</v>
      </c>
      <c r="G510">
        <v>0.31509999999999999</v>
      </c>
      <c r="H510">
        <v>3626.32</v>
      </c>
      <c r="I510">
        <v>103644128.8087</v>
      </c>
    </row>
    <row r="511" spans="1:9" x14ac:dyDescent="0.25">
      <c r="A511" s="18">
        <v>43241</v>
      </c>
      <c r="B511" t="s">
        <v>40</v>
      </c>
      <c r="C511" t="s">
        <v>41</v>
      </c>
      <c r="D511">
        <v>28.265999999999998</v>
      </c>
      <c r="E511">
        <v>29.190200000000001</v>
      </c>
      <c r="F511">
        <v>-3.1661299999999999</v>
      </c>
      <c r="G511">
        <v>-0.92420000000000002</v>
      </c>
      <c r="H511">
        <v>3626.32</v>
      </c>
      <c r="I511">
        <v>102501476.322</v>
      </c>
    </row>
    <row r="512" spans="1:9" x14ac:dyDescent="0.25">
      <c r="A512" s="18">
        <v>43238</v>
      </c>
      <c r="B512" t="s">
        <v>40</v>
      </c>
      <c r="C512" t="s">
        <v>41</v>
      </c>
      <c r="D512">
        <v>29.190200000000001</v>
      </c>
      <c r="E512">
        <v>28.8736</v>
      </c>
      <c r="F512">
        <v>1.0965</v>
      </c>
      <c r="G512">
        <v>0.31659999999999999</v>
      </c>
      <c r="H512">
        <v>3626.32</v>
      </c>
      <c r="I512">
        <v>105852918.49339999</v>
      </c>
    </row>
    <row r="513" spans="1:9" x14ac:dyDescent="0.25">
      <c r="A513" s="18">
        <v>43237</v>
      </c>
      <c r="B513" t="s">
        <v>40</v>
      </c>
      <c r="C513" t="s">
        <v>41</v>
      </c>
      <c r="D513">
        <v>28.8736</v>
      </c>
      <c r="E513">
        <v>29.4727</v>
      </c>
      <c r="F513">
        <v>-2.0327299999999999</v>
      </c>
      <c r="G513">
        <v>-0.59909999999999997</v>
      </c>
      <c r="H513">
        <v>3626.32</v>
      </c>
      <c r="I513">
        <v>104704826.53120001</v>
      </c>
    </row>
    <row r="514" spans="1:9" x14ac:dyDescent="0.25">
      <c r="A514" s="18">
        <v>43236</v>
      </c>
      <c r="B514" t="s">
        <v>40</v>
      </c>
      <c r="C514" t="s">
        <v>41</v>
      </c>
      <c r="D514">
        <v>29.4727</v>
      </c>
      <c r="E514">
        <v>30.778199999999998</v>
      </c>
      <c r="F514">
        <v>-4.2416400000000003</v>
      </c>
      <c r="G514">
        <v>-1.3055000000000001</v>
      </c>
      <c r="H514">
        <v>3626.32</v>
      </c>
      <c r="I514">
        <v>106877353.0459</v>
      </c>
    </row>
    <row r="515" spans="1:9" x14ac:dyDescent="0.25">
      <c r="A515" s="18">
        <v>43235</v>
      </c>
      <c r="B515" t="s">
        <v>40</v>
      </c>
      <c r="C515" t="s">
        <v>41</v>
      </c>
      <c r="D515">
        <v>30.778199999999998</v>
      </c>
      <c r="E515">
        <v>29.0032</v>
      </c>
      <c r="F515">
        <v>6.1200099999999997</v>
      </c>
      <c r="G515">
        <v>1.7749999999999999</v>
      </c>
      <c r="H515">
        <v>3176.32</v>
      </c>
      <c r="I515">
        <v>97761319.889400005</v>
      </c>
    </row>
    <row r="516" spans="1:9" x14ac:dyDescent="0.25">
      <c r="A516" s="18">
        <v>43234</v>
      </c>
      <c r="B516" t="s">
        <v>40</v>
      </c>
      <c r="C516" t="s">
        <v>41</v>
      </c>
      <c r="D516">
        <v>29.0032</v>
      </c>
      <c r="E516">
        <v>29.4727</v>
      </c>
      <c r="F516">
        <v>-1.593</v>
      </c>
      <c r="G516">
        <v>-0.46949999999999997</v>
      </c>
      <c r="H516">
        <v>3176.32</v>
      </c>
      <c r="I516">
        <v>92123357.214399993</v>
      </c>
    </row>
    <row r="517" spans="1:9" x14ac:dyDescent="0.25">
      <c r="A517" s="18">
        <v>43231</v>
      </c>
      <c r="B517" t="s">
        <v>40</v>
      </c>
      <c r="C517" t="s">
        <v>41</v>
      </c>
      <c r="D517">
        <v>29.4727</v>
      </c>
      <c r="E517">
        <v>30.270499999999998</v>
      </c>
      <c r="F517">
        <v>-2.63557</v>
      </c>
      <c r="G517">
        <v>-0.79779999999999995</v>
      </c>
      <c r="H517">
        <v>3176.32</v>
      </c>
      <c r="I517">
        <v>93614638.045900002</v>
      </c>
    </row>
    <row r="518" spans="1:9" x14ac:dyDescent="0.25">
      <c r="A518" s="18">
        <v>43230</v>
      </c>
      <c r="B518" t="s">
        <v>40</v>
      </c>
      <c r="C518" t="s">
        <v>41</v>
      </c>
      <c r="D518">
        <v>30.270499999999998</v>
      </c>
      <c r="E518">
        <v>31.428899999999999</v>
      </c>
      <c r="F518">
        <v>-3.6857799999999998</v>
      </c>
      <c r="G518">
        <v>-1.1584000000000001</v>
      </c>
      <c r="H518">
        <v>3176.32</v>
      </c>
      <c r="I518">
        <v>96148703.748500004</v>
      </c>
    </row>
    <row r="519" spans="1:9" x14ac:dyDescent="0.25">
      <c r="A519" s="18">
        <v>43229</v>
      </c>
      <c r="B519" t="s">
        <v>40</v>
      </c>
      <c r="C519" t="s">
        <v>41</v>
      </c>
      <c r="D519">
        <v>31.428899999999999</v>
      </c>
      <c r="E519">
        <v>32.829500000000003</v>
      </c>
      <c r="F519">
        <v>-4.2662800000000001</v>
      </c>
      <c r="G519">
        <v>-1.4006000000000001</v>
      </c>
      <c r="H519">
        <v>3176.32</v>
      </c>
      <c r="I519">
        <v>99828149.361300007</v>
      </c>
    </row>
    <row r="520" spans="1:9" x14ac:dyDescent="0.25">
      <c r="A520" s="18">
        <v>43228</v>
      </c>
      <c r="B520" t="s">
        <v>40</v>
      </c>
      <c r="C520" t="s">
        <v>41</v>
      </c>
      <c r="D520">
        <v>32.829500000000003</v>
      </c>
      <c r="E520">
        <v>32.941899999999997</v>
      </c>
      <c r="F520">
        <v>-0.34121000000000001</v>
      </c>
      <c r="G520">
        <v>-0.1124</v>
      </c>
      <c r="H520">
        <v>3076.32</v>
      </c>
      <c r="I520">
        <v>100993948.9515</v>
      </c>
    </row>
    <row r="521" spans="1:9" x14ac:dyDescent="0.25">
      <c r="A521" s="18">
        <v>43227</v>
      </c>
      <c r="B521" t="s">
        <v>40</v>
      </c>
      <c r="C521" t="s">
        <v>41</v>
      </c>
      <c r="D521">
        <v>32.941899999999997</v>
      </c>
      <c r="E521">
        <v>33.112499999999997</v>
      </c>
      <c r="F521">
        <v>-0.51520999999999995</v>
      </c>
      <c r="G521">
        <v>-0.1706</v>
      </c>
      <c r="H521">
        <v>3076.32</v>
      </c>
      <c r="I521">
        <v>101339726.9823</v>
      </c>
    </row>
    <row r="522" spans="1:9" x14ac:dyDescent="0.25">
      <c r="A522" s="18">
        <v>43224</v>
      </c>
      <c r="B522" t="s">
        <v>40</v>
      </c>
      <c r="C522" t="s">
        <v>41</v>
      </c>
      <c r="D522">
        <v>33.112499999999997</v>
      </c>
      <c r="E522">
        <v>33.830100000000002</v>
      </c>
      <c r="F522">
        <v>-2.1211899999999999</v>
      </c>
      <c r="G522">
        <v>-0.71760000000000002</v>
      </c>
      <c r="H522">
        <v>2876.32</v>
      </c>
      <c r="I522">
        <v>95242046.662499994</v>
      </c>
    </row>
    <row r="523" spans="1:9" x14ac:dyDescent="0.25">
      <c r="A523" s="18">
        <v>43223</v>
      </c>
      <c r="B523" t="s">
        <v>40</v>
      </c>
      <c r="C523" t="s">
        <v>41</v>
      </c>
      <c r="D523">
        <v>33.830100000000002</v>
      </c>
      <c r="E523">
        <v>34.203200000000002</v>
      </c>
      <c r="F523">
        <v>-1.09083</v>
      </c>
      <c r="G523">
        <v>-0.37309999999999999</v>
      </c>
      <c r="H523">
        <v>2676.32</v>
      </c>
      <c r="I523">
        <v>90540071.741699994</v>
      </c>
    </row>
    <row r="524" spans="1:9" x14ac:dyDescent="0.25">
      <c r="A524" s="18">
        <v>43222</v>
      </c>
      <c r="B524" t="s">
        <v>40</v>
      </c>
      <c r="C524" t="s">
        <v>41</v>
      </c>
      <c r="D524">
        <v>34.203200000000002</v>
      </c>
      <c r="E524">
        <v>33.537599999999998</v>
      </c>
      <c r="F524">
        <v>1.98464</v>
      </c>
      <c r="G524">
        <v>0.66559999999999997</v>
      </c>
      <c r="H524">
        <v>2676.32</v>
      </c>
      <c r="I524">
        <v>91538605.614399999</v>
      </c>
    </row>
    <row r="525" spans="1:9" x14ac:dyDescent="0.25">
      <c r="A525" s="18">
        <v>43221</v>
      </c>
      <c r="B525" t="s">
        <v>40</v>
      </c>
      <c r="C525" t="s">
        <v>41</v>
      </c>
      <c r="D525">
        <v>33.537599999999998</v>
      </c>
      <c r="E525">
        <v>34.346899999999998</v>
      </c>
      <c r="F525">
        <v>-2.3562500000000002</v>
      </c>
      <c r="G525">
        <v>-0.80930000000000002</v>
      </c>
      <c r="H525">
        <v>2676.32</v>
      </c>
      <c r="I525">
        <v>89757249.019199997</v>
      </c>
    </row>
    <row r="526" spans="1:9" x14ac:dyDescent="0.25">
      <c r="A526" s="18">
        <v>43220</v>
      </c>
      <c r="B526" t="s">
        <v>40</v>
      </c>
      <c r="C526" t="s">
        <v>41</v>
      </c>
      <c r="D526">
        <v>34.346899999999998</v>
      </c>
      <c r="E526">
        <v>34.019500000000001</v>
      </c>
      <c r="F526">
        <v>0.96238999999999997</v>
      </c>
      <c r="G526">
        <v>0.32740000000000002</v>
      </c>
      <c r="H526">
        <v>2676.32</v>
      </c>
      <c r="I526">
        <v>91923192.367300004</v>
      </c>
    </row>
    <row r="527" spans="1:9" x14ac:dyDescent="0.25">
      <c r="A527" s="18">
        <v>43217</v>
      </c>
      <c r="B527" t="s">
        <v>40</v>
      </c>
      <c r="C527" t="s">
        <v>41</v>
      </c>
      <c r="D527">
        <v>34.019500000000001</v>
      </c>
      <c r="E527">
        <v>34.764200000000002</v>
      </c>
      <c r="F527">
        <v>-2.14215</v>
      </c>
      <c r="G527">
        <v>-0.74470000000000003</v>
      </c>
      <c r="H527">
        <v>2676.32</v>
      </c>
      <c r="I527">
        <v>91046966.181500003</v>
      </c>
    </row>
    <row r="528" spans="1:9" x14ac:dyDescent="0.25">
      <c r="A528" s="18">
        <v>43216</v>
      </c>
      <c r="B528" t="s">
        <v>40</v>
      </c>
      <c r="C528" t="s">
        <v>41</v>
      </c>
      <c r="D528">
        <v>34.764200000000002</v>
      </c>
      <c r="E528">
        <v>36.389099999999999</v>
      </c>
      <c r="F528">
        <v>-4.4653499999999999</v>
      </c>
      <c r="G528">
        <v>-1.6249</v>
      </c>
      <c r="H528">
        <v>2676.32</v>
      </c>
      <c r="I528">
        <v>93040019.451399997</v>
      </c>
    </row>
    <row r="529" spans="1:9" x14ac:dyDescent="0.25">
      <c r="A529" s="18">
        <v>43215</v>
      </c>
      <c r="B529" t="s">
        <v>40</v>
      </c>
      <c r="C529" t="s">
        <v>41</v>
      </c>
      <c r="D529">
        <v>36.389099999999999</v>
      </c>
      <c r="E529">
        <v>36.209499999999998</v>
      </c>
      <c r="F529">
        <v>0.496</v>
      </c>
      <c r="G529">
        <v>0.17960000000000001</v>
      </c>
      <c r="H529">
        <v>2676.32</v>
      </c>
      <c r="I529">
        <v>97388766.944700003</v>
      </c>
    </row>
    <row r="530" spans="1:9" x14ac:dyDescent="0.25">
      <c r="A530" s="18">
        <v>43214</v>
      </c>
      <c r="B530" t="s">
        <v>40</v>
      </c>
      <c r="C530" t="s">
        <v>41</v>
      </c>
      <c r="D530">
        <v>36.209499999999998</v>
      </c>
      <c r="E530">
        <v>34.629899999999999</v>
      </c>
      <c r="F530">
        <v>4.5613799999999998</v>
      </c>
      <c r="G530">
        <v>1.5795999999999999</v>
      </c>
      <c r="H530">
        <v>3001.32</v>
      </c>
      <c r="I530">
        <v>108676187.91150001</v>
      </c>
    </row>
    <row r="531" spans="1:9" x14ac:dyDescent="0.25">
      <c r="A531" s="18">
        <v>43213</v>
      </c>
      <c r="B531" t="s">
        <v>40</v>
      </c>
      <c r="C531" t="s">
        <v>41</v>
      </c>
      <c r="D531">
        <v>34.629899999999999</v>
      </c>
      <c r="E531">
        <v>34.996699999999997</v>
      </c>
      <c r="F531">
        <v>-1.0481</v>
      </c>
      <c r="G531">
        <v>-0.36680000000000001</v>
      </c>
      <c r="H531">
        <v>3001.32</v>
      </c>
      <c r="I531">
        <v>103935307.5783</v>
      </c>
    </row>
    <row r="532" spans="1:9" x14ac:dyDescent="0.25">
      <c r="A532" s="18">
        <v>43210</v>
      </c>
      <c r="B532" t="s">
        <v>40</v>
      </c>
      <c r="C532" t="s">
        <v>41</v>
      </c>
      <c r="D532">
        <v>34.996699999999997</v>
      </c>
      <c r="E532">
        <v>34.113399999999999</v>
      </c>
      <c r="F532">
        <v>2.5893099999999998</v>
      </c>
      <c r="G532">
        <v>0.88329999999999997</v>
      </c>
      <c r="H532">
        <v>3001.32</v>
      </c>
      <c r="I532">
        <v>105036190.6539</v>
      </c>
    </row>
    <row r="533" spans="1:9" x14ac:dyDescent="0.25">
      <c r="A533" s="18">
        <v>43209</v>
      </c>
      <c r="B533" t="s">
        <v>40</v>
      </c>
      <c r="C533" t="s">
        <v>41</v>
      </c>
      <c r="D533">
        <v>34.113399999999999</v>
      </c>
      <c r="E533">
        <v>33.805399999999999</v>
      </c>
      <c r="F533">
        <v>0.91110000000000002</v>
      </c>
      <c r="G533">
        <v>0.308</v>
      </c>
      <c r="H533">
        <v>2751.32</v>
      </c>
      <c r="I533">
        <v>93856777.347800002</v>
      </c>
    </row>
    <row r="534" spans="1:9" x14ac:dyDescent="0.25">
      <c r="A534" s="18">
        <v>43208</v>
      </c>
      <c r="B534" t="s">
        <v>40</v>
      </c>
      <c r="C534" t="s">
        <v>41</v>
      </c>
      <c r="D534">
        <v>33.805399999999999</v>
      </c>
      <c r="E534">
        <v>33.703299999999999</v>
      </c>
      <c r="F534">
        <v>0.30293999999999999</v>
      </c>
      <c r="G534">
        <v>0.1021</v>
      </c>
      <c r="H534">
        <v>2751.32</v>
      </c>
      <c r="I534">
        <v>93009371.711799994</v>
      </c>
    </row>
    <row r="535" spans="1:9" x14ac:dyDescent="0.25">
      <c r="A535" s="18">
        <v>43207</v>
      </c>
      <c r="B535" t="s">
        <v>40</v>
      </c>
      <c r="C535" t="s">
        <v>41</v>
      </c>
      <c r="D535">
        <v>33.703299999999999</v>
      </c>
      <c r="E535">
        <v>35.626300000000001</v>
      </c>
      <c r="F535">
        <v>-5.3977000000000004</v>
      </c>
      <c r="G535">
        <v>-1.923</v>
      </c>
      <c r="H535">
        <v>2751.32</v>
      </c>
      <c r="I535">
        <v>92728462.246099994</v>
      </c>
    </row>
    <row r="536" spans="1:9" x14ac:dyDescent="0.25">
      <c r="A536" s="18">
        <v>43206</v>
      </c>
      <c r="B536" t="s">
        <v>40</v>
      </c>
      <c r="C536" t="s">
        <v>41</v>
      </c>
      <c r="D536">
        <v>35.626300000000001</v>
      </c>
      <c r="E536">
        <v>37.438600000000001</v>
      </c>
      <c r="F536">
        <v>-4.8407299999999998</v>
      </c>
      <c r="G536">
        <v>-1.8123</v>
      </c>
      <c r="H536">
        <v>2751.32</v>
      </c>
      <c r="I536">
        <v>98019244.837099999</v>
      </c>
    </row>
    <row r="537" spans="1:9" x14ac:dyDescent="0.25">
      <c r="A537" s="18">
        <v>43203</v>
      </c>
      <c r="B537" t="s">
        <v>40</v>
      </c>
      <c r="C537" t="s">
        <v>41</v>
      </c>
      <c r="D537">
        <v>37.438600000000001</v>
      </c>
      <c r="E537">
        <v>38.778700000000001</v>
      </c>
      <c r="F537">
        <v>-3.4557600000000002</v>
      </c>
      <c r="G537">
        <v>-1.3401000000000001</v>
      </c>
      <c r="H537">
        <v>2751.32</v>
      </c>
      <c r="I537">
        <v>103005456.6362</v>
      </c>
    </row>
    <row r="538" spans="1:9" x14ac:dyDescent="0.25">
      <c r="A538" s="18">
        <v>43202</v>
      </c>
      <c r="B538" t="s">
        <v>40</v>
      </c>
      <c r="C538" t="s">
        <v>41</v>
      </c>
      <c r="D538">
        <v>38.778700000000001</v>
      </c>
      <c r="E538">
        <v>40.546799999999998</v>
      </c>
      <c r="F538">
        <v>-4.3606400000000001</v>
      </c>
      <c r="G538">
        <v>-1.7681</v>
      </c>
      <c r="H538">
        <v>2751.32</v>
      </c>
      <c r="I538">
        <v>106692496.54790001</v>
      </c>
    </row>
    <row r="539" spans="1:9" x14ac:dyDescent="0.25">
      <c r="A539" s="18">
        <v>43201</v>
      </c>
      <c r="B539" t="s">
        <v>40</v>
      </c>
      <c r="C539" t="s">
        <v>41</v>
      </c>
      <c r="D539">
        <v>40.546799999999998</v>
      </c>
      <c r="E539">
        <v>40.525199999999998</v>
      </c>
      <c r="F539">
        <v>5.33E-2</v>
      </c>
      <c r="G539">
        <v>2.1600000000000001E-2</v>
      </c>
      <c r="H539">
        <v>2751.32</v>
      </c>
      <c r="I539">
        <v>111557100.1356</v>
      </c>
    </row>
    <row r="540" spans="1:9" x14ac:dyDescent="0.25">
      <c r="A540" s="18">
        <v>43200</v>
      </c>
      <c r="B540" t="s">
        <v>40</v>
      </c>
      <c r="C540" t="s">
        <v>41</v>
      </c>
      <c r="D540">
        <v>40.525199999999998</v>
      </c>
      <c r="E540">
        <v>41.512099999999997</v>
      </c>
      <c r="F540">
        <v>-2.37738</v>
      </c>
      <c r="G540">
        <v>-0.9869</v>
      </c>
      <c r="H540">
        <v>2751.32</v>
      </c>
      <c r="I540">
        <v>111497671.6884</v>
      </c>
    </row>
    <row r="541" spans="1:9" x14ac:dyDescent="0.25">
      <c r="A541" s="18">
        <v>43199</v>
      </c>
      <c r="B541" t="s">
        <v>40</v>
      </c>
      <c r="C541" t="s">
        <v>41</v>
      </c>
      <c r="D541">
        <v>41.512099999999997</v>
      </c>
      <c r="E541">
        <v>40.973700000000001</v>
      </c>
      <c r="F541">
        <v>1.3140099999999999</v>
      </c>
      <c r="G541">
        <v>0.53839999999999999</v>
      </c>
      <c r="H541">
        <v>2751.32</v>
      </c>
      <c r="I541">
        <v>114212946.4357</v>
      </c>
    </row>
    <row r="542" spans="1:9" x14ac:dyDescent="0.25">
      <c r="A542" s="18">
        <v>43196</v>
      </c>
      <c r="B542" t="s">
        <v>40</v>
      </c>
      <c r="C542" t="s">
        <v>41</v>
      </c>
      <c r="D542">
        <v>40.973700000000001</v>
      </c>
      <c r="E542">
        <v>38.6282</v>
      </c>
      <c r="F542">
        <v>6.0719900000000004</v>
      </c>
      <c r="G542">
        <v>2.3454999999999999</v>
      </c>
      <c r="H542">
        <v>2751.32</v>
      </c>
      <c r="I542">
        <v>112731637.3629</v>
      </c>
    </row>
    <row r="543" spans="1:9" x14ac:dyDescent="0.25">
      <c r="A543" s="18">
        <v>43195</v>
      </c>
      <c r="B543" t="s">
        <v>40</v>
      </c>
      <c r="C543" t="s">
        <v>41</v>
      </c>
      <c r="D543">
        <v>38.6282</v>
      </c>
      <c r="E543">
        <v>40.089700000000001</v>
      </c>
      <c r="F543">
        <v>-3.6455700000000002</v>
      </c>
      <c r="G543">
        <v>-1.4615</v>
      </c>
      <c r="H543">
        <v>2751.32</v>
      </c>
      <c r="I543">
        <v>106278423.33939999</v>
      </c>
    </row>
    <row r="544" spans="1:9" x14ac:dyDescent="0.25">
      <c r="A544" s="18">
        <v>43194</v>
      </c>
      <c r="B544" t="s">
        <v>40</v>
      </c>
      <c r="C544" t="s">
        <v>41</v>
      </c>
      <c r="D544">
        <v>40.089700000000001</v>
      </c>
      <c r="E544">
        <v>41.057699999999997</v>
      </c>
      <c r="F544">
        <v>-2.3576600000000001</v>
      </c>
      <c r="G544">
        <v>-0.96799999999999997</v>
      </c>
      <c r="H544">
        <v>2751.32</v>
      </c>
      <c r="I544">
        <v>110299473.1349</v>
      </c>
    </row>
    <row r="545" spans="1:9" x14ac:dyDescent="0.25">
      <c r="A545" s="18">
        <v>43193</v>
      </c>
      <c r="B545" t="s">
        <v>40</v>
      </c>
      <c r="C545" t="s">
        <v>41</v>
      </c>
      <c r="D545">
        <v>41.057699999999997</v>
      </c>
      <c r="E545">
        <v>42.48</v>
      </c>
      <c r="F545">
        <v>-3.34816</v>
      </c>
      <c r="G545">
        <v>-1.4222999999999999</v>
      </c>
      <c r="H545">
        <v>2751.32</v>
      </c>
      <c r="I545">
        <v>112962747.99089999</v>
      </c>
    </row>
    <row r="546" spans="1:9" x14ac:dyDescent="0.25">
      <c r="A546" s="18">
        <v>43192</v>
      </c>
      <c r="B546" t="s">
        <v>40</v>
      </c>
      <c r="C546" t="s">
        <v>41</v>
      </c>
      <c r="D546">
        <v>42.48</v>
      </c>
      <c r="E546">
        <v>39.764600000000002</v>
      </c>
      <c r="F546">
        <v>6.8286899999999999</v>
      </c>
      <c r="G546">
        <v>2.7153999999999998</v>
      </c>
      <c r="H546">
        <v>2751.32</v>
      </c>
      <c r="I546">
        <v>116875946.16</v>
      </c>
    </row>
    <row r="547" spans="1:9" x14ac:dyDescent="0.25">
      <c r="A547" s="18">
        <v>43188</v>
      </c>
      <c r="B547" t="s">
        <v>40</v>
      </c>
      <c r="C547" t="s">
        <v>41</v>
      </c>
      <c r="D547">
        <v>39.764600000000002</v>
      </c>
      <c r="E547">
        <v>41.917200000000001</v>
      </c>
      <c r="F547">
        <v>-5.1353600000000004</v>
      </c>
      <c r="G547">
        <v>-2.1526000000000001</v>
      </c>
      <c r="H547">
        <v>2826.32</v>
      </c>
      <c r="I547">
        <v>112387364.9782</v>
      </c>
    </row>
    <row r="548" spans="1:9" x14ac:dyDescent="0.25">
      <c r="A548" s="18">
        <v>43187</v>
      </c>
      <c r="B548" t="s">
        <v>40</v>
      </c>
      <c r="C548" t="s">
        <v>41</v>
      </c>
      <c r="D548">
        <v>41.917200000000001</v>
      </c>
      <c r="E548">
        <v>40.8371</v>
      </c>
      <c r="F548">
        <v>2.6448999999999998</v>
      </c>
      <c r="G548">
        <v>1.0801000000000001</v>
      </c>
      <c r="H548">
        <v>2826.32</v>
      </c>
      <c r="I548">
        <v>118471294.9524</v>
      </c>
    </row>
    <row r="549" spans="1:9" x14ac:dyDescent="0.25">
      <c r="A549" s="18">
        <v>43186</v>
      </c>
      <c r="B549" t="s">
        <v>40</v>
      </c>
      <c r="C549" t="s">
        <v>41</v>
      </c>
      <c r="D549">
        <v>40.8371</v>
      </c>
      <c r="E549">
        <v>38.702399999999997</v>
      </c>
      <c r="F549">
        <v>5.5156799999999997</v>
      </c>
      <c r="G549">
        <v>2.1347</v>
      </c>
      <c r="H549">
        <v>2901.32</v>
      </c>
      <c r="I549">
        <v>118481372.46070001</v>
      </c>
    </row>
    <row r="550" spans="1:9" x14ac:dyDescent="0.25">
      <c r="A550" s="18">
        <v>43185</v>
      </c>
      <c r="B550" t="s">
        <v>40</v>
      </c>
      <c r="C550" t="s">
        <v>41</v>
      </c>
      <c r="D550">
        <v>38.702399999999997</v>
      </c>
      <c r="E550">
        <v>40.7928</v>
      </c>
      <c r="F550">
        <v>-5.1244300000000003</v>
      </c>
      <c r="G550">
        <v>-2.0903999999999998</v>
      </c>
      <c r="H550">
        <v>2801.32</v>
      </c>
      <c r="I550">
        <v>108417691.0608</v>
      </c>
    </row>
    <row r="551" spans="1:9" x14ac:dyDescent="0.25">
      <c r="A551" s="18">
        <v>43182</v>
      </c>
      <c r="B551" t="s">
        <v>40</v>
      </c>
      <c r="C551" t="s">
        <v>41</v>
      </c>
      <c r="D551">
        <v>40.7928</v>
      </c>
      <c r="E551">
        <v>38.717100000000002</v>
      </c>
      <c r="F551">
        <v>5.3612000000000002</v>
      </c>
      <c r="G551">
        <v>2.0756999999999999</v>
      </c>
      <c r="H551">
        <v>2801.32</v>
      </c>
      <c r="I551">
        <v>114273564.11759999</v>
      </c>
    </row>
    <row r="552" spans="1:9" x14ac:dyDescent="0.25">
      <c r="A552" s="18">
        <v>43181</v>
      </c>
      <c r="B552" t="s">
        <v>40</v>
      </c>
      <c r="C552" t="s">
        <v>41</v>
      </c>
      <c r="D552">
        <v>38.717100000000002</v>
      </c>
      <c r="E552">
        <v>34.710599999999999</v>
      </c>
      <c r="F552">
        <v>11.542579999999999</v>
      </c>
      <c r="G552">
        <v>4.0065</v>
      </c>
      <c r="H552">
        <v>2801.32</v>
      </c>
      <c r="I552">
        <v>108458870.4207</v>
      </c>
    </row>
    <row r="553" spans="1:9" x14ac:dyDescent="0.25">
      <c r="A553" s="18">
        <v>43180</v>
      </c>
      <c r="B553" t="s">
        <v>40</v>
      </c>
      <c r="C553" t="s">
        <v>41</v>
      </c>
      <c r="D553">
        <v>34.710599999999999</v>
      </c>
      <c r="E553">
        <v>34.811100000000003</v>
      </c>
      <c r="F553">
        <v>-0.28870000000000001</v>
      </c>
      <c r="G553">
        <v>-0.10050000000000001</v>
      </c>
      <c r="H553">
        <v>2676.32</v>
      </c>
      <c r="I553">
        <v>92896568.860200003</v>
      </c>
    </row>
    <row r="554" spans="1:9" x14ac:dyDescent="0.25">
      <c r="A554" s="18">
        <v>43179</v>
      </c>
      <c r="B554" t="s">
        <v>40</v>
      </c>
      <c r="C554" t="s">
        <v>41</v>
      </c>
      <c r="D554">
        <v>34.811100000000003</v>
      </c>
      <c r="E554">
        <v>34.986800000000002</v>
      </c>
      <c r="F554">
        <v>-0.50219000000000003</v>
      </c>
      <c r="G554">
        <v>-0.1757</v>
      </c>
      <c r="H554">
        <v>2676.32</v>
      </c>
      <c r="I554">
        <v>93165538.718700007</v>
      </c>
    </row>
    <row r="555" spans="1:9" x14ac:dyDescent="0.25">
      <c r="A555" s="18">
        <v>43178</v>
      </c>
      <c r="B555" t="s">
        <v>40</v>
      </c>
      <c r="C555" t="s">
        <v>41</v>
      </c>
      <c r="D555">
        <v>34.986800000000002</v>
      </c>
      <c r="E555">
        <v>32.841700000000003</v>
      </c>
      <c r="F555">
        <v>6.5316400000000003</v>
      </c>
      <c r="G555">
        <v>2.1450999999999998</v>
      </c>
      <c r="H555">
        <v>2651.32</v>
      </c>
      <c r="I555">
        <v>92761097.615600005</v>
      </c>
    </row>
    <row r="556" spans="1:9" x14ac:dyDescent="0.25">
      <c r="A556" s="18">
        <v>43175</v>
      </c>
      <c r="B556" t="s">
        <v>40</v>
      </c>
      <c r="C556" t="s">
        <v>41</v>
      </c>
      <c r="D556">
        <v>32.841700000000003</v>
      </c>
      <c r="E556">
        <v>33.403100000000002</v>
      </c>
      <c r="F556">
        <v>-1.68068</v>
      </c>
      <c r="G556">
        <v>-0.56140000000000001</v>
      </c>
      <c r="H556">
        <v>2651.32</v>
      </c>
      <c r="I556">
        <v>87073757.518900007</v>
      </c>
    </row>
    <row r="557" spans="1:9" x14ac:dyDescent="0.25">
      <c r="A557" s="18">
        <v>43174</v>
      </c>
      <c r="B557" t="s">
        <v>40</v>
      </c>
      <c r="C557" t="s">
        <v>41</v>
      </c>
      <c r="D557">
        <v>33.403100000000002</v>
      </c>
      <c r="E557">
        <v>34.5182</v>
      </c>
      <c r="F557">
        <v>-3.23047</v>
      </c>
      <c r="G557">
        <v>-1.1151</v>
      </c>
      <c r="H557">
        <v>2651.32</v>
      </c>
      <c r="I557">
        <v>88562206.882699996</v>
      </c>
    </row>
    <row r="558" spans="1:9" x14ac:dyDescent="0.25">
      <c r="A558" s="18">
        <v>43173</v>
      </c>
      <c r="B558" t="s">
        <v>40</v>
      </c>
      <c r="C558" t="s">
        <v>41</v>
      </c>
      <c r="D558">
        <v>34.5182</v>
      </c>
      <c r="E558">
        <v>33.7181</v>
      </c>
      <c r="F558">
        <v>2.3729100000000001</v>
      </c>
      <c r="G558">
        <v>0.80010000000000003</v>
      </c>
      <c r="H558">
        <v>2651.32</v>
      </c>
      <c r="I558">
        <v>91518690.469400004</v>
      </c>
    </row>
    <row r="559" spans="1:9" x14ac:dyDescent="0.25">
      <c r="A559" s="18">
        <v>43172</v>
      </c>
      <c r="B559" t="s">
        <v>40</v>
      </c>
      <c r="C559" t="s">
        <v>41</v>
      </c>
      <c r="D559">
        <v>33.7181</v>
      </c>
      <c r="E559">
        <v>32.895000000000003</v>
      </c>
      <c r="F559">
        <v>2.5022000000000002</v>
      </c>
      <c r="G559">
        <v>0.82310000000000005</v>
      </c>
      <c r="H559">
        <v>2651.32</v>
      </c>
      <c r="I559">
        <v>89397371.7377</v>
      </c>
    </row>
    <row r="560" spans="1:9" x14ac:dyDescent="0.25">
      <c r="A560" s="18">
        <v>43171</v>
      </c>
      <c r="B560" t="s">
        <v>40</v>
      </c>
      <c r="C560" t="s">
        <v>41</v>
      </c>
      <c r="D560">
        <v>32.895000000000003</v>
      </c>
      <c r="E560">
        <v>32.164499999999997</v>
      </c>
      <c r="F560">
        <v>2.2711399999999999</v>
      </c>
      <c r="G560">
        <v>0.73050000000000004</v>
      </c>
      <c r="H560">
        <v>2651.32</v>
      </c>
      <c r="I560">
        <v>87215072.715000004</v>
      </c>
    </row>
    <row r="561" spans="1:9" x14ac:dyDescent="0.25">
      <c r="A561" s="18">
        <v>43168</v>
      </c>
      <c r="B561" t="s">
        <v>40</v>
      </c>
      <c r="C561" t="s">
        <v>41</v>
      </c>
      <c r="D561">
        <v>32.164499999999997</v>
      </c>
      <c r="E561">
        <v>34.534199999999998</v>
      </c>
      <c r="F561">
        <v>-6.8618899999999998</v>
      </c>
      <c r="G561">
        <v>-2.3696999999999999</v>
      </c>
      <c r="H561">
        <v>2651.32</v>
      </c>
      <c r="I561">
        <v>85278285.646500006</v>
      </c>
    </row>
    <row r="562" spans="1:9" x14ac:dyDescent="0.25">
      <c r="A562" s="18">
        <v>43167</v>
      </c>
      <c r="B562" t="s">
        <v>40</v>
      </c>
      <c r="C562" t="s">
        <v>41</v>
      </c>
      <c r="D562">
        <v>34.534199999999998</v>
      </c>
      <c r="E562">
        <v>35.647399999999998</v>
      </c>
      <c r="F562">
        <v>-3.1228099999999999</v>
      </c>
      <c r="G562">
        <v>-1.1132</v>
      </c>
      <c r="H562">
        <v>2651.32</v>
      </c>
      <c r="I562">
        <v>91561111.5414</v>
      </c>
    </row>
    <row r="563" spans="1:9" x14ac:dyDescent="0.25">
      <c r="A563" s="18">
        <v>43166</v>
      </c>
      <c r="B563" t="s">
        <v>40</v>
      </c>
      <c r="C563" t="s">
        <v>41</v>
      </c>
      <c r="D563">
        <v>35.647399999999998</v>
      </c>
      <c r="E563">
        <v>36.256300000000003</v>
      </c>
      <c r="F563">
        <v>-1.67943</v>
      </c>
      <c r="G563">
        <v>-0.6089</v>
      </c>
      <c r="H563">
        <v>2651.32</v>
      </c>
      <c r="I563">
        <v>94512557.625799999</v>
      </c>
    </row>
    <row r="564" spans="1:9" x14ac:dyDescent="0.25">
      <c r="A564" s="18">
        <v>43165</v>
      </c>
      <c r="B564" t="s">
        <v>40</v>
      </c>
      <c r="C564" t="s">
        <v>41</v>
      </c>
      <c r="D564">
        <v>36.256300000000003</v>
      </c>
      <c r="E564">
        <v>36.048699999999997</v>
      </c>
      <c r="F564">
        <v>0.57589000000000001</v>
      </c>
      <c r="G564">
        <v>0.20760000000000001</v>
      </c>
      <c r="H564">
        <v>2651.32</v>
      </c>
      <c r="I564">
        <v>96126944.547099993</v>
      </c>
    </row>
    <row r="565" spans="1:9" x14ac:dyDescent="0.25">
      <c r="A565" s="18">
        <v>43164</v>
      </c>
      <c r="B565" t="s">
        <v>40</v>
      </c>
      <c r="C565" t="s">
        <v>41</v>
      </c>
      <c r="D565">
        <v>36.048699999999997</v>
      </c>
      <c r="E565">
        <v>37.247500000000002</v>
      </c>
      <c r="F565">
        <v>-3.2184699999999999</v>
      </c>
      <c r="G565">
        <v>-1.1988000000000001</v>
      </c>
      <c r="H565">
        <v>2651.32</v>
      </c>
      <c r="I565">
        <v>95576531.137899995</v>
      </c>
    </row>
    <row r="566" spans="1:9" x14ac:dyDescent="0.25">
      <c r="A566" s="18">
        <v>43161</v>
      </c>
      <c r="B566" t="s">
        <v>40</v>
      </c>
      <c r="C566" t="s">
        <v>41</v>
      </c>
      <c r="D566">
        <v>37.247500000000002</v>
      </c>
      <c r="E566">
        <v>38.64</v>
      </c>
      <c r="F566">
        <v>-3.60378</v>
      </c>
      <c r="G566">
        <v>-1.3925000000000001</v>
      </c>
      <c r="H566">
        <v>2651.32</v>
      </c>
      <c r="I566">
        <v>98754929.957499996</v>
      </c>
    </row>
    <row r="567" spans="1:9" x14ac:dyDescent="0.25">
      <c r="A567" s="18">
        <v>43160</v>
      </c>
      <c r="B567" t="s">
        <v>40</v>
      </c>
      <c r="C567" t="s">
        <v>41</v>
      </c>
      <c r="D567">
        <v>38.64</v>
      </c>
      <c r="E567">
        <v>36.353700000000003</v>
      </c>
      <c r="F567">
        <v>6.28904</v>
      </c>
      <c r="G567">
        <v>2.2863000000000002</v>
      </c>
      <c r="H567">
        <v>2526.3200000000002</v>
      </c>
      <c r="I567">
        <v>97616888.879999995</v>
      </c>
    </row>
    <row r="568" spans="1:9" x14ac:dyDescent="0.25">
      <c r="A568" s="18">
        <v>43159</v>
      </c>
      <c r="B568" t="s">
        <v>40</v>
      </c>
      <c r="C568" t="s">
        <v>41</v>
      </c>
      <c r="D568">
        <v>36.353700000000003</v>
      </c>
      <c r="E568">
        <v>34.531399999999998</v>
      </c>
      <c r="F568">
        <v>5.2772300000000003</v>
      </c>
      <c r="G568">
        <v>1.8223</v>
      </c>
      <c r="H568">
        <v>2926.32</v>
      </c>
      <c r="I568">
        <v>106382450.3229</v>
      </c>
    </row>
    <row r="569" spans="1:9" x14ac:dyDescent="0.25">
      <c r="A569" s="18">
        <v>43158</v>
      </c>
      <c r="B569" t="s">
        <v>40</v>
      </c>
      <c r="C569" t="s">
        <v>41</v>
      </c>
      <c r="D569">
        <v>34.531399999999998</v>
      </c>
      <c r="E569">
        <v>32.0852</v>
      </c>
      <c r="F569">
        <v>7.6240800000000002</v>
      </c>
      <c r="G569">
        <v>2.4462000000000002</v>
      </c>
      <c r="H569">
        <v>2926.32</v>
      </c>
      <c r="I569">
        <v>101049822.8538</v>
      </c>
    </row>
    <row r="570" spans="1:9" x14ac:dyDescent="0.25">
      <c r="A570" s="18">
        <v>43157</v>
      </c>
      <c r="B570" t="s">
        <v>40</v>
      </c>
      <c r="C570" t="s">
        <v>41</v>
      </c>
      <c r="D570">
        <v>32.0852</v>
      </c>
      <c r="E570">
        <v>33.354300000000002</v>
      </c>
      <c r="F570">
        <v>-3.80491</v>
      </c>
      <c r="G570">
        <v>-1.2690999999999999</v>
      </c>
      <c r="H570">
        <v>2926.32</v>
      </c>
      <c r="I570">
        <v>93891466.208399996</v>
      </c>
    </row>
    <row r="571" spans="1:9" x14ac:dyDescent="0.25">
      <c r="A571" s="18">
        <v>43154</v>
      </c>
      <c r="B571" t="s">
        <v>40</v>
      </c>
      <c r="C571" t="s">
        <v>41</v>
      </c>
      <c r="D571">
        <v>33.354300000000002</v>
      </c>
      <c r="E571">
        <v>35.653799999999997</v>
      </c>
      <c r="F571">
        <v>-6.4495199999999997</v>
      </c>
      <c r="G571">
        <v>-2.2995000000000001</v>
      </c>
      <c r="H571">
        <v>2926.32</v>
      </c>
      <c r="I571">
        <v>97605255.113100007</v>
      </c>
    </row>
    <row r="572" spans="1:9" x14ac:dyDescent="0.25">
      <c r="A572" s="18">
        <v>43153</v>
      </c>
      <c r="B572" t="s">
        <v>40</v>
      </c>
      <c r="C572" t="s">
        <v>41</v>
      </c>
      <c r="D572">
        <v>35.653799999999997</v>
      </c>
      <c r="E572">
        <v>36.630800000000001</v>
      </c>
      <c r="F572">
        <v>-2.6671499999999999</v>
      </c>
      <c r="G572">
        <v>-0.97699999999999998</v>
      </c>
      <c r="H572">
        <v>2926.32</v>
      </c>
      <c r="I572">
        <v>104334321.0546</v>
      </c>
    </row>
    <row r="573" spans="1:9" x14ac:dyDescent="0.25">
      <c r="A573" s="18">
        <v>43152</v>
      </c>
      <c r="B573" t="s">
        <v>40</v>
      </c>
      <c r="C573" t="s">
        <v>41</v>
      </c>
      <c r="D573">
        <v>36.630800000000001</v>
      </c>
      <c r="E573">
        <v>36.218600000000002</v>
      </c>
      <c r="F573">
        <v>1.13809</v>
      </c>
      <c r="G573">
        <v>0.41220000000000001</v>
      </c>
      <c r="H573">
        <v>2926.32</v>
      </c>
      <c r="I573">
        <v>107193332.76360001</v>
      </c>
    </row>
    <row r="574" spans="1:9" x14ac:dyDescent="0.25">
      <c r="A574" s="18">
        <v>43151</v>
      </c>
      <c r="B574" t="s">
        <v>40</v>
      </c>
      <c r="C574" t="s">
        <v>41</v>
      </c>
      <c r="D574">
        <v>36.218600000000002</v>
      </c>
      <c r="E574">
        <v>35.070500000000003</v>
      </c>
      <c r="F574">
        <v>3.2736900000000002</v>
      </c>
      <c r="G574">
        <v>1.1480999999999999</v>
      </c>
      <c r="H574">
        <v>2926.32</v>
      </c>
      <c r="I574">
        <v>105987104.8962</v>
      </c>
    </row>
    <row r="575" spans="1:9" x14ac:dyDescent="0.25">
      <c r="A575" s="18">
        <v>43147</v>
      </c>
      <c r="B575" t="s">
        <v>40</v>
      </c>
      <c r="C575" t="s">
        <v>41</v>
      </c>
      <c r="D575">
        <v>35.070500000000003</v>
      </c>
      <c r="E575">
        <v>34.609200000000001</v>
      </c>
      <c r="F575">
        <v>1.3328800000000001</v>
      </c>
      <c r="G575">
        <v>0.46129999999999999</v>
      </c>
      <c r="H575">
        <v>3001.32</v>
      </c>
      <c r="I575">
        <v>105257687.8485</v>
      </c>
    </row>
    <row r="576" spans="1:9" x14ac:dyDescent="0.25">
      <c r="A576" s="18">
        <v>43146</v>
      </c>
      <c r="B576" t="s">
        <v>40</v>
      </c>
      <c r="C576" t="s">
        <v>41</v>
      </c>
      <c r="D576">
        <v>34.609200000000001</v>
      </c>
      <c r="E576">
        <v>35.307699999999997</v>
      </c>
      <c r="F576">
        <v>-1.9783200000000001</v>
      </c>
      <c r="G576">
        <v>-0.69850000000000001</v>
      </c>
      <c r="H576">
        <v>3001.32</v>
      </c>
      <c r="I576">
        <v>103873180.31640001</v>
      </c>
    </row>
    <row r="577" spans="1:9" x14ac:dyDescent="0.25">
      <c r="A577" s="18">
        <v>43145</v>
      </c>
      <c r="B577" t="s">
        <v>40</v>
      </c>
      <c r="C577" t="s">
        <v>41</v>
      </c>
      <c r="D577">
        <v>35.307699999999997</v>
      </c>
      <c r="E577">
        <v>39.1646</v>
      </c>
      <c r="F577">
        <v>-9.8479200000000002</v>
      </c>
      <c r="G577">
        <v>-3.8569</v>
      </c>
      <c r="H577">
        <v>3001.32</v>
      </c>
      <c r="I577">
        <v>105969600.24089999</v>
      </c>
    </row>
    <row r="578" spans="1:9" x14ac:dyDescent="0.25">
      <c r="A578" s="18">
        <v>43144</v>
      </c>
      <c r="B578" t="s">
        <v>40</v>
      </c>
      <c r="C578" t="s">
        <v>41</v>
      </c>
      <c r="D578">
        <v>39.1646</v>
      </c>
      <c r="E578">
        <v>39.2256</v>
      </c>
      <c r="F578">
        <v>-0.15551000000000001</v>
      </c>
      <c r="G578">
        <v>-6.0999999999999999E-2</v>
      </c>
      <c r="H578">
        <v>3001.32</v>
      </c>
      <c r="I578">
        <v>117545379.7782</v>
      </c>
    </row>
    <row r="579" spans="1:9" x14ac:dyDescent="0.25">
      <c r="A579" s="18">
        <v>43143</v>
      </c>
      <c r="B579" t="s">
        <v>40</v>
      </c>
      <c r="C579" t="s">
        <v>41</v>
      </c>
      <c r="D579">
        <v>39.2256</v>
      </c>
      <c r="E579">
        <v>40.530299999999997</v>
      </c>
      <c r="F579">
        <v>-3.2190699999999999</v>
      </c>
      <c r="G579">
        <v>-1.3047</v>
      </c>
      <c r="H579">
        <v>3251.32</v>
      </c>
      <c r="I579">
        <v>127534860.1152</v>
      </c>
    </row>
    <row r="580" spans="1:9" x14ac:dyDescent="0.25">
      <c r="A580" s="18">
        <v>43140</v>
      </c>
      <c r="B580" t="s">
        <v>40</v>
      </c>
      <c r="C580" t="s">
        <v>41</v>
      </c>
      <c r="D580">
        <v>40.530299999999997</v>
      </c>
      <c r="E580">
        <v>42.767499999999998</v>
      </c>
      <c r="F580">
        <v>-5.2310699999999999</v>
      </c>
      <c r="G580">
        <v>-2.2372000000000001</v>
      </c>
      <c r="H580">
        <v>3251.32</v>
      </c>
      <c r="I580">
        <v>131776853.4051</v>
      </c>
    </row>
    <row r="581" spans="1:9" x14ac:dyDescent="0.25">
      <c r="A581" s="18">
        <v>43139</v>
      </c>
      <c r="B581" t="s">
        <v>40</v>
      </c>
      <c r="C581" t="s">
        <v>41</v>
      </c>
      <c r="D581">
        <v>42.767499999999998</v>
      </c>
      <c r="E581">
        <v>38.365200000000002</v>
      </c>
      <c r="F581">
        <v>11.47472</v>
      </c>
      <c r="G581">
        <v>4.4023000000000003</v>
      </c>
      <c r="H581">
        <v>4126.32</v>
      </c>
      <c r="I581">
        <v>176472262.29750001</v>
      </c>
    </row>
    <row r="582" spans="1:9" x14ac:dyDescent="0.25">
      <c r="A582" s="18">
        <v>43138</v>
      </c>
      <c r="B582" t="s">
        <v>40</v>
      </c>
      <c r="C582" t="s">
        <v>41</v>
      </c>
      <c r="D582">
        <v>38.365200000000002</v>
      </c>
      <c r="E582">
        <v>40.1494</v>
      </c>
      <c r="F582">
        <v>-4.4439000000000002</v>
      </c>
      <c r="G582">
        <v>-1.7842</v>
      </c>
      <c r="H582">
        <v>4126.32</v>
      </c>
      <c r="I582">
        <v>158306976.9684</v>
      </c>
    </row>
    <row r="583" spans="1:9" x14ac:dyDescent="0.25">
      <c r="A583" s="18">
        <v>43137</v>
      </c>
      <c r="B583" t="s">
        <v>40</v>
      </c>
      <c r="C583" t="s">
        <v>41</v>
      </c>
      <c r="D583">
        <v>40.1494</v>
      </c>
      <c r="E583">
        <v>54.203600000000002</v>
      </c>
      <c r="F583">
        <v>-25.928540000000002</v>
      </c>
      <c r="G583">
        <v>-14.0542</v>
      </c>
      <c r="H583">
        <v>4126.32</v>
      </c>
      <c r="I583">
        <v>165669151.75979999</v>
      </c>
    </row>
    <row r="584" spans="1:9" x14ac:dyDescent="0.25">
      <c r="A584" s="18">
        <v>43136</v>
      </c>
      <c r="B584" t="s">
        <v>40</v>
      </c>
      <c r="C584" t="s">
        <v>41</v>
      </c>
      <c r="D584">
        <v>54.203600000000002</v>
      </c>
      <c r="E584">
        <v>27.653199999999998</v>
      </c>
      <c r="F584">
        <v>96.012029999999996</v>
      </c>
      <c r="G584">
        <v>26.5504</v>
      </c>
      <c r="H584">
        <v>4901.32</v>
      </c>
      <c r="I584">
        <v>265669026.14120001</v>
      </c>
    </row>
    <row r="585" spans="1:9" x14ac:dyDescent="0.25">
      <c r="A585" s="18">
        <v>43133</v>
      </c>
      <c r="B585" t="s">
        <v>40</v>
      </c>
      <c r="C585" t="s">
        <v>41</v>
      </c>
      <c r="D585">
        <v>27.653199999999998</v>
      </c>
      <c r="E585">
        <v>24.261500000000002</v>
      </c>
      <c r="F585">
        <v>13.979760000000001</v>
      </c>
      <c r="G585">
        <v>3.3917000000000002</v>
      </c>
      <c r="H585">
        <v>5051.32</v>
      </c>
      <c r="I585">
        <v>139685079.26440001</v>
      </c>
    </row>
    <row r="586" spans="1:9" x14ac:dyDescent="0.25">
      <c r="A586" s="18">
        <v>43132</v>
      </c>
      <c r="B586" t="s">
        <v>40</v>
      </c>
      <c r="C586" t="s">
        <v>41</v>
      </c>
      <c r="D586">
        <v>24.261500000000002</v>
      </c>
      <c r="E586">
        <v>24.674199999999999</v>
      </c>
      <c r="F586">
        <v>-1.6726000000000001</v>
      </c>
      <c r="G586">
        <v>-0.41270000000000001</v>
      </c>
      <c r="H586">
        <v>6101.32</v>
      </c>
      <c r="I586">
        <v>148027102.3955</v>
      </c>
    </row>
    <row r="587" spans="1:9" x14ac:dyDescent="0.25">
      <c r="A587" s="18">
        <v>43131</v>
      </c>
      <c r="B587" t="s">
        <v>40</v>
      </c>
      <c r="C587" t="s">
        <v>41</v>
      </c>
      <c r="D587">
        <v>24.674199999999999</v>
      </c>
      <c r="E587">
        <v>25.489599999999999</v>
      </c>
      <c r="F587">
        <v>-3.19895</v>
      </c>
      <c r="G587">
        <v>-0.81540000000000001</v>
      </c>
      <c r="H587">
        <v>6101.32</v>
      </c>
      <c r="I587">
        <v>150545115.92140001</v>
      </c>
    </row>
    <row r="588" spans="1:9" x14ac:dyDescent="0.25">
      <c r="A588" s="18">
        <v>43130</v>
      </c>
      <c r="B588" t="s">
        <v>40</v>
      </c>
      <c r="C588" t="s">
        <v>41</v>
      </c>
      <c r="D588">
        <v>25.489599999999999</v>
      </c>
      <c r="E588">
        <v>24.835699999999999</v>
      </c>
      <c r="F588">
        <v>2.6328999999999998</v>
      </c>
      <c r="G588">
        <v>0.65390000000000004</v>
      </c>
      <c r="H588">
        <v>5701.32</v>
      </c>
      <c r="I588">
        <v>145324289.80320001</v>
      </c>
    </row>
    <row r="589" spans="1:9" x14ac:dyDescent="0.25">
      <c r="A589" s="18">
        <v>43129</v>
      </c>
      <c r="B589" t="s">
        <v>40</v>
      </c>
      <c r="C589" t="s">
        <v>41</v>
      </c>
      <c r="D589">
        <v>24.835699999999999</v>
      </c>
      <c r="E589">
        <v>22.979800000000001</v>
      </c>
      <c r="F589">
        <v>8.0762199999999993</v>
      </c>
      <c r="G589">
        <v>1.8559000000000001</v>
      </c>
      <c r="H589">
        <v>6101.32</v>
      </c>
      <c r="I589">
        <v>151530478.6169</v>
      </c>
    </row>
    <row r="590" spans="1:9" x14ac:dyDescent="0.25">
      <c r="A590" s="18">
        <v>43126</v>
      </c>
      <c r="B590" t="s">
        <v>40</v>
      </c>
      <c r="C590" t="s">
        <v>41</v>
      </c>
      <c r="D590">
        <v>22.979800000000001</v>
      </c>
      <c r="E590">
        <v>23.066500000000001</v>
      </c>
      <c r="F590">
        <v>-0.37586999999999998</v>
      </c>
      <c r="G590">
        <v>-8.6699999999999999E-2</v>
      </c>
      <c r="H590">
        <v>6101.32</v>
      </c>
      <c r="I590">
        <v>140207044.39660001</v>
      </c>
    </row>
    <row r="591" spans="1:9" x14ac:dyDescent="0.25">
      <c r="A591" s="18">
        <v>43125</v>
      </c>
      <c r="B591" t="s">
        <v>40</v>
      </c>
      <c r="C591" t="s">
        <v>41</v>
      </c>
      <c r="D591">
        <v>23.066500000000001</v>
      </c>
      <c r="E591">
        <v>22.755099999999999</v>
      </c>
      <c r="F591">
        <v>1.3684799999999999</v>
      </c>
      <c r="G591">
        <v>0.31140000000000001</v>
      </c>
      <c r="H591">
        <v>6101.32</v>
      </c>
      <c r="I591">
        <v>140736028.58050001</v>
      </c>
    </row>
    <row r="592" spans="1:9" x14ac:dyDescent="0.25">
      <c r="A592" s="18">
        <v>43124</v>
      </c>
      <c r="B592" t="s">
        <v>40</v>
      </c>
      <c r="C592" t="s">
        <v>41</v>
      </c>
      <c r="D592">
        <v>22.755099999999999</v>
      </c>
      <c r="E592">
        <v>22.319099999999999</v>
      </c>
      <c r="F592">
        <v>1.9534800000000001</v>
      </c>
      <c r="G592">
        <v>0.436</v>
      </c>
      <c r="H592">
        <v>6101.32</v>
      </c>
      <c r="I592">
        <v>138836078.46669999</v>
      </c>
    </row>
    <row r="593" spans="1:9" x14ac:dyDescent="0.25">
      <c r="A593" s="18">
        <v>43123</v>
      </c>
      <c r="B593" t="s">
        <v>40</v>
      </c>
      <c r="C593" t="s">
        <v>41</v>
      </c>
      <c r="D593">
        <v>22.319099999999999</v>
      </c>
      <c r="E593">
        <v>22.006</v>
      </c>
      <c r="F593">
        <v>1.42279</v>
      </c>
      <c r="G593">
        <v>0.31309999999999999</v>
      </c>
      <c r="H593">
        <v>6101.32</v>
      </c>
      <c r="I593">
        <v>136175904.25470001</v>
      </c>
    </row>
    <row r="594" spans="1:9" x14ac:dyDescent="0.25">
      <c r="A594" s="18">
        <v>43122</v>
      </c>
      <c r="B594" t="s">
        <v>40</v>
      </c>
      <c r="C594" t="s">
        <v>41</v>
      </c>
      <c r="D594">
        <v>22.006</v>
      </c>
      <c r="E594">
        <v>22.177099999999999</v>
      </c>
      <c r="F594">
        <v>-0.77151999999999998</v>
      </c>
      <c r="G594">
        <v>-0.1711</v>
      </c>
      <c r="H594">
        <v>6101.32</v>
      </c>
      <c r="I594">
        <v>134265581.90200001</v>
      </c>
    </row>
    <row r="595" spans="1:9" x14ac:dyDescent="0.25">
      <c r="A595" s="18">
        <v>43119</v>
      </c>
      <c r="B595" t="s">
        <v>40</v>
      </c>
      <c r="C595" t="s">
        <v>41</v>
      </c>
      <c r="D595">
        <v>22.177099999999999</v>
      </c>
      <c r="E595">
        <v>22.473800000000001</v>
      </c>
      <c r="F595">
        <v>-1.3202</v>
      </c>
      <c r="G595">
        <v>-0.29670000000000002</v>
      </c>
      <c r="H595">
        <v>5826.32</v>
      </c>
      <c r="I595">
        <v>129210814.74070001</v>
      </c>
    </row>
    <row r="596" spans="1:9" x14ac:dyDescent="0.25">
      <c r="A596" s="18">
        <v>43118</v>
      </c>
      <c r="B596" t="s">
        <v>40</v>
      </c>
      <c r="C596" t="s">
        <v>41</v>
      </c>
      <c r="D596">
        <v>22.473800000000001</v>
      </c>
      <c r="E596">
        <v>22.545200000000001</v>
      </c>
      <c r="F596">
        <v>-0.31669999999999998</v>
      </c>
      <c r="G596">
        <v>-7.1400000000000005E-2</v>
      </c>
      <c r="H596">
        <v>5826.32</v>
      </c>
      <c r="I596">
        <v>130939482.9946</v>
      </c>
    </row>
    <row r="597" spans="1:9" x14ac:dyDescent="0.25">
      <c r="A597" s="18">
        <v>43117</v>
      </c>
      <c r="B597" t="s">
        <v>40</v>
      </c>
      <c r="C597" t="s">
        <v>41</v>
      </c>
      <c r="D597">
        <v>22.545200000000001</v>
      </c>
      <c r="E597">
        <v>22.451699999999999</v>
      </c>
      <c r="F597">
        <v>0.41644999999999999</v>
      </c>
      <c r="G597">
        <v>9.35E-2</v>
      </c>
      <c r="H597">
        <v>6026.32</v>
      </c>
      <c r="I597">
        <v>135864522.0284</v>
      </c>
    </row>
    <row r="598" spans="1:9" x14ac:dyDescent="0.25">
      <c r="A598" s="18">
        <v>43116</v>
      </c>
      <c r="B598" t="s">
        <v>40</v>
      </c>
      <c r="C598" t="s">
        <v>41</v>
      </c>
      <c r="D598">
        <v>22.451699999999999</v>
      </c>
      <c r="E598">
        <v>21.6204</v>
      </c>
      <c r="F598">
        <v>3.8449800000000001</v>
      </c>
      <c r="G598">
        <v>0.83130000000000004</v>
      </c>
      <c r="H598">
        <v>6251.32</v>
      </c>
      <c r="I598">
        <v>140352693.88890001</v>
      </c>
    </row>
    <row r="599" spans="1:9" x14ac:dyDescent="0.25">
      <c r="A599" s="18">
        <v>43112</v>
      </c>
      <c r="B599" t="s">
        <v>40</v>
      </c>
      <c r="C599" t="s">
        <v>41</v>
      </c>
      <c r="D599">
        <v>21.6204</v>
      </c>
      <c r="E599">
        <v>21.432500000000001</v>
      </c>
      <c r="F599">
        <v>0.87670999999999999</v>
      </c>
      <c r="G599">
        <v>0.18790000000000001</v>
      </c>
      <c r="H599">
        <v>6251.32</v>
      </c>
      <c r="I599">
        <v>135155974.0668</v>
      </c>
    </row>
    <row r="600" spans="1:9" x14ac:dyDescent="0.25">
      <c r="A600" s="18">
        <v>43111</v>
      </c>
      <c r="B600" t="s">
        <v>40</v>
      </c>
      <c r="C600" t="s">
        <v>41</v>
      </c>
      <c r="D600">
        <v>21.432500000000001</v>
      </c>
      <c r="E600">
        <v>21.465599999999998</v>
      </c>
      <c r="F600">
        <v>-0.1542</v>
      </c>
      <c r="G600">
        <v>-3.3099999999999997E-2</v>
      </c>
      <c r="H600">
        <v>6251.32</v>
      </c>
      <c r="I600">
        <v>133981351.60250001</v>
      </c>
    </row>
    <row r="601" spans="1:9" x14ac:dyDescent="0.25">
      <c r="A601" s="18">
        <v>43110</v>
      </c>
      <c r="B601" t="s">
        <v>40</v>
      </c>
      <c r="C601" t="s">
        <v>41</v>
      </c>
      <c r="D601">
        <v>21.465599999999998</v>
      </c>
      <c r="E601">
        <v>21.8002</v>
      </c>
      <c r="F601">
        <v>-1.53485</v>
      </c>
      <c r="G601">
        <v>-0.33460000000000001</v>
      </c>
      <c r="H601">
        <v>6251.32</v>
      </c>
      <c r="I601">
        <v>134188270.1952</v>
      </c>
    </row>
    <row r="602" spans="1:9" x14ac:dyDescent="0.25">
      <c r="A602" s="18">
        <v>43109</v>
      </c>
      <c r="B602" t="s">
        <v>40</v>
      </c>
      <c r="C602" t="s">
        <v>41</v>
      </c>
      <c r="D602">
        <v>21.8002</v>
      </c>
      <c r="E602">
        <v>21.553699999999999</v>
      </c>
      <c r="F602">
        <v>1.1436599999999999</v>
      </c>
      <c r="G602">
        <v>0.2465</v>
      </c>
      <c r="H602">
        <v>6251.32</v>
      </c>
      <c r="I602">
        <v>136279960.86340001</v>
      </c>
    </row>
    <row r="603" spans="1:9" x14ac:dyDescent="0.25">
      <c r="A603" s="18">
        <v>43108</v>
      </c>
      <c r="B603" t="s">
        <v>40</v>
      </c>
      <c r="C603" t="s">
        <v>41</v>
      </c>
      <c r="D603">
        <v>21.553699999999999</v>
      </c>
      <c r="E603">
        <v>21.615500000000001</v>
      </c>
      <c r="F603">
        <v>-0.28591</v>
      </c>
      <c r="G603">
        <v>-6.1800000000000001E-2</v>
      </c>
      <c r="H603">
        <v>6251.32</v>
      </c>
      <c r="I603">
        <v>134739011.2229</v>
      </c>
    </row>
    <row r="604" spans="1:9" x14ac:dyDescent="0.25">
      <c r="A604" s="18">
        <v>43105</v>
      </c>
      <c r="B604" t="s">
        <v>40</v>
      </c>
      <c r="C604" t="s">
        <v>41</v>
      </c>
      <c r="D604">
        <v>21.615500000000001</v>
      </c>
      <c r="E604">
        <v>21.8081</v>
      </c>
      <c r="F604">
        <v>-0.88315999999999995</v>
      </c>
      <c r="G604">
        <v>-0.19259999999999999</v>
      </c>
      <c r="H604">
        <v>6251.32</v>
      </c>
      <c r="I604">
        <v>135125342.6135</v>
      </c>
    </row>
    <row r="605" spans="1:9" x14ac:dyDescent="0.25">
      <c r="A605" s="18">
        <v>43104</v>
      </c>
      <c r="B605" t="s">
        <v>40</v>
      </c>
      <c r="C605" t="s">
        <v>41</v>
      </c>
      <c r="D605">
        <v>21.8081</v>
      </c>
      <c r="E605">
        <v>21.8993</v>
      </c>
      <c r="F605">
        <v>-0.41644999999999999</v>
      </c>
      <c r="G605">
        <v>-9.1200000000000003E-2</v>
      </c>
      <c r="H605">
        <v>5951.32</v>
      </c>
      <c r="I605">
        <v>129786916.2677</v>
      </c>
    </row>
    <row r="606" spans="1:9" x14ac:dyDescent="0.25">
      <c r="A606" s="18">
        <v>43103</v>
      </c>
      <c r="B606" t="s">
        <v>40</v>
      </c>
      <c r="C606" t="s">
        <v>41</v>
      </c>
      <c r="D606">
        <v>21.8993</v>
      </c>
      <c r="E606">
        <v>22.2441</v>
      </c>
      <c r="F606">
        <v>-1.5500700000000001</v>
      </c>
      <c r="G606">
        <v>-0.3448</v>
      </c>
      <c r="H606">
        <v>5901.32</v>
      </c>
      <c r="I606">
        <v>129234711.37809999</v>
      </c>
    </row>
    <row r="607" spans="1:9" x14ac:dyDescent="0.25">
      <c r="A607" s="18">
        <v>43102</v>
      </c>
      <c r="B607" t="s">
        <v>40</v>
      </c>
      <c r="C607" t="s">
        <v>41</v>
      </c>
      <c r="D607">
        <v>22.2441</v>
      </c>
      <c r="E607">
        <v>23.343800000000002</v>
      </c>
      <c r="F607">
        <v>-4.71089</v>
      </c>
      <c r="G607">
        <v>-1.0996999999999999</v>
      </c>
      <c r="H607">
        <v>5901.32</v>
      </c>
      <c r="I607">
        <v>131269485.4797</v>
      </c>
    </row>
    <row r="608" spans="1:9" x14ac:dyDescent="0.25">
      <c r="A608" s="18">
        <v>43098</v>
      </c>
      <c r="B608" t="s">
        <v>40</v>
      </c>
      <c r="C608" t="s">
        <v>41</v>
      </c>
      <c r="D608">
        <v>23.343800000000002</v>
      </c>
      <c r="E608">
        <v>22.885000000000002</v>
      </c>
      <c r="F608">
        <v>2.00481</v>
      </c>
      <c r="G608">
        <v>0.45879999999999999</v>
      </c>
      <c r="H608">
        <v>5901.32</v>
      </c>
      <c r="I608">
        <v>137759163.78459999</v>
      </c>
    </row>
    <row r="609" spans="1:9" x14ac:dyDescent="0.25">
      <c r="A609" s="18">
        <v>43097</v>
      </c>
      <c r="B609" t="s">
        <v>40</v>
      </c>
      <c r="C609" t="s">
        <v>41</v>
      </c>
      <c r="D609">
        <v>22.885000000000002</v>
      </c>
      <c r="E609">
        <v>23.055199999999999</v>
      </c>
      <c r="F609">
        <v>-0.73823000000000005</v>
      </c>
      <c r="G609">
        <v>-0.17019999999999999</v>
      </c>
      <c r="H609">
        <v>5901.32</v>
      </c>
      <c r="I609">
        <v>135051639.54499999</v>
      </c>
    </row>
    <row r="610" spans="1:9" x14ac:dyDescent="0.25">
      <c r="A610" s="18">
        <v>43096</v>
      </c>
      <c r="B610" t="s">
        <v>40</v>
      </c>
      <c r="C610" t="s">
        <v>41</v>
      </c>
      <c r="D610">
        <v>23.055199999999999</v>
      </c>
      <c r="E610">
        <v>23.055</v>
      </c>
      <c r="F610">
        <v>8.7000000000000001E-4</v>
      </c>
      <c r="G610">
        <v>2.0000000000000001E-4</v>
      </c>
      <c r="H610">
        <v>6051.32</v>
      </c>
      <c r="I610">
        <v>139514323.69839999</v>
      </c>
    </row>
    <row r="611" spans="1:9" x14ac:dyDescent="0.25">
      <c r="A611" s="18">
        <v>43095</v>
      </c>
      <c r="B611" t="s">
        <v>40</v>
      </c>
      <c r="C611" t="s">
        <v>41</v>
      </c>
      <c r="D611">
        <v>23.055</v>
      </c>
      <c r="E611">
        <v>23.2193</v>
      </c>
      <c r="F611">
        <v>-0.70760000000000001</v>
      </c>
      <c r="G611">
        <v>-0.1643</v>
      </c>
      <c r="H611">
        <v>6051.32</v>
      </c>
      <c r="I611">
        <v>139513113.435</v>
      </c>
    </row>
    <row r="612" spans="1:9" x14ac:dyDescent="0.25">
      <c r="A612" s="18">
        <v>43091</v>
      </c>
      <c r="B612" t="s">
        <v>40</v>
      </c>
      <c r="C612" t="s">
        <v>41</v>
      </c>
      <c r="D612">
        <v>23.2193</v>
      </c>
      <c r="E612">
        <v>22.8401</v>
      </c>
      <c r="F612">
        <v>1.6602399999999999</v>
      </c>
      <c r="G612">
        <v>0.37919999999999998</v>
      </c>
      <c r="H612">
        <v>6051.32</v>
      </c>
      <c r="I612">
        <v>140507344.81810001</v>
      </c>
    </row>
    <row r="613" spans="1:9" x14ac:dyDescent="0.25">
      <c r="A613" s="18">
        <v>43090</v>
      </c>
      <c r="B613" t="s">
        <v>40</v>
      </c>
      <c r="C613" t="s">
        <v>41</v>
      </c>
      <c r="D613">
        <v>22.8401</v>
      </c>
      <c r="E613">
        <v>23.232600000000001</v>
      </c>
      <c r="F613">
        <v>-1.6894400000000001</v>
      </c>
      <c r="G613">
        <v>-0.39250000000000002</v>
      </c>
      <c r="H613">
        <v>6051.32</v>
      </c>
      <c r="I613">
        <v>138212685.41170001</v>
      </c>
    </row>
    <row r="614" spans="1:9" x14ac:dyDescent="0.25">
      <c r="A614" s="18">
        <v>43089</v>
      </c>
      <c r="B614" t="s">
        <v>40</v>
      </c>
      <c r="C614" t="s">
        <v>41</v>
      </c>
      <c r="D614">
        <v>23.232600000000001</v>
      </c>
      <c r="E614">
        <v>23.028700000000001</v>
      </c>
      <c r="F614">
        <v>0.88541999999999998</v>
      </c>
      <c r="G614">
        <v>0.2039</v>
      </c>
      <c r="H614">
        <v>6051.32</v>
      </c>
      <c r="I614">
        <v>140587827.33419999</v>
      </c>
    </row>
    <row r="615" spans="1:9" x14ac:dyDescent="0.25">
      <c r="A615" s="18">
        <v>43088</v>
      </c>
      <c r="B615" t="s">
        <v>40</v>
      </c>
      <c r="C615" t="s">
        <v>41</v>
      </c>
      <c r="D615">
        <v>23.028700000000001</v>
      </c>
      <c r="E615">
        <v>23.013300000000001</v>
      </c>
      <c r="F615">
        <v>6.6919999999999993E-2</v>
      </c>
      <c r="G615">
        <v>1.54E-2</v>
      </c>
      <c r="H615">
        <v>6051.32</v>
      </c>
      <c r="I615">
        <v>139353963.79789999</v>
      </c>
    </row>
    <row r="616" spans="1:9" x14ac:dyDescent="0.25">
      <c r="A616" s="18">
        <v>43087</v>
      </c>
      <c r="B616" t="s">
        <v>40</v>
      </c>
      <c r="C616" t="s">
        <v>41</v>
      </c>
      <c r="D616">
        <v>23.013300000000001</v>
      </c>
      <c r="E616">
        <v>23.303599999999999</v>
      </c>
      <c r="F616">
        <v>-1.24573</v>
      </c>
      <c r="G616">
        <v>-0.2903</v>
      </c>
      <c r="H616">
        <v>6051.32</v>
      </c>
      <c r="I616">
        <v>139260773.51609999</v>
      </c>
    </row>
    <row r="617" spans="1:9" x14ac:dyDescent="0.25">
      <c r="A617" s="18">
        <v>43084</v>
      </c>
      <c r="B617" t="s">
        <v>40</v>
      </c>
      <c r="C617" t="s">
        <v>41</v>
      </c>
      <c r="D617">
        <v>23.303599999999999</v>
      </c>
      <c r="E617">
        <v>24.142700000000001</v>
      </c>
      <c r="F617">
        <v>-3.4755799999999999</v>
      </c>
      <c r="G617">
        <v>-0.83909999999999996</v>
      </c>
      <c r="H617">
        <v>6051.32</v>
      </c>
      <c r="I617">
        <v>141017470.84119999</v>
      </c>
    </row>
    <row r="618" spans="1:9" x14ac:dyDescent="0.25">
      <c r="A618" s="18">
        <v>43083</v>
      </c>
      <c r="B618" t="s">
        <v>40</v>
      </c>
      <c r="C618" t="s">
        <v>41</v>
      </c>
      <c r="D618">
        <v>24.142700000000001</v>
      </c>
      <c r="E618">
        <v>24.3675</v>
      </c>
      <c r="F618">
        <v>-0.92254000000000003</v>
      </c>
      <c r="G618">
        <v>-0.2248</v>
      </c>
      <c r="H618">
        <v>6051.32</v>
      </c>
      <c r="I618">
        <v>146095130.9359</v>
      </c>
    </row>
    <row r="619" spans="1:9" x14ac:dyDescent="0.25">
      <c r="A619" s="18">
        <v>43082</v>
      </c>
      <c r="B619" t="s">
        <v>40</v>
      </c>
      <c r="C619" t="s">
        <v>41</v>
      </c>
      <c r="D619">
        <v>24.3675</v>
      </c>
      <c r="E619">
        <v>24.302199999999999</v>
      </c>
      <c r="F619">
        <v>0.26869999999999999</v>
      </c>
      <c r="G619">
        <v>6.5299999999999997E-2</v>
      </c>
      <c r="H619">
        <v>6051.32</v>
      </c>
      <c r="I619">
        <v>147455466.9975</v>
      </c>
    </row>
    <row r="620" spans="1:9" x14ac:dyDescent="0.25">
      <c r="A620" s="18">
        <v>43081</v>
      </c>
      <c r="B620" t="s">
        <v>40</v>
      </c>
      <c r="C620" t="s">
        <v>41</v>
      </c>
      <c r="D620">
        <v>24.302199999999999</v>
      </c>
      <c r="E620">
        <v>24.275700000000001</v>
      </c>
      <c r="F620">
        <v>0.10915999999999999</v>
      </c>
      <c r="G620">
        <v>2.6499999999999999E-2</v>
      </c>
      <c r="H620">
        <v>6051.32</v>
      </c>
      <c r="I620">
        <v>147060315.99739999</v>
      </c>
    </row>
    <row r="621" spans="1:9" x14ac:dyDescent="0.25">
      <c r="A621" s="18">
        <v>43080</v>
      </c>
      <c r="B621" t="s">
        <v>40</v>
      </c>
      <c r="C621" t="s">
        <v>41</v>
      </c>
      <c r="D621">
        <v>24.275700000000001</v>
      </c>
      <c r="E621">
        <v>25.138000000000002</v>
      </c>
      <c r="F621">
        <v>-3.4302600000000001</v>
      </c>
      <c r="G621">
        <v>-0.86229999999999996</v>
      </c>
      <c r="H621">
        <v>6051.32</v>
      </c>
      <c r="I621">
        <v>146899956.09689999</v>
      </c>
    </row>
    <row r="622" spans="1:9" x14ac:dyDescent="0.25">
      <c r="A622" s="18">
        <v>43077</v>
      </c>
      <c r="B622" t="s">
        <v>40</v>
      </c>
      <c r="C622" t="s">
        <v>41</v>
      </c>
      <c r="D622">
        <v>25.138000000000002</v>
      </c>
      <c r="E622">
        <v>25.845700000000001</v>
      </c>
      <c r="F622">
        <v>-2.7381700000000002</v>
      </c>
      <c r="G622">
        <v>-0.7077</v>
      </c>
      <c r="H622">
        <v>5751.32</v>
      </c>
      <c r="I622">
        <v>144576606.74599999</v>
      </c>
    </row>
    <row r="623" spans="1:9" x14ac:dyDescent="0.25">
      <c r="A623" s="18">
        <v>43076</v>
      </c>
      <c r="B623" t="s">
        <v>40</v>
      </c>
      <c r="C623" t="s">
        <v>41</v>
      </c>
      <c r="D623">
        <v>25.845700000000001</v>
      </c>
      <c r="E623">
        <v>26.819600000000001</v>
      </c>
      <c r="F623">
        <v>-3.6313</v>
      </c>
      <c r="G623">
        <v>-0.97389999999999999</v>
      </c>
      <c r="H623">
        <v>5551.32</v>
      </c>
      <c r="I623">
        <v>143477673.78690001</v>
      </c>
    </row>
    <row r="624" spans="1:9" x14ac:dyDescent="0.25">
      <c r="A624" s="18">
        <v>43075</v>
      </c>
      <c r="B624" t="s">
        <v>40</v>
      </c>
      <c r="C624" t="s">
        <v>41</v>
      </c>
      <c r="D624">
        <v>26.819600000000001</v>
      </c>
      <c r="E624">
        <v>27.078399999999998</v>
      </c>
      <c r="F624">
        <v>-0.95574000000000003</v>
      </c>
      <c r="G624">
        <v>-0.25879999999999997</v>
      </c>
      <c r="H624">
        <v>5551.32</v>
      </c>
      <c r="I624">
        <v>148884101.41319999</v>
      </c>
    </row>
    <row r="625" spans="1:9" x14ac:dyDescent="0.25">
      <c r="A625" s="18">
        <v>43074</v>
      </c>
      <c r="B625" t="s">
        <v>40</v>
      </c>
      <c r="C625" t="s">
        <v>41</v>
      </c>
      <c r="D625">
        <v>27.078399999999998</v>
      </c>
      <c r="E625">
        <v>27.1859</v>
      </c>
      <c r="F625">
        <v>-0.39543</v>
      </c>
      <c r="G625">
        <v>-0.1075</v>
      </c>
      <c r="H625">
        <v>5651.32</v>
      </c>
      <c r="I625">
        <v>153028622.25279999</v>
      </c>
    </row>
    <row r="626" spans="1:9" x14ac:dyDescent="0.25">
      <c r="A626" s="18">
        <v>43073</v>
      </c>
      <c r="B626" t="s">
        <v>40</v>
      </c>
      <c r="C626" t="s">
        <v>41</v>
      </c>
      <c r="D626">
        <v>27.1859</v>
      </c>
      <c r="E626">
        <v>27.1859</v>
      </c>
      <c r="F626">
        <v>0</v>
      </c>
      <c r="G626">
        <v>0</v>
      </c>
      <c r="H626">
        <v>5651.32</v>
      </c>
      <c r="I626">
        <v>153636138.8303</v>
      </c>
    </row>
    <row r="627" spans="1:9" x14ac:dyDescent="0.25">
      <c r="A627" s="18">
        <v>43070</v>
      </c>
      <c r="B627" t="s">
        <v>40</v>
      </c>
      <c r="C627" t="s">
        <v>41</v>
      </c>
      <c r="D627">
        <v>27.1859</v>
      </c>
      <c r="E627">
        <v>26.703199999999999</v>
      </c>
      <c r="F627">
        <v>1.80765</v>
      </c>
      <c r="G627">
        <v>0.48270000000000002</v>
      </c>
      <c r="H627">
        <v>5501.32</v>
      </c>
      <c r="I627">
        <v>149558253.8303</v>
      </c>
    </row>
    <row r="628" spans="1:9" x14ac:dyDescent="0.25">
      <c r="A628" s="18">
        <v>43069</v>
      </c>
      <c r="B628" t="s">
        <v>40</v>
      </c>
      <c r="C628" t="s">
        <v>41</v>
      </c>
      <c r="D628">
        <v>26.703199999999999</v>
      </c>
      <c r="E628">
        <v>26.3567</v>
      </c>
      <c r="F628">
        <v>1.3146599999999999</v>
      </c>
      <c r="G628">
        <v>0.34649999999999997</v>
      </c>
      <c r="H628">
        <v>5951.32</v>
      </c>
      <c r="I628">
        <v>158919208.1144</v>
      </c>
    </row>
    <row r="629" spans="1:9" x14ac:dyDescent="0.25">
      <c r="A629" s="18">
        <v>43068</v>
      </c>
      <c r="B629" t="s">
        <v>40</v>
      </c>
      <c r="C629" t="s">
        <v>41</v>
      </c>
      <c r="D629">
        <v>26.3567</v>
      </c>
      <c r="E629">
        <v>25.918199999999999</v>
      </c>
      <c r="F629">
        <v>1.6918599999999999</v>
      </c>
      <c r="G629">
        <v>0.4385</v>
      </c>
      <c r="H629">
        <v>5951.32</v>
      </c>
      <c r="I629">
        <v>156857076.7739</v>
      </c>
    </row>
    <row r="630" spans="1:9" x14ac:dyDescent="0.25">
      <c r="A630" s="18">
        <v>43067</v>
      </c>
      <c r="B630" t="s">
        <v>40</v>
      </c>
      <c r="C630" t="s">
        <v>41</v>
      </c>
      <c r="D630">
        <v>25.918199999999999</v>
      </c>
      <c r="E630">
        <v>26.102499999999999</v>
      </c>
      <c r="F630">
        <v>-0.70606000000000002</v>
      </c>
      <c r="G630">
        <v>-0.18429999999999999</v>
      </c>
      <c r="H630">
        <v>5951.32</v>
      </c>
      <c r="I630">
        <v>154247424.2694</v>
      </c>
    </row>
    <row r="631" spans="1:9" x14ac:dyDescent="0.25">
      <c r="A631" s="18">
        <v>43066</v>
      </c>
      <c r="B631" t="s">
        <v>40</v>
      </c>
      <c r="C631" t="s">
        <v>41</v>
      </c>
      <c r="D631">
        <v>26.102499999999999</v>
      </c>
      <c r="E631">
        <v>26.226900000000001</v>
      </c>
      <c r="F631">
        <v>-0.47432000000000002</v>
      </c>
      <c r="G631">
        <v>-0.1244</v>
      </c>
      <c r="H631">
        <v>6151.32</v>
      </c>
      <c r="I631">
        <v>160564751.99250001</v>
      </c>
    </row>
    <row r="632" spans="1:9" x14ac:dyDescent="0.25">
      <c r="A632" s="18">
        <v>43063</v>
      </c>
      <c r="B632" t="s">
        <v>40</v>
      </c>
      <c r="C632" t="s">
        <v>41</v>
      </c>
      <c r="D632">
        <v>26.226900000000001</v>
      </c>
      <c r="E632">
        <v>26.338000000000001</v>
      </c>
      <c r="F632">
        <v>-0.42181999999999997</v>
      </c>
      <c r="G632">
        <v>-0.1111</v>
      </c>
      <c r="H632">
        <v>6151.32</v>
      </c>
      <c r="I632">
        <v>161329975.82730001</v>
      </c>
    </row>
    <row r="633" spans="1:9" x14ac:dyDescent="0.25">
      <c r="A633" s="18">
        <v>43061</v>
      </c>
      <c r="B633" t="s">
        <v>40</v>
      </c>
      <c r="C633" t="s">
        <v>41</v>
      </c>
      <c r="D633">
        <v>26.338000000000001</v>
      </c>
      <c r="E633">
        <v>26.6509</v>
      </c>
      <c r="F633">
        <v>-1.1740699999999999</v>
      </c>
      <c r="G633">
        <v>-0.31290000000000001</v>
      </c>
      <c r="H633">
        <v>6151.32</v>
      </c>
      <c r="I633">
        <v>162013387.146</v>
      </c>
    </row>
    <row r="634" spans="1:9" x14ac:dyDescent="0.25">
      <c r="A634" s="18">
        <v>43060</v>
      </c>
      <c r="B634" t="s">
        <v>40</v>
      </c>
      <c r="C634" t="s">
        <v>41</v>
      </c>
      <c r="D634">
        <v>26.6509</v>
      </c>
      <c r="E634">
        <v>27.6647</v>
      </c>
      <c r="F634">
        <v>-3.6646000000000001</v>
      </c>
      <c r="G634">
        <v>-1.0138</v>
      </c>
      <c r="H634">
        <v>5951.32</v>
      </c>
      <c r="I634">
        <v>158607954.2353</v>
      </c>
    </row>
    <row r="635" spans="1:9" x14ac:dyDescent="0.25">
      <c r="A635" s="18">
        <v>43059</v>
      </c>
      <c r="B635" t="s">
        <v>40</v>
      </c>
      <c r="C635" t="s">
        <v>41</v>
      </c>
      <c r="D635">
        <v>27.6647</v>
      </c>
      <c r="E635">
        <v>28.878399999999999</v>
      </c>
      <c r="F635">
        <v>-4.2027999999999999</v>
      </c>
      <c r="G635">
        <v>-1.2137</v>
      </c>
      <c r="H635">
        <v>5951.32</v>
      </c>
      <c r="I635">
        <v>164641399.40990001</v>
      </c>
    </row>
    <row r="636" spans="1:9" x14ac:dyDescent="0.25">
      <c r="A636" s="18">
        <v>43056</v>
      </c>
      <c r="B636" t="s">
        <v>40</v>
      </c>
      <c r="C636" t="s">
        <v>41</v>
      </c>
      <c r="D636">
        <v>28.878399999999999</v>
      </c>
      <c r="E636">
        <v>29.0014</v>
      </c>
      <c r="F636">
        <v>-0.42412</v>
      </c>
      <c r="G636">
        <v>-0.123</v>
      </c>
      <c r="H636">
        <v>5951.32</v>
      </c>
      <c r="I636">
        <v>171864512.85280001</v>
      </c>
    </row>
    <row r="637" spans="1:9" x14ac:dyDescent="0.25">
      <c r="A637" s="18">
        <v>43055</v>
      </c>
      <c r="B637" t="s">
        <v>40</v>
      </c>
      <c r="C637" t="s">
        <v>41</v>
      </c>
      <c r="D637">
        <v>29.0014</v>
      </c>
      <c r="E637">
        <v>30.127300000000002</v>
      </c>
      <c r="F637">
        <v>-3.7371400000000001</v>
      </c>
      <c r="G637">
        <v>-1.1258999999999999</v>
      </c>
      <c r="H637">
        <v>5751.32</v>
      </c>
      <c r="I637">
        <v>166796244.84380001</v>
      </c>
    </row>
    <row r="638" spans="1:9" x14ac:dyDescent="0.25">
      <c r="A638" s="18">
        <v>43054</v>
      </c>
      <c r="B638" t="s">
        <v>40</v>
      </c>
      <c r="C638" t="s">
        <v>41</v>
      </c>
      <c r="D638">
        <v>30.127300000000002</v>
      </c>
      <c r="E638">
        <v>28.984000000000002</v>
      </c>
      <c r="F638">
        <v>3.9445899999999998</v>
      </c>
      <c r="G638">
        <v>1.1433</v>
      </c>
      <c r="H638">
        <v>5751.32</v>
      </c>
      <c r="I638">
        <v>173271652.6541</v>
      </c>
    </row>
    <row r="639" spans="1:9" x14ac:dyDescent="0.25">
      <c r="A639" s="18">
        <v>43053</v>
      </c>
      <c r="B639" t="s">
        <v>40</v>
      </c>
      <c r="C639" t="s">
        <v>41</v>
      </c>
      <c r="D639">
        <v>28.984000000000002</v>
      </c>
      <c r="E639">
        <v>29.154199999999999</v>
      </c>
      <c r="F639">
        <v>-0.58379000000000003</v>
      </c>
      <c r="G639">
        <v>-0.17019999999999999</v>
      </c>
      <c r="H639">
        <v>5751.32</v>
      </c>
      <c r="I639">
        <v>166696171.928</v>
      </c>
    </row>
    <row r="640" spans="1:9" x14ac:dyDescent="0.25">
      <c r="A640" s="18">
        <v>43052</v>
      </c>
      <c r="B640" t="s">
        <v>40</v>
      </c>
      <c r="C640" t="s">
        <v>41</v>
      </c>
      <c r="D640">
        <v>29.154199999999999</v>
      </c>
      <c r="E640">
        <v>28.732700000000001</v>
      </c>
      <c r="F640">
        <v>1.4669700000000001</v>
      </c>
      <c r="G640">
        <v>0.42149999999999999</v>
      </c>
      <c r="H640">
        <v>5901.32</v>
      </c>
      <c r="I640">
        <v>172048176.08140001</v>
      </c>
    </row>
    <row r="641" spans="1:9" x14ac:dyDescent="0.25">
      <c r="A641" s="18">
        <v>43049</v>
      </c>
      <c r="B641" t="s">
        <v>40</v>
      </c>
      <c r="C641" t="s">
        <v>41</v>
      </c>
      <c r="D641">
        <v>28.732700000000001</v>
      </c>
      <c r="E641">
        <v>28.075700000000001</v>
      </c>
      <c r="F641">
        <v>2.3401000000000001</v>
      </c>
      <c r="G641">
        <v>0.65700000000000003</v>
      </c>
      <c r="H641">
        <v>5901.32</v>
      </c>
      <c r="I641">
        <v>169560770.9659</v>
      </c>
    </row>
    <row r="642" spans="1:9" x14ac:dyDescent="0.25">
      <c r="A642" s="18">
        <v>43048</v>
      </c>
      <c r="B642" t="s">
        <v>40</v>
      </c>
      <c r="C642" t="s">
        <v>41</v>
      </c>
      <c r="D642">
        <v>28.075700000000001</v>
      </c>
      <c r="E642">
        <v>27.868600000000001</v>
      </c>
      <c r="F642">
        <v>0.74312999999999996</v>
      </c>
      <c r="G642">
        <v>0.20710000000000001</v>
      </c>
      <c r="H642">
        <v>5901.32</v>
      </c>
      <c r="I642">
        <v>165683605.69690001</v>
      </c>
    </row>
    <row r="643" spans="1:9" x14ac:dyDescent="0.25">
      <c r="A643" s="18">
        <v>43047</v>
      </c>
      <c r="B643" t="s">
        <v>40</v>
      </c>
      <c r="C643" t="s">
        <v>41</v>
      </c>
      <c r="D643">
        <v>27.868600000000001</v>
      </c>
      <c r="E643">
        <v>27.867899999999999</v>
      </c>
      <c r="F643">
        <v>2.5100000000000001E-3</v>
      </c>
      <c r="G643">
        <v>6.9999999999999999E-4</v>
      </c>
      <c r="H643">
        <v>6151.32</v>
      </c>
      <c r="I643">
        <v>171428592.94620001</v>
      </c>
    </row>
    <row r="644" spans="1:9" x14ac:dyDescent="0.25">
      <c r="A644" s="18">
        <v>43046</v>
      </c>
      <c r="B644" t="s">
        <v>40</v>
      </c>
      <c r="C644" t="s">
        <v>41</v>
      </c>
      <c r="D644">
        <v>27.867899999999999</v>
      </c>
      <c r="E644">
        <v>27.5975</v>
      </c>
      <c r="F644">
        <v>0.9798</v>
      </c>
      <c r="G644">
        <v>0.27039999999999997</v>
      </c>
      <c r="H644">
        <v>6151.32</v>
      </c>
      <c r="I644">
        <v>171424287.02430001</v>
      </c>
    </row>
    <row r="645" spans="1:9" x14ac:dyDescent="0.25">
      <c r="A645" s="18">
        <v>43045</v>
      </c>
      <c r="B645" t="s">
        <v>40</v>
      </c>
      <c r="C645" t="s">
        <v>41</v>
      </c>
      <c r="D645">
        <v>27.5975</v>
      </c>
      <c r="E645">
        <v>28.033899999999999</v>
      </c>
      <c r="F645">
        <v>-1.5566899999999999</v>
      </c>
      <c r="G645">
        <v>-0.43640000000000001</v>
      </c>
      <c r="H645">
        <v>6151.32</v>
      </c>
      <c r="I645">
        <v>169760970.9075</v>
      </c>
    </row>
    <row r="646" spans="1:9" x14ac:dyDescent="0.25">
      <c r="A646" s="18">
        <v>43042</v>
      </c>
      <c r="B646" t="s">
        <v>40</v>
      </c>
      <c r="C646" t="s">
        <v>41</v>
      </c>
      <c r="D646">
        <v>28.033899999999999</v>
      </c>
      <c r="E646">
        <v>28.1052</v>
      </c>
      <c r="F646">
        <v>-0.25369000000000003</v>
      </c>
      <c r="G646">
        <v>-7.1300000000000002E-2</v>
      </c>
      <c r="H646">
        <v>6151.32</v>
      </c>
      <c r="I646">
        <v>172445405.64629999</v>
      </c>
    </row>
    <row r="647" spans="1:9" x14ac:dyDescent="0.25">
      <c r="A647" s="18">
        <v>43041</v>
      </c>
      <c r="B647" t="s">
        <v>40</v>
      </c>
      <c r="C647" t="s">
        <v>41</v>
      </c>
      <c r="D647">
        <v>28.1052</v>
      </c>
      <c r="E647">
        <v>28.373999999999999</v>
      </c>
      <c r="F647">
        <v>-0.94735000000000003</v>
      </c>
      <c r="G647">
        <v>-0.26879999999999998</v>
      </c>
      <c r="H647">
        <v>6151.32</v>
      </c>
      <c r="I647">
        <v>172883994.54840001</v>
      </c>
    </row>
    <row r="648" spans="1:9" x14ac:dyDescent="0.25">
      <c r="A648" s="18">
        <v>43040</v>
      </c>
      <c r="B648" t="s">
        <v>40</v>
      </c>
      <c r="C648" t="s">
        <v>41</v>
      </c>
      <c r="D648">
        <v>28.373999999999999</v>
      </c>
      <c r="E648">
        <v>28.1341</v>
      </c>
      <c r="F648">
        <v>0.85270000000000001</v>
      </c>
      <c r="G648">
        <v>0.2399</v>
      </c>
      <c r="H648">
        <v>6151.32</v>
      </c>
      <c r="I648">
        <v>174537468.558</v>
      </c>
    </row>
    <row r="649" spans="1:9" x14ac:dyDescent="0.25">
      <c r="A649" s="18">
        <v>43039</v>
      </c>
      <c r="B649" t="s">
        <v>40</v>
      </c>
      <c r="C649" t="s">
        <v>41</v>
      </c>
      <c r="D649">
        <v>28.1341</v>
      </c>
      <c r="E649">
        <v>28.695699999999999</v>
      </c>
      <c r="F649">
        <v>-1.95709</v>
      </c>
      <c r="G649">
        <v>-0.56159999999999999</v>
      </c>
      <c r="H649">
        <v>6151.32</v>
      </c>
      <c r="I649">
        <v>173061767.60969999</v>
      </c>
    </row>
    <row r="650" spans="1:9" x14ac:dyDescent="0.25">
      <c r="A650" s="18">
        <v>43038</v>
      </c>
      <c r="B650" t="s">
        <v>40</v>
      </c>
      <c r="C650" t="s">
        <v>41</v>
      </c>
      <c r="D650">
        <v>28.695699999999999</v>
      </c>
      <c r="E650">
        <v>28.383600000000001</v>
      </c>
      <c r="F650">
        <v>1.09958</v>
      </c>
      <c r="G650">
        <v>0.31209999999999999</v>
      </c>
      <c r="H650">
        <v>6151.32</v>
      </c>
      <c r="I650">
        <v>176516347.2369</v>
      </c>
    </row>
    <row r="651" spans="1:9" x14ac:dyDescent="0.25">
      <c r="A651" s="18">
        <v>43035</v>
      </c>
      <c r="B651" t="s">
        <v>40</v>
      </c>
      <c r="C651" t="s">
        <v>41</v>
      </c>
      <c r="D651">
        <v>28.383600000000001</v>
      </c>
      <c r="E651">
        <v>29.789400000000001</v>
      </c>
      <c r="F651">
        <v>-4.7191299999999998</v>
      </c>
      <c r="G651">
        <v>-1.4057999999999999</v>
      </c>
      <c r="H651">
        <v>6151.32</v>
      </c>
      <c r="I651">
        <v>174596521.20120001</v>
      </c>
    </row>
    <row r="652" spans="1:9" x14ac:dyDescent="0.25">
      <c r="A652" s="18">
        <v>43034</v>
      </c>
      <c r="B652" t="s">
        <v>40</v>
      </c>
      <c r="C652" t="s">
        <v>41</v>
      </c>
      <c r="D652">
        <v>29.789400000000001</v>
      </c>
      <c r="E652">
        <v>29.6311</v>
      </c>
      <c r="F652">
        <v>0.53424000000000005</v>
      </c>
      <c r="G652">
        <v>0.1583</v>
      </c>
      <c r="H652">
        <v>6151.32</v>
      </c>
      <c r="I652">
        <v>183244042.63980001</v>
      </c>
    </row>
    <row r="653" spans="1:9" x14ac:dyDescent="0.25">
      <c r="A653" s="18">
        <v>43033</v>
      </c>
      <c r="B653" t="s">
        <v>40</v>
      </c>
      <c r="C653" t="s">
        <v>41</v>
      </c>
      <c r="D653">
        <v>29.6311</v>
      </c>
      <c r="E653">
        <v>29.417899999999999</v>
      </c>
      <c r="F653">
        <v>0.72472999999999999</v>
      </c>
      <c r="G653">
        <v>0.2132</v>
      </c>
      <c r="H653">
        <v>6151.32</v>
      </c>
      <c r="I653">
        <v>182270289.15869999</v>
      </c>
    </row>
    <row r="654" spans="1:9" x14ac:dyDescent="0.25">
      <c r="A654" s="18">
        <v>43032</v>
      </c>
      <c r="B654" t="s">
        <v>40</v>
      </c>
      <c r="C654" t="s">
        <v>41</v>
      </c>
      <c r="D654">
        <v>29.417899999999999</v>
      </c>
      <c r="E654">
        <v>29.124700000000001</v>
      </c>
      <c r="F654">
        <v>1.00671</v>
      </c>
      <c r="G654">
        <v>0.29320000000000002</v>
      </c>
      <c r="H654">
        <v>6051.32</v>
      </c>
      <c r="I654">
        <v>178017038.3743</v>
      </c>
    </row>
    <row r="655" spans="1:9" x14ac:dyDescent="0.25">
      <c r="A655" s="18">
        <v>43031</v>
      </c>
      <c r="B655" t="s">
        <v>40</v>
      </c>
      <c r="C655" t="s">
        <v>41</v>
      </c>
      <c r="D655">
        <v>29.124700000000001</v>
      </c>
      <c r="E655">
        <v>28.041899999999998</v>
      </c>
      <c r="F655">
        <v>3.8613599999999999</v>
      </c>
      <c r="G655">
        <v>1.0828</v>
      </c>
      <c r="H655">
        <v>6051.32</v>
      </c>
      <c r="I655">
        <v>176242792.2299</v>
      </c>
    </row>
    <row r="656" spans="1:9" x14ac:dyDescent="0.25">
      <c r="A656" s="18">
        <v>43028</v>
      </c>
      <c r="B656" t="s">
        <v>40</v>
      </c>
      <c r="C656" t="s">
        <v>41</v>
      </c>
      <c r="D656">
        <v>28.041899999999998</v>
      </c>
      <c r="E656">
        <v>28.398299999999999</v>
      </c>
      <c r="F656">
        <v>-1.2549999999999999</v>
      </c>
      <c r="G656">
        <v>-0.35639999999999999</v>
      </c>
      <c r="H656">
        <v>6051.32</v>
      </c>
      <c r="I656">
        <v>169690426.1823</v>
      </c>
    </row>
    <row r="657" spans="1:9" x14ac:dyDescent="0.25">
      <c r="A657" s="18">
        <v>43027</v>
      </c>
      <c r="B657" t="s">
        <v>40</v>
      </c>
      <c r="C657" t="s">
        <v>41</v>
      </c>
      <c r="D657">
        <v>28.398299999999999</v>
      </c>
      <c r="E657">
        <v>28.648499999999999</v>
      </c>
      <c r="F657">
        <v>-0.87334000000000001</v>
      </c>
      <c r="G657">
        <v>-0.25019999999999998</v>
      </c>
      <c r="H657">
        <v>6051.32</v>
      </c>
      <c r="I657">
        <v>171847115.56110001</v>
      </c>
    </row>
    <row r="658" spans="1:9" x14ac:dyDescent="0.25">
      <c r="A658" s="18">
        <v>43026</v>
      </c>
      <c r="B658" t="s">
        <v>40</v>
      </c>
      <c r="C658" t="s">
        <v>41</v>
      </c>
      <c r="D658">
        <v>28.648499999999999</v>
      </c>
      <c r="E658">
        <v>29.020600000000002</v>
      </c>
      <c r="F658">
        <v>-1.2821899999999999</v>
      </c>
      <c r="G658">
        <v>-0.37209999999999999</v>
      </c>
      <c r="H658">
        <v>5926.32</v>
      </c>
      <c r="I658">
        <v>169780092.57449999</v>
      </c>
    </row>
    <row r="659" spans="1:9" x14ac:dyDescent="0.25">
      <c r="A659" s="18">
        <v>43025</v>
      </c>
      <c r="B659" t="s">
        <v>40</v>
      </c>
      <c r="C659" t="s">
        <v>41</v>
      </c>
      <c r="D659">
        <v>29.020600000000002</v>
      </c>
      <c r="E659">
        <v>28.892700000000001</v>
      </c>
      <c r="F659">
        <v>0.44267000000000001</v>
      </c>
      <c r="G659">
        <v>0.12790000000000001</v>
      </c>
      <c r="H659">
        <v>5926.32</v>
      </c>
      <c r="I659">
        <v>171985275.1302</v>
      </c>
    </row>
    <row r="660" spans="1:9" x14ac:dyDescent="0.25">
      <c r="A660" s="18">
        <v>43024</v>
      </c>
      <c r="B660" t="s">
        <v>40</v>
      </c>
      <c r="C660" t="s">
        <v>41</v>
      </c>
      <c r="D660">
        <v>28.892700000000001</v>
      </c>
      <c r="E660">
        <v>29.3431</v>
      </c>
      <c r="F660">
        <v>-1.53494</v>
      </c>
      <c r="G660">
        <v>-0.45040000000000002</v>
      </c>
      <c r="H660">
        <v>5926.32</v>
      </c>
      <c r="I660">
        <v>171227299.1859</v>
      </c>
    </row>
    <row r="661" spans="1:9" x14ac:dyDescent="0.25">
      <c r="A661" s="18">
        <v>43021</v>
      </c>
      <c r="B661" t="s">
        <v>40</v>
      </c>
      <c r="C661" t="s">
        <v>41</v>
      </c>
      <c r="D661">
        <v>29.3431</v>
      </c>
      <c r="E661">
        <v>29.885300000000001</v>
      </c>
      <c r="F661">
        <v>-1.81427</v>
      </c>
      <c r="G661">
        <v>-0.54220000000000002</v>
      </c>
      <c r="H661">
        <v>5926.32</v>
      </c>
      <c r="I661">
        <v>173896512.36269999</v>
      </c>
    </row>
    <row r="662" spans="1:9" x14ac:dyDescent="0.25">
      <c r="A662" s="18">
        <v>43020</v>
      </c>
      <c r="B662" t="s">
        <v>40</v>
      </c>
      <c r="C662" t="s">
        <v>41</v>
      </c>
      <c r="D662">
        <v>29.885300000000001</v>
      </c>
      <c r="E662">
        <v>30.189499999999999</v>
      </c>
      <c r="F662">
        <v>-1.0076400000000001</v>
      </c>
      <c r="G662">
        <v>-0.30420000000000003</v>
      </c>
      <c r="H662">
        <v>5926.32</v>
      </c>
      <c r="I662">
        <v>177109761.44010001</v>
      </c>
    </row>
    <row r="663" spans="1:9" x14ac:dyDescent="0.25">
      <c r="A663" s="18">
        <v>43019</v>
      </c>
      <c r="B663" t="s">
        <v>40</v>
      </c>
      <c r="C663" t="s">
        <v>41</v>
      </c>
      <c r="D663">
        <v>30.189499999999999</v>
      </c>
      <c r="E663">
        <v>30.571400000000001</v>
      </c>
      <c r="F663">
        <v>-1.2492099999999999</v>
      </c>
      <c r="G663">
        <v>-0.38190000000000002</v>
      </c>
      <c r="H663">
        <v>5876.32</v>
      </c>
      <c r="I663">
        <v>177403072.0715</v>
      </c>
    </row>
    <row r="664" spans="1:9" x14ac:dyDescent="0.25">
      <c r="A664" s="18">
        <v>43018</v>
      </c>
      <c r="B664" t="s">
        <v>40</v>
      </c>
      <c r="C664" t="s">
        <v>41</v>
      </c>
      <c r="D664">
        <v>30.571400000000001</v>
      </c>
      <c r="E664">
        <v>31.264099999999999</v>
      </c>
      <c r="F664">
        <v>-2.2156400000000001</v>
      </c>
      <c r="G664">
        <v>-0.69269999999999998</v>
      </c>
      <c r="H664">
        <v>5876.32</v>
      </c>
      <c r="I664">
        <v>179647237.53380001</v>
      </c>
    </row>
    <row r="665" spans="1:9" x14ac:dyDescent="0.25">
      <c r="A665" s="18">
        <v>43017</v>
      </c>
      <c r="B665" t="s">
        <v>40</v>
      </c>
      <c r="C665" t="s">
        <v>41</v>
      </c>
      <c r="D665">
        <v>31.264099999999999</v>
      </c>
      <c r="E665">
        <v>30.824100000000001</v>
      </c>
      <c r="F665">
        <v>1.4274500000000001</v>
      </c>
      <c r="G665">
        <v>0.44</v>
      </c>
      <c r="H665">
        <v>5876.32</v>
      </c>
      <c r="I665">
        <v>183717762.3197</v>
      </c>
    </row>
    <row r="666" spans="1:9" x14ac:dyDescent="0.25">
      <c r="A666" s="18">
        <v>43014</v>
      </c>
      <c r="B666" t="s">
        <v>40</v>
      </c>
      <c r="C666" t="s">
        <v>41</v>
      </c>
      <c r="D666">
        <v>30.824100000000001</v>
      </c>
      <c r="E666">
        <v>30.745899999999999</v>
      </c>
      <c r="F666">
        <v>0.25434000000000001</v>
      </c>
      <c r="G666">
        <v>7.8200000000000006E-2</v>
      </c>
      <c r="H666">
        <v>5876.32</v>
      </c>
      <c r="I666">
        <v>181132182.83970001</v>
      </c>
    </row>
    <row r="667" spans="1:9" x14ac:dyDescent="0.25">
      <c r="A667" s="18">
        <v>43013</v>
      </c>
      <c r="B667" t="s">
        <v>40</v>
      </c>
      <c r="C667" t="s">
        <v>41</v>
      </c>
      <c r="D667">
        <v>30.745899999999999</v>
      </c>
      <c r="E667">
        <v>31.767800000000001</v>
      </c>
      <c r="F667">
        <v>-3.21678</v>
      </c>
      <c r="G667">
        <v>-1.0219</v>
      </c>
      <c r="H667">
        <v>5876.32</v>
      </c>
      <c r="I667">
        <v>180672654.85030001</v>
      </c>
    </row>
    <row r="668" spans="1:9" x14ac:dyDescent="0.25">
      <c r="A668" s="18">
        <v>43012</v>
      </c>
      <c r="B668" t="s">
        <v>40</v>
      </c>
      <c r="C668" t="s">
        <v>41</v>
      </c>
      <c r="D668">
        <v>31.767800000000001</v>
      </c>
      <c r="E668">
        <v>31.832999999999998</v>
      </c>
      <c r="F668">
        <v>-0.20482</v>
      </c>
      <c r="G668">
        <v>-6.5199999999999994E-2</v>
      </c>
      <c r="H668">
        <v>5876.32</v>
      </c>
      <c r="I668">
        <v>186677663.19260001</v>
      </c>
    </row>
    <row r="669" spans="1:9" x14ac:dyDescent="0.25">
      <c r="A669" s="18">
        <v>43011</v>
      </c>
      <c r="B669" t="s">
        <v>40</v>
      </c>
      <c r="C669" t="s">
        <v>41</v>
      </c>
      <c r="D669">
        <v>31.832999999999998</v>
      </c>
      <c r="E669">
        <v>31.714200000000002</v>
      </c>
      <c r="F669">
        <v>0.37459999999999999</v>
      </c>
      <c r="G669">
        <v>0.1188</v>
      </c>
      <c r="H669">
        <v>5876.32</v>
      </c>
      <c r="I669">
        <v>187060799.06099999</v>
      </c>
    </row>
    <row r="670" spans="1:9" x14ac:dyDescent="0.25">
      <c r="A670" s="18">
        <v>43010</v>
      </c>
      <c r="B670" t="s">
        <v>40</v>
      </c>
      <c r="C670" t="s">
        <v>41</v>
      </c>
      <c r="D670">
        <v>31.714200000000002</v>
      </c>
      <c r="E670">
        <v>32.564799999999998</v>
      </c>
      <c r="F670">
        <v>-2.6120199999999998</v>
      </c>
      <c r="G670">
        <v>-0.85060000000000002</v>
      </c>
      <c r="H670">
        <v>5876.32</v>
      </c>
      <c r="I670">
        <v>186362692.60139999</v>
      </c>
    </row>
    <row r="671" spans="1:9" x14ac:dyDescent="0.25">
      <c r="A671" s="18">
        <v>43007</v>
      </c>
      <c r="B671" t="s">
        <v>40</v>
      </c>
      <c r="C671" t="s">
        <v>41</v>
      </c>
      <c r="D671">
        <v>32.564799999999998</v>
      </c>
      <c r="E671">
        <v>33.093699999999998</v>
      </c>
      <c r="F671">
        <v>-1.59819</v>
      </c>
      <c r="G671">
        <v>-0.52890000000000004</v>
      </c>
      <c r="H671">
        <v>5876.32</v>
      </c>
      <c r="I671">
        <v>191361087.8416</v>
      </c>
    </row>
    <row r="672" spans="1:9" x14ac:dyDescent="0.25">
      <c r="A672" s="18">
        <v>43006</v>
      </c>
      <c r="B672" t="s">
        <v>40</v>
      </c>
      <c r="C672" t="s">
        <v>41</v>
      </c>
      <c r="D672">
        <v>33.093699999999998</v>
      </c>
      <c r="E672">
        <v>33.685299999999998</v>
      </c>
      <c r="F672">
        <v>-1.7562599999999999</v>
      </c>
      <c r="G672">
        <v>-0.59160000000000001</v>
      </c>
      <c r="H672">
        <v>5876.32</v>
      </c>
      <c r="I672">
        <v>194469071.90290001</v>
      </c>
    </row>
    <row r="673" spans="1:9" x14ac:dyDescent="0.25">
      <c r="A673" s="18">
        <v>43005</v>
      </c>
      <c r="B673" t="s">
        <v>40</v>
      </c>
      <c r="C673" t="s">
        <v>41</v>
      </c>
      <c r="D673">
        <v>33.685299999999998</v>
      </c>
      <c r="E673">
        <v>33.890099999999997</v>
      </c>
      <c r="F673">
        <v>-0.60431000000000001</v>
      </c>
      <c r="G673">
        <v>-0.20480000000000001</v>
      </c>
      <c r="H673">
        <v>5776.32</v>
      </c>
      <c r="I673">
        <v>194576971.04010001</v>
      </c>
    </row>
    <row r="674" spans="1:9" x14ac:dyDescent="0.25">
      <c r="A674" s="18">
        <v>43004</v>
      </c>
      <c r="B674" t="s">
        <v>40</v>
      </c>
      <c r="C674" t="s">
        <v>41</v>
      </c>
      <c r="D674">
        <v>33.890099999999997</v>
      </c>
      <c r="E674">
        <v>34.1616</v>
      </c>
      <c r="F674">
        <v>-0.79474999999999996</v>
      </c>
      <c r="G674">
        <v>-0.27150000000000002</v>
      </c>
      <c r="H674">
        <v>5776.32</v>
      </c>
      <c r="I674">
        <v>195759960.7617</v>
      </c>
    </row>
    <row r="675" spans="1:9" x14ac:dyDescent="0.25">
      <c r="A675" s="18">
        <v>43003</v>
      </c>
      <c r="B675" t="s">
        <v>40</v>
      </c>
      <c r="C675" t="s">
        <v>41</v>
      </c>
      <c r="D675">
        <v>34.1616</v>
      </c>
      <c r="E675">
        <v>34.298299999999998</v>
      </c>
      <c r="F675">
        <v>-0.39856000000000003</v>
      </c>
      <c r="G675">
        <v>-0.13669999999999999</v>
      </c>
      <c r="H675">
        <v>5776.32</v>
      </c>
      <c r="I675">
        <v>197328230.8272</v>
      </c>
    </row>
    <row r="676" spans="1:9" x14ac:dyDescent="0.25">
      <c r="A676" s="18">
        <v>43000</v>
      </c>
      <c r="B676" t="s">
        <v>40</v>
      </c>
      <c r="C676" t="s">
        <v>41</v>
      </c>
      <c r="D676">
        <v>34.298299999999998</v>
      </c>
      <c r="E676">
        <v>34.011000000000003</v>
      </c>
      <c r="F676">
        <v>0.84472999999999998</v>
      </c>
      <c r="G676">
        <v>0.2873</v>
      </c>
      <c r="H676">
        <v>5476.32</v>
      </c>
      <c r="I676">
        <v>187828363.36109999</v>
      </c>
    </row>
    <row r="677" spans="1:9" x14ac:dyDescent="0.25">
      <c r="A677" s="18">
        <v>42999</v>
      </c>
      <c r="B677" t="s">
        <v>40</v>
      </c>
      <c r="C677" t="s">
        <v>41</v>
      </c>
      <c r="D677">
        <v>34.011000000000003</v>
      </c>
      <c r="E677">
        <v>33.866199999999999</v>
      </c>
      <c r="F677">
        <v>0.42756</v>
      </c>
      <c r="G677">
        <v>0.14480000000000001</v>
      </c>
      <c r="H677">
        <v>5476.32</v>
      </c>
      <c r="I677">
        <v>186255017.48699999</v>
      </c>
    </row>
    <row r="678" spans="1:9" x14ac:dyDescent="0.25">
      <c r="A678" s="18">
        <v>42998</v>
      </c>
      <c r="B678" t="s">
        <v>40</v>
      </c>
      <c r="C678" t="s">
        <v>41</v>
      </c>
      <c r="D678">
        <v>33.866199999999999</v>
      </c>
      <c r="E678">
        <v>34.282699999999998</v>
      </c>
      <c r="F678">
        <v>-1.2149000000000001</v>
      </c>
      <c r="G678">
        <v>-0.41649999999999998</v>
      </c>
      <c r="H678">
        <v>5476.32</v>
      </c>
      <c r="I678">
        <v>185462046.7854</v>
      </c>
    </row>
    <row r="679" spans="1:9" x14ac:dyDescent="0.25">
      <c r="A679" s="18">
        <v>42997</v>
      </c>
      <c r="B679" t="s">
        <v>40</v>
      </c>
      <c r="C679" t="s">
        <v>41</v>
      </c>
      <c r="D679">
        <v>34.282699999999998</v>
      </c>
      <c r="E679">
        <v>34.265500000000003</v>
      </c>
      <c r="F679">
        <v>5.0200000000000002E-2</v>
      </c>
      <c r="G679">
        <v>1.72E-2</v>
      </c>
      <c r="H679">
        <v>5476.32</v>
      </c>
      <c r="I679">
        <v>187742932.8159</v>
      </c>
    </row>
    <row r="680" spans="1:9" x14ac:dyDescent="0.25">
      <c r="A680" s="18">
        <v>42996</v>
      </c>
      <c r="B680" t="s">
        <v>40</v>
      </c>
      <c r="C680" t="s">
        <v>41</v>
      </c>
      <c r="D680">
        <v>34.265500000000003</v>
      </c>
      <c r="E680">
        <v>35.649000000000001</v>
      </c>
      <c r="F680">
        <v>-3.88089</v>
      </c>
      <c r="G680">
        <v>-1.3835</v>
      </c>
      <c r="H680">
        <v>5476.32</v>
      </c>
      <c r="I680">
        <v>187648740.16350001</v>
      </c>
    </row>
    <row r="681" spans="1:9" x14ac:dyDescent="0.25">
      <c r="A681" s="18">
        <v>42993</v>
      </c>
      <c r="B681" t="s">
        <v>40</v>
      </c>
      <c r="C681" t="s">
        <v>41</v>
      </c>
      <c r="D681">
        <v>35.649000000000001</v>
      </c>
      <c r="E681">
        <v>36.017800000000001</v>
      </c>
      <c r="F681">
        <v>-1.0239400000000001</v>
      </c>
      <c r="G681">
        <v>-0.36880000000000002</v>
      </c>
      <c r="H681">
        <v>5476.32</v>
      </c>
      <c r="I681">
        <v>195225224.73300001</v>
      </c>
    </row>
    <row r="682" spans="1:9" x14ac:dyDescent="0.25">
      <c r="A682" s="18">
        <v>42992</v>
      </c>
      <c r="B682" t="s">
        <v>40</v>
      </c>
      <c r="C682" t="s">
        <v>41</v>
      </c>
      <c r="D682">
        <v>36.017800000000001</v>
      </c>
      <c r="E682">
        <v>35.806100000000001</v>
      </c>
      <c r="F682">
        <v>0.59123999999999999</v>
      </c>
      <c r="G682">
        <v>0.2117</v>
      </c>
      <c r="H682">
        <v>5476.32</v>
      </c>
      <c r="I682">
        <v>197244890.44260001</v>
      </c>
    </row>
    <row r="683" spans="1:9" x14ac:dyDescent="0.25">
      <c r="A683" s="18">
        <v>42991</v>
      </c>
      <c r="B683" t="s">
        <v>40</v>
      </c>
      <c r="C683" t="s">
        <v>41</v>
      </c>
      <c r="D683">
        <v>35.806100000000001</v>
      </c>
      <c r="E683">
        <v>37.022399999999998</v>
      </c>
      <c r="F683">
        <v>-3.28531</v>
      </c>
      <c r="G683">
        <v>-1.2162999999999999</v>
      </c>
      <c r="H683">
        <v>5476.32</v>
      </c>
      <c r="I683">
        <v>196085554.13370001</v>
      </c>
    </row>
    <row r="684" spans="1:9" x14ac:dyDescent="0.25">
      <c r="A684" s="18">
        <v>42990</v>
      </c>
      <c r="B684" t="s">
        <v>40</v>
      </c>
      <c r="C684" t="s">
        <v>41</v>
      </c>
      <c r="D684">
        <v>37.022399999999998</v>
      </c>
      <c r="E684">
        <v>37.805500000000002</v>
      </c>
      <c r="F684">
        <v>-2.0713900000000001</v>
      </c>
      <c r="G684">
        <v>-0.78310000000000002</v>
      </c>
      <c r="H684">
        <v>4976.32</v>
      </c>
      <c r="I684">
        <v>184235198.50080001</v>
      </c>
    </row>
    <row r="685" spans="1:9" x14ac:dyDescent="0.25">
      <c r="A685" s="18">
        <v>42989</v>
      </c>
      <c r="B685" t="s">
        <v>40</v>
      </c>
      <c r="C685" t="s">
        <v>41</v>
      </c>
      <c r="D685">
        <v>37.805500000000002</v>
      </c>
      <c r="E685">
        <v>40.125500000000002</v>
      </c>
      <c r="F685">
        <v>-5.78186</v>
      </c>
      <c r="G685">
        <v>-2.3199999999999998</v>
      </c>
      <c r="H685">
        <v>4976.32</v>
      </c>
      <c r="I685">
        <v>188132152.34349999</v>
      </c>
    </row>
    <row r="686" spans="1:9" x14ac:dyDescent="0.25">
      <c r="A686" s="18">
        <v>42986</v>
      </c>
      <c r="B686" t="s">
        <v>40</v>
      </c>
      <c r="C686" t="s">
        <v>41</v>
      </c>
      <c r="D686">
        <v>40.125500000000002</v>
      </c>
      <c r="E686">
        <v>39.213999999999999</v>
      </c>
      <c r="F686">
        <v>2.3244199999999999</v>
      </c>
      <c r="G686">
        <v>0.91149999999999998</v>
      </c>
      <c r="H686">
        <v>4976.32</v>
      </c>
      <c r="I686">
        <v>199677207.78349999</v>
      </c>
    </row>
    <row r="687" spans="1:9" x14ac:dyDescent="0.25">
      <c r="A687" s="18">
        <v>42985</v>
      </c>
      <c r="B687" t="s">
        <v>40</v>
      </c>
      <c r="C687" t="s">
        <v>41</v>
      </c>
      <c r="D687">
        <v>39.213999999999999</v>
      </c>
      <c r="E687">
        <v>39.773299999999999</v>
      </c>
      <c r="F687">
        <v>-1.40622</v>
      </c>
      <c r="G687">
        <v>-0.55930000000000002</v>
      </c>
      <c r="H687">
        <v>4976.32</v>
      </c>
      <c r="I687">
        <v>195141294.838</v>
      </c>
    </row>
    <row r="688" spans="1:9" x14ac:dyDescent="0.25">
      <c r="A688" s="18">
        <v>42984</v>
      </c>
      <c r="B688" t="s">
        <v>40</v>
      </c>
      <c r="C688" t="s">
        <v>41</v>
      </c>
      <c r="D688">
        <v>39.773299999999999</v>
      </c>
      <c r="E688">
        <v>39.520000000000003</v>
      </c>
      <c r="F688">
        <v>0.64093999999999995</v>
      </c>
      <c r="G688">
        <v>0.25330000000000003</v>
      </c>
      <c r="H688">
        <v>4976.32</v>
      </c>
      <c r="I688">
        <v>197924548.93610001</v>
      </c>
    </row>
    <row r="689" spans="1:9" x14ac:dyDescent="0.25">
      <c r="A689" s="18">
        <v>42983</v>
      </c>
      <c r="B689" t="s">
        <v>40</v>
      </c>
      <c r="C689" t="s">
        <v>41</v>
      </c>
      <c r="D689">
        <v>39.520000000000003</v>
      </c>
      <c r="E689">
        <v>38.3979</v>
      </c>
      <c r="F689">
        <v>2.9222999999999999</v>
      </c>
      <c r="G689">
        <v>1.1221000000000001</v>
      </c>
      <c r="H689">
        <v>4801.32</v>
      </c>
      <c r="I689">
        <v>189748047.84</v>
      </c>
    </row>
    <row r="690" spans="1:9" x14ac:dyDescent="0.25">
      <c r="A690" s="18">
        <v>42979</v>
      </c>
      <c r="B690" t="s">
        <v>40</v>
      </c>
      <c r="C690" t="s">
        <v>41</v>
      </c>
      <c r="D690">
        <v>38.3979</v>
      </c>
      <c r="E690">
        <v>38.326599999999999</v>
      </c>
      <c r="F690">
        <v>0.18603</v>
      </c>
      <c r="G690">
        <v>7.1300000000000002E-2</v>
      </c>
      <c r="H690">
        <v>4901.32</v>
      </c>
      <c r="I690">
        <v>188200280.0343</v>
      </c>
    </row>
    <row r="691" spans="1:9" x14ac:dyDescent="0.25">
      <c r="A691" s="18">
        <v>42978</v>
      </c>
      <c r="B691" t="s">
        <v>40</v>
      </c>
      <c r="C691" t="s">
        <v>41</v>
      </c>
      <c r="D691">
        <v>38.326599999999999</v>
      </c>
      <c r="E691">
        <v>39.666699999999999</v>
      </c>
      <c r="F691">
        <v>-3.3784000000000001</v>
      </c>
      <c r="G691">
        <v>-1.3401000000000001</v>
      </c>
      <c r="H691">
        <v>4901.32</v>
      </c>
      <c r="I691">
        <v>187850816.1322</v>
      </c>
    </row>
    <row r="692" spans="1:9" x14ac:dyDescent="0.25">
      <c r="A692" s="18">
        <v>42977</v>
      </c>
      <c r="B692" t="s">
        <v>40</v>
      </c>
      <c r="C692" t="s">
        <v>41</v>
      </c>
      <c r="D692">
        <v>39.666699999999999</v>
      </c>
      <c r="E692">
        <v>39.605800000000002</v>
      </c>
      <c r="F692">
        <v>0.15376999999999999</v>
      </c>
      <c r="G692">
        <v>6.0900000000000003E-2</v>
      </c>
      <c r="H692">
        <v>4901.32</v>
      </c>
      <c r="I692">
        <v>194419071.04390001</v>
      </c>
    </row>
    <row r="693" spans="1:9" x14ac:dyDescent="0.25">
      <c r="A693" s="18">
        <v>42976</v>
      </c>
      <c r="B693" t="s">
        <v>40</v>
      </c>
      <c r="C693" t="s">
        <v>41</v>
      </c>
      <c r="D693">
        <v>39.605800000000002</v>
      </c>
      <c r="E693">
        <v>39.220500000000001</v>
      </c>
      <c r="F693">
        <v>0.98238999999999999</v>
      </c>
      <c r="G693">
        <v>0.38529999999999998</v>
      </c>
      <c r="H693">
        <v>4901.32</v>
      </c>
      <c r="I693">
        <v>194120580.83860001</v>
      </c>
    </row>
    <row r="694" spans="1:9" x14ac:dyDescent="0.25">
      <c r="A694" s="18">
        <v>42975</v>
      </c>
      <c r="B694" t="s">
        <v>40</v>
      </c>
      <c r="C694" t="s">
        <v>41</v>
      </c>
      <c r="D694">
        <v>39.220500000000001</v>
      </c>
      <c r="E694">
        <v>39.419600000000003</v>
      </c>
      <c r="F694">
        <v>-0.50507999999999997</v>
      </c>
      <c r="G694">
        <v>-0.1991</v>
      </c>
      <c r="H694">
        <v>4901.32</v>
      </c>
      <c r="I694">
        <v>192232103.3985</v>
      </c>
    </row>
    <row r="695" spans="1:9" x14ac:dyDescent="0.25">
      <c r="A695" s="18">
        <v>42972</v>
      </c>
      <c r="B695" t="s">
        <v>40</v>
      </c>
      <c r="C695" t="s">
        <v>41</v>
      </c>
      <c r="D695">
        <v>39.419600000000003</v>
      </c>
      <c r="E695">
        <v>40.239400000000003</v>
      </c>
      <c r="F695">
        <v>-2.0373100000000002</v>
      </c>
      <c r="G695">
        <v>-0.81979999999999997</v>
      </c>
      <c r="H695">
        <v>4901.32</v>
      </c>
      <c r="I695">
        <v>193207955.61320001</v>
      </c>
    </row>
    <row r="696" spans="1:9" x14ac:dyDescent="0.25">
      <c r="A696" s="18">
        <v>42971</v>
      </c>
      <c r="B696" t="s">
        <v>40</v>
      </c>
      <c r="C696" t="s">
        <v>41</v>
      </c>
      <c r="D696">
        <v>40.239400000000003</v>
      </c>
      <c r="E696">
        <v>40.756</v>
      </c>
      <c r="F696">
        <v>-1.2675399999999999</v>
      </c>
      <c r="G696">
        <v>-0.51659999999999995</v>
      </c>
      <c r="H696">
        <v>4901.32</v>
      </c>
      <c r="I696">
        <v>197226055.28979999</v>
      </c>
    </row>
    <row r="697" spans="1:9" x14ac:dyDescent="0.25">
      <c r="A697" s="18">
        <v>42970</v>
      </c>
      <c r="B697" t="s">
        <v>40</v>
      </c>
      <c r="C697" t="s">
        <v>41</v>
      </c>
      <c r="D697">
        <v>40.756</v>
      </c>
      <c r="E697">
        <v>38.8917</v>
      </c>
      <c r="F697">
        <v>4.7935699999999999</v>
      </c>
      <c r="G697">
        <v>1.8643000000000001</v>
      </c>
      <c r="H697">
        <v>4901.32</v>
      </c>
      <c r="I697">
        <v>199758075.65200001</v>
      </c>
    </row>
    <row r="698" spans="1:9" x14ac:dyDescent="0.25">
      <c r="A698" s="18">
        <v>42969</v>
      </c>
      <c r="B698" t="s">
        <v>40</v>
      </c>
      <c r="C698" t="s">
        <v>41</v>
      </c>
      <c r="D698">
        <v>38.8917</v>
      </c>
      <c r="E698">
        <v>42.2179</v>
      </c>
      <c r="F698">
        <v>-7.8786500000000004</v>
      </c>
      <c r="G698">
        <v>-3.3262</v>
      </c>
      <c r="H698">
        <v>4901.32</v>
      </c>
      <c r="I698">
        <v>190620550.3689</v>
      </c>
    </row>
    <row r="699" spans="1:9" x14ac:dyDescent="0.25">
      <c r="A699" s="18">
        <v>42968</v>
      </c>
      <c r="B699" t="s">
        <v>40</v>
      </c>
      <c r="C699" t="s">
        <v>41</v>
      </c>
      <c r="D699">
        <v>42.2179</v>
      </c>
      <c r="E699">
        <v>44.621699999999997</v>
      </c>
      <c r="F699">
        <v>-5.3870699999999996</v>
      </c>
      <c r="G699">
        <v>-2.4037999999999999</v>
      </c>
      <c r="H699">
        <v>4601.32</v>
      </c>
      <c r="I699">
        <v>194257940.9743</v>
      </c>
    </row>
    <row r="700" spans="1:9" x14ac:dyDescent="0.25">
      <c r="A700" s="18">
        <v>42965</v>
      </c>
      <c r="B700" t="s">
        <v>40</v>
      </c>
      <c r="C700" t="s">
        <v>41</v>
      </c>
      <c r="D700">
        <v>44.621699999999997</v>
      </c>
      <c r="E700">
        <v>44.460999999999999</v>
      </c>
      <c r="F700">
        <v>0.36143999999999998</v>
      </c>
      <c r="G700">
        <v>0.16070000000000001</v>
      </c>
      <c r="H700">
        <v>4601.32</v>
      </c>
      <c r="I700">
        <v>205318586.7789</v>
      </c>
    </row>
    <row r="701" spans="1:9" x14ac:dyDescent="0.25">
      <c r="A701" s="18">
        <v>42964</v>
      </c>
      <c r="B701" t="s">
        <v>40</v>
      </c>
      <c r="C701" t="s">
        <v>41</v>
      </c>
      <c r="D701">
        <v>44.460999999999999</v>
      </c>
      <c r="E701">
        <v>39.032899999999998</v>
      </c>
      <c r="F701">
        <v>13.906470000000001</v>
      </c>
      <c r="G701">
        <v>5.4280999999999997</v>
      </c>
      <c r="H701">
        <v>4726.32</v>
      </c>
      <c r="I701">
        <v>210136780.13699999</v>
      </c>
    </row>
    <row r="702" spans="1:9" x14ac:dyDescent="0.25">
      <c r="A702" s="18">
        <v>42963</v>
      </c>
      <c r="B702" t="s">
        <v>40</v>
      </c>
      <c r="C702" t="s">
        <v>41</v>
      </c>
      <c r="D702">
        <v>39.032899999999998</v>
      </c>
      <c r="E702">
        <v>39.331400000000002</v>
      </c>
      <c r="F702">
        <v>-0.75893999999999995</v>
      </c>
      <c r="G702">
        <v>-0.29849999999999999</v>
      </c>
      <c r="H702">
        <v>4626.32</v>
      </c>
      <c r="I702">
        <v>180578568.82929999</v>
      </c>
    </row>
    <row r="703" spans="1:9" x14ac:dyDescent="0.25">
      <c r="A703" s="18">
        <v>42962</v>
      </c>
      <c r="B703" t="s">
        <v>40</v>
      </c>
      <c r="C703" t="s">
        <v>41</v>
      </c>
      <c r="D703">
        <v>39.331400000000002</v>
      </c>
      <c r="E703">
        <v>39.350099999999998</v>
      </c>
      <c r="F703">
        <v>-4.752E-2</v>
      </c>
      <c r="G703">
        <v>-1.8700000000000001E-2</v>
      </c>
      <c r="H703">
        <v>4026.32</v>
      </c>
      <c r="I703">
        <v>158360684.45379999</v>
      </c>
    </row>
    <row r="704" spans="1:9" x14ac:dyDescent="0.25">
      <c r="A704" s="18">
        <v>42961</v>
      </c>
      <c r="B704" t="s">
        <v>40</v>
      </c>
      <c r="C704" t="s">
        <v>41</v>
      </c>
      <c r="D704">
        <v>39.350099999999998</v>
      </c>
      <c r="E704">
        <v>45.921799999999998</v>
      </c>
      <c r="F704">
        <v>-14.31063</v>
      </c>
      <c r="G704">
        <v>-6.5716999999999999</v>
      </c>
      <c r="H704">
        <v>3926.32</v>
      </c>
      <c r="I704">
        <v>154500966.5817</v>
      </c>
    </row>
    <row r="705" spans="1:9" x14ac:dyDescent="0.25">
      <c r="A705" s="18">
        <v>42958</v>
      </c>
      <c r="B705" t="s">
        <v>40</v>
      </c>
      <c r="C705" t="s">
        <v>41</v>
      </c>
      <c r="D705">
        <v>45.921799999999998</v>
      </c>
      <c r="E705">
        <v>45.716000000000001</v>
      </c>
      <c r="F705">
        <v>0.45017000000000001</v>
      </c>
      <c r="G705">
        <v>0.20580000000000001</v>
      </c>
      <c r="H705">
        <v>3776.32</v>
      </c>
      <c r="I705">
        <v>173415274.0106</v>
      </c>
    </row>
    <row r="706" spans="1:9" x14ac:dyDescent="0.25">
      <c r="A706" s="18">
        <v>42957</v>
      </c>
      <c r="B706" t="s">
        <v>40</v>
      </c>
      <c r="C706" t="s">
        <v>41</v>
      </c>
      <c r="D706">
        <v>45.716000000000001</v>
      </c>
      <c r="E706">
        <v>38.4071</v>
      </c>
      <c r="F706">
        <v>19.030080000000002</v>
      </c>
      <c r="G706">
        <v>7.3089000000000004</v>
      </c>
      <c r="H706">
        <v>4026.32</v>
      </c>
      <c r="I706">
        <v>184067107.972</v>
      </c>
    </row>
    <row r="707" spans="1:9" x14ac:dyDescent="0.25">
      <c r="A707" s="18">
        <v>42956</v>
      </c>
      <c r="B707" t="s">
        <v>40</v>
      </c>
      <c r="C707" t="s">
        <v>41</v>
      </c>
      <c r="D707">
        <v>38.4071</v>
      </c>
      <c r="E707">
        <v>37.917700000000004</v>
      </c>
      <c r="F707">
        <v>1.2906899999999999</v>
      </c>
      <c r="G707">
        <v>0.4894</v>
      </c>
      <c r="H707">
        <v>4326.32</v>
      </c>
      <c r="I707">
        <v>166161289.6507</v>
      </c>
    </row>
    <row r="708" spans="1:9" x14ac:dyDescent="0.25">
      <c r="A708" s="18">
        <v>42955</v>
      </c>
      <c r="B708" t="s">
        <v>40</v>
      </c>
      <c r="C708" t="s">
        <v>41</v>
      </c>
      <c r="D708">
        <v>37.917700000000004</v>
      </c>
      <c r="E708">
        <v>36.814999999999998</v>
      </c>
      <c r="F708">
        <v>2.99525</v>
      </c>
      <c r="G708">
        <v>1.1027</v>
      </c>
      <c r="H708">
        <v>4326.32</v>
      </c>
      <c r="I708">
        <v>164043990.11090001</v>
      </c>
    </row>
    <row r="709" spans="1:9" x14ac:dyDescent="0.25">
      <c r="A709" s="18">
        <v>42954</v>
      </c>
      <c r="B709" t="s">
        <v>40</v>
      </c>
      <c r="C709" t="s">
        <v>41</v>
      </c>
      <c r="D709">
        <v>36.814999999999998</v>
      </c>
      <c r="E709">
        <v>37.372</v>
      </c>
      <c r="F709">
        <v>-1.4904200000000001</v>
      </c>
      <c r="G709">
        <v>-0.55700000000000005</v>
      </c>
      <c r="H709">
        <v>4326.32</v>
      </c>
      <c r="I709">
        <v>159273360.35499999</v>
      </c>
    </row>
    <row r="710" spans="1:9" x14ac:dyDescent="0.25">
      <c r="A710" s="18">
        <v>42951</v>
      </c>
      <c r="B710" t="s">
        <v>40</v>
      </c>
      <c r="C710" t="s">
        <v>41</v>
      </c>
      <c r="D710">
        <v>37.372</v>
      </c>
      <c r="E710">
        <v>37.341299999999997</v>
      </c>
      <c r="F710">
        <v>8.2210000000000005E-2</v>
      </c>
      <c r="G710">
        <v>3.0700000000000002E-2</v>
      </c>
      <c r="H710">
        <v>4326.32</v>
      </c>
      <c r="I710">
        <v>161683118.92399999</v>
      </c>
    </row>
    <row r="711" spans="1:9" x14ac:dyDescent="0.25">
      <c r="A711" s="18">
        <v>42950</v>
      </c>
      <c r="B711" t="s">
        <v>40</v>
      </c>
      <c r="C711" t="s">
        <v>41</v>
      </c>
      <c r="D711">
        <v>37.341299999999997</v>
      </c>
      <c r="E711">
        <v>37.101700000000001</v>
      </c>
      <c r="F711">
        <v>0.64578999999999998</v>
      </c>
      <c r="G711">
        <v>0.23960000000000001</v>
      </c>
      <c r="H711">
        <v>4301.32</v>
      </c>
      <c r="I711">
        <v>160616768.4921</v>
      </c>
    </row>
    <row r="712" spans="1:9" x14ac:dyDescent="0.25">
      <c r="A712" s="18">
        <v>42949</v>
      </c>
      <c r="B712" t="s">
        <v>40</v>
      </c>
      <c r="C712" t="s">
        <v>41</v>
      </c>
      <c r="D712">
        <v>37.101700000000001</v>
      </c>
      <c r="E712">
        <v>36.7121</v>
      </c>
      <c r="F712">
        <v>1.0612299999999999</v>
      </c>
      <c r="G712">
        <v>0.3896</v>
      </c>
      <c r="H712">
        <v>4301.32</v>
      </c>
      <c r="I712">
        <v>159586172.93889999</v>
      </c>
    </row>
    <row r="713" spans="1:9" x14ac:dyDescent="0.25">
      <c r="A713" s="18">
        <v>42948</v>
      </c>
      <c r="B713" t="s">
        <v>40</v>
      </c>
      <c r="C713" t="s">
        <v>41</v>
      </c>
      <c r="D713">
        <v>36.7121</v>
      </c>
      <c r="E713">
        <v>36.8703</v>
      </c>
      <c r="F713">
        <v>-0.42907000000000001</v>
      </c>
      <c r="G713">
        <v>-0.15820000000000001</v>
      </c>
      <c r="H713">
        <v>4301.32</v>
      </c>
      <c r="I713">
        <v>157910379.83570001</v>
      </c>
    </row>
    <row r="714" spans="1:9" x14ac:dyDescent="0.25">
      <c r="A714" s="18">
        <v>42947</v>
      </c>
      <c r="B714" t="s">
        <v>40</v>
      </c>
      <c r="C714" t="s">
        <v>41</v>
      </c>
      <c r="D714">
        <v>36.8703</v>
      </c>
      <c r="E714">
        <v>37.247599999999998</v>
      </c>
      <c r="F714">
        <v>-1.01295</v>
      </c>
      <c r="G714">
        <v>-0.37730000000000002</v>
      </c>
      <c r="H714">
        <v>4301.32</v>
      </c>
      <c r="I714">
        <v>158590848.18509999</v>
      </c>
    </row>
    <row r="715" spans="1:9" x14ac:dyDescent="0.25">
      <c r="A715" s="18">
        <v>42944</v>
      </c>
      <c r="B715" t="s">
        <v>40</v>
      </c>
      <c r="C715" t="s">
        <v>41</v>
      </c>
      <c r="D715">
        <v>37.247599999999998</v>
      </c>
      <c r="E715">
        <v>37.350299999999997</v>
      </c>
      <c r="F715">
        <v>-0.27495999999999998</v>
      </c>
      <c r="G715">
        <v>-0.1027</v>
      </c>
      <c r="H715">
        <v>4301.32</v>
      </c>
      <c r="I715">
        <v>160213735.08919999</v>
      </c>
    </row>
    <row r="716" spans="1:9" x14ac:dyDescent="0.25">
      <c r="A716" s="18">
        <v>42943</v>
      </c>
      <c r="B716" t="s">
        <v>40</v>
      </c>
      <c r="C716" t="s">
        <v>41</v>
      </c>
      <c r="D716">
        <v>37.350299999999997</v>
      </c>
      <c r="E716">
        <v>37.018500000000003</v>
      </c>
      <c r="F716">
        <v>0.89631000000000005</v>
      </c>
      <c r="G716">
        <v>0.33179999999999998</v>
      </c>
      <c r="H716">
        <v>4301.32</v>
      </c>
      <c r="I716">
        <v>160655480.34509999</v>
      </c>
    </row>
    <row r="717" spans="1:9" x14ac:dyDescent="0.25">
      <c r="A717" s="18">
        <v>42942</v>
      </c>
      <c r="B717" t="s">
        <v>40</v>
      </c>
      <c r="C717" t="s">
        <v>41</v>
      </c>
      <c r="D717">
        <v>37.018500000000003</v>
      </c>
      <c r="E717">
        <v>36.742199999999997</v>
      </c>
      <c r="F717">
        <v>0.752</v>
      </c>
      <c r="G717">
        <v>0.27629999999999999</v>
      </c>
      <c r="H717">
        <v>4301.32</v>
      </c>
      <c r="I717">
        <v>159228303.36449999</v>
      </c>
    </row>
    <row r="718" spans="1:9" x14ac:dyDescent="0.25">
      <c r="A718" s="18">
        <v>42941</v>
      </c>
      <c r="B718" t="s">
        <v>40</v>
      </c>
      <c r="C718" t="s">
        <v>41</v>
      </c>
      <c r="D718">
        <v>36.742199999999997</v>
      </c>
      <c r="E718">
        <v>37.0946</v>
      </c>
      <c r="F718">
        <v>-0.95</v>
      </c>
      <c r="G718">
        <v>-0.35239999999999999</v>
      </c>
      <c r="H718">
        <v>4301.32</v>
      </c>
      <c r="I718">
        <v>158039849.4774</v>
      </c>
    </row>
    <row r="719" spans="1:9" x14ac:dyDescent="0.25">
      <c r="A719" s="18">
        <v>42940</v>
      </c>
      <c r="B719" t="s">
        <v>40</v>
      </c>
      <c r="C719" t="s">
        <v>41</v>
      </c>
      <c r="D719">
        <v>37.0946</v>
      </c>
      <c r="E719">
        <v>37.304499999999997</v>
      </c>
      <c r="F719">
        <v>-0.56267</v>
      </c>
      <c r="G719">
        <v>-0.2099</v>
      </c>
      <c r="H719">
        <v>4301.32</v>
      </c>
      <c r="I719">
        <v>159555633.5882</v>
      </c>
    </row>
    <row r="720" spans="1:9" x14ac:dyDescent="0.25">
      <c r="A720" s="18">
        <v>42937</v>
      </c>
      <c r="B720" t="s">
        <v>40</v>
      </c>
      <c r="C720" t="s">
        <v>41</v>
      </c>
      <c r="D720">
        <v>37.304499999999997</v>
      </c>
      <c r="E720">
        <v>37.611800000000002</v>
      </c>
      <c r="F720">
        <v>-0.81703000000000003</v>
      </c>
      <c r="G720">
        <v>-0.30730000000000002</v>
      </c>
      <c r="H720">
        <v>4302.3599999999997</v>
      </c>
      <c r="I720">
        <v>160497491.20737499</v>
      </c>
    </row>
    <row r="721" spans="1:9" x14ac:dyDescent="0.25">
      <c r="A721" s="18">
        <v>42936</v>
      </c>
      <c r="B721" t="s">
        <v>40</v>
      </c>
      <c r="C721" t="s">
        <v>41</v>
      </c>
      <c r="D721">
        <v>37.611800000000002</v>
      </c>
      <c r="E721">
        <v>37.767200000000003</v>
      </c>
      <c r="F721">
        <v>-0.41147</v>
      </c>
      <c r="G721">
        <v>-0.15540000000000001</v>
      </c>
      <c r="H721">
        <v>4302.3599999999997</v>
      </c>
      <c r="I721">
        <v>161819607.28044999</v>
      </c>
    </row>
    <row r="722" spans="1:9" x14ac:dyDescent="0.25">
      <c r="A722" s="18">
        <v>42935</v>
      </c>
      <c r="B722" t="s">
        <v>40</v>
      </c>
      <c r="C722" t="s">
        <v>41</v>
      </c>
      <c r="D722">
        <v>37.767200000000003</v>
      </c>
      <c r="E722">
        <v>38.586799999999997</v>
      </c>
      <c r="F722">
        <v>-2.1240399999999999</v>
      </c>
      <c r="G722">
        <v>-0.8196</v>
      </c>
      <c r="H722">
        <v>4302.3599999999997</v>
      </c>
      <c r="I722">
        <v>162488194.45179999</v>
      </c>
    </row>
    <row r="723" spans="1:9" x14ac:dyDescent="0.25">
      <c r="A723" s="18">
        <v>42934</v>
      </c>
      <c r="B723" t="s">
        <v>40</v>
      </c>
      <c r="C723" t="s">
        <v>41</v>
      </c>
      <c r="D723">
        <v>38.586799999999997</v>
      </c>
      <c r="E723">
        <v>39.085700000000003</v>
      </c>
      <c r="F723">
        <v>-1.27643</v>
      </c>
      <c r="G723">
        <v>-0.49890000000000001</v>
      </c>
      <c r="H723">
        <v>4052.36</v>
      </c>
      <c r="I723">
        <v>156367710.96169999</v>
      </c>
    </row>
    <row r="724" spans="1:9" x14ac:dyDescent="0.25">
      <c r="A724" s="18">
        <v>42933</v>
      </c>
      <c r="B724" t="s">
        <v>40</v>
      </c>
      <c r="C724" t="s">
        <v>41</v>
      </c>
      <c r="D724">
        <v>39.085700000000003</v>
      </c>
      <c r="E724">
        <v>39.491999999999997</v>
      </c>
      <c r="F724">
        <v>-1.0288200000000001</v>
      </c>
      <c r="G724">
        <v>-0.40629999999999999</v>
      </c>
      <c r="H724">
        <v>4052.36</v>
      </c>
      <c r="I724">
        <v>158389434.73767501</v>
      </c>
    </row>
    <row r="725" spans="1:9" x14ac:dyDescent="0.25">
      <c r="A725" s="18">
        <v>42930</v>
      </c>
      <c r="B725" t="s">
        <v>40</v>
      </c>
      <c r="C725" t="s">
        <v>41</v>
      </c>
      <c r="D725">
        <v>39.491999999999997</v>
      </c>
      <c r="E725">
        <v>40.745199999999997</v>
      </c>
      <c r="F725">
        <v>-3.0756999999999999</v>
      </c>
      <c r="G725">
        <v>-1.2532000000000001</v>
      </c>
      <c r="H725">
        <v>4102.3599999999997</v>
      </c>
      <c r="I725">
        <v>162010480.104</v>
      </c>
    </row>
    <row r="726" spans="1:9" x14ac:dyDescent="0.25">
      <c r="A726" s="18">
        <v>42929</v>
      </c>
      <c r="B726" t="s">
        <v>40</v>
      </c>
      <c r="C726" t="s">
        <v>41</v>
      </c>
      <c r="D726">
        <v>40.745199999999997</v>
      </c>
      <c r="E726">
        <v>41.197200000000002</v>
      </c>
      <c r="F726">
        <v>-1.0971599999999999</v>
      </c>
      <c r="G726">
        <v>-0.45200000000000001</v>
      </c>
      <c r="H726">
        <v>3977.36</v>
      </c>
      <c r="I726">
        <v>162058440.72130001</v>
      </c>
    </row>
    <row r="727" spans="1:9" x14ac:dyDescent="0.25">
      <c r="A727" s="18">
        <v>42928</v>
      </c>
      <c r="B727" t="s">
        <v>40</v>
      </c>
      <c r="C727" t="s">
        <v>41</v>
      </c>
      <c r="D727">
        <v>41.197200000000002</v>
      </c>
      <c r="E727">
        <v>42.355600000000003</v>
      </c>
      <c r="F727">
        <v>-2.7349399999999999</v>
      </c>
      <c r="G727">
        <v>-1.1584000000000001</v>
      </c>
      <c r="H727">
        <v>3902.36</v>
      </c>
      <c r="I727">
        <v>160766418.68430001</v>
      </c>
    </row>
    <row r="728" spans="1:9" x14ac:dyDescent="0.25">
      <c r="A728" s="18">
        <v>42927</v>
      </c>
      <c r="B728" t="s">
        <v>40</v>
      </c>
      <c r="C728" t="s">
        <v>41</v>
      </c>
      <c r="D728">
        <v>42.355600000000003</v>
      </c>
      <c r="E728">
        <v>42.81</v>
      </c>
      <c r="F728">
        <v>-1.0614300000000001</v>
      </c>
      <c r="G728">
        <v>-0.45440000000000003</v>
      </c>
      <c r="H728">
        <v>3902.36</v>
      </c>
      <c r="I728">
        <v>165286915.69389999</v>
      </c>
    </row>
    <row r="729" spans="1:9" x14ac:dyDescent="0.25">
      <c r="A729" s="18">
        <v>42926</v>
      </c>
      <c r="B729" t="s">
        <v>40</v>
      </c>
      <c r="C729" t="s">
        <v>41</v>
      </c>
      <c r="D729">
        <v>42.81</v>
      </c>
      <c r="E729">
        <v>43.780799999999999</v>
      </c>
      <c r="F729">
        <v>-2.2174100000000001</v>
      </c>
      <c r="G729">
        <v>-0.9708</v>
      </c>
      <c r="H729">
        <v>3902.36</v>
      </c>
      <c r="I729">
        <v>167060149.32749999</v>
      </c>
    </row>
    <row r="730" spans="1:9" x14ac:dyDescent="0.25">
      <c r="A730" s="18">
        <v>42923</v>
      </c>
      <c r="B730" t="s">
        <v>40</v>
      </c>
      <c r="C730" t="s">
        <v>41</v>
      </c>
      <c r="D730">
        <v>43.780799999999999</v>
      </c>
      <c r="E730">
        <v>45.113999999999997</v>
      </c>
      <c r="F730">
        <v>-2.9551799999999999</v>
      </c>
      <c r="G730">
        <v>-1.3331999999999999</v>
      </c>
      <c r="H730">
        <v>3796.11</v>
      </c>
      <c r="I730">
        <v>166196853.08520001</v>
      </c>
    </row>
    <row r="731" spans="1:9" x14ac:dyDescent="0.25">
      <c r="A731" s="18">
        <v>42922</v>
      </c>
      <c r="B731" t="s">
        <v>40</v>
      </c>
      <c r="C731" t="s">
        <v>41</v>
      </c>
      <c r="D731">
        <v>45.113999999999997</v>
      </c>
      <c r="E731">
        <v>43.085999999999999</v>
      </c>
      <c r="F731">
        <v>4.7068700000000003</v>
      </c>
      <c r="G731">
        <v>2.028</v>
      </c>
      <c r="H731">
        <v>3796.11</v>
      </c>
      <c r="I731">
        <v>171257830.60350001</v>
      </c>
    </row>
    <row r="732" spans="1:9" x14ac:dyDescent="0.25">
      <c r="A732" s="18">
        <v>42921</v>
      </c>
      <c r="B732" t="s">
        <v>40</v>
      </c>
      <c r="C732" t="s">
        <v>41</v>
      </c>
      <c r="D732">
        <v>43.085999999999999</v>
      </c>
      <c r="E732">
        <v>43.616399999999999</v>
      </c>
      <c r="F732">
        <v>-1.2160599999999999</v>
      </c>
      <c r="G732">
        <v>-0.53039999999999998</v>
      </c>
      <c r="H732">
        <v>3796.11</v>
      </c>
      <c r="I732">
        <v>163559313.9465</v>
      </c>
    </row>
    <row r="733" spans="1:9" x14ac:dyDescent="0.25">
      <c r="A733" s="18">
        <v>42919</v>
      </c>
      <c r="B733" t="s">
        <v>40</v>
      </c>
      <c r="C733" t="s">
        <v>41</v>
      </c>
      <c r="D733">
        <v>43.616399999999999</v>
      </c>
      <c r="E733">
        <v>42.688800000000001</v>
      </c>
      <c r="F733">
        <v>2.1729400000000001</v>
      </c>
      <c r="G733">
        <v>0.92759999999999998</v>
      </c>
      <c r="H733">
        <v>3796.11</v>
      </c>
      <c r="I733">
        <v>165572772.14910001</v>
      </c>
    </row>
    <row r="734" spans="1:9" x14ac:dyDescent="0.25">
      <c r="A734" s="18">
        <v>42916</v>
      </c>
      <c r="B734" t="s">
        <v>40</v>
      </c>
      <c r="C734" t="s">
        <v>41</v>
      </c>
      <c r="D734">
        <v>42.688800000000001</v>
      </c>
      <c r="E734">
        <v>41.975999999999999</v>
      </c>
      <c r="F734">
        <v>1.69811</v>
      </c>
      <c r="G734">
        <v>0.71279999999999999</v>
      </c>
      <c r="H734">
        <v>3796.11</v>
      </c>
      <c r="I734">
        <v>162051497.96219999</v>
      </c>
    </row>
    <row r="735" spans="1:9" x14ac:dyDescent="0.25">
      <c r="A735" s="18">
        <v>42915</v>
      </c>
      <c r="B735" t="s">
        <v>40</v>
      </c>
      <c r="C735" t="s">
        <v>41</v>
      </c>
      <c r="D735">
        <v>41.975999999999999</v>
      </c>
      <c r="E735">
        <v>40.9908</v>
      </c>
      <c r="F735">
        <v>2.40347</v>
      </c>
      <c r="G735">
        <v>0.98519999999999996</v>
      </c>
      <c r="H735">
        <v>3796.11</v>
      </c>
      <c r="I735">
        <v>159345628.794</v>
      </c>
    </row>
    <row r="736" spans="1:9" x14ac:dyDescent="0.25">
      <c r="A736" s="18">
        <v>42914</v>
      </c>
      <c r="B736" t="s">
        <v>40</v>
      </c>
      <c r="C736" t="s">
        <v>41</v>
      </c>
      <c r="D736">
        <v>40.9908</v>
      </c>
      <c r="E736">
        <v>42.062399999999997</v>
      </c>
      <c r="F736">
        <v>-2.5476399999999999</v>
      </c>
      <c r="G736">
        <v>-1.0716000000000001</v>
      </c>
      <c r="H736">
        <v>3796.11</v>
      </c>
      <c r="I736">
        <v>155605698.51269999</v>
      </c>
    </row>
    <row r="737" spans="1:9" x14ac:dyDescent="0.25">
      <c r="A737" s="18">
        <v>42913</v>
      </c>
      <c r="B737" t="s">
        <v>40</v>
      </c>
      <c r="C737" t="s">
        <v>41</v>
      </c>
      <c r="D737">
        <v>42.062399999999997</v>
      </c>
      <c r="E737">
        <v>40.7532</v>
      </c>
      <c r="F737">
        <v>3.21251</v>
      </c>
      <c r="G737">
        <v>1.3091999999999999</v>
      </c>
      <c r="H737">
        <v>3708.61</v>
      </c>
      <c r="I737">
        <v>155993152.93560001</v>
      </c>
    </row>
    <row r="738" spans="1:9" x14ac:dyDescent="0.25">
      <c r="A738" s="18">
        <v>42912</v>
      </c>
      <c r="B738" t="s">
        <v>40</v>
      </c>
      <c r="C738" t="s">
        <v>41</v>
      </c>
      <c r="D738">
        <v>40.7532</v>
      </c>
      <c r="E738">
        <v>41.621600000000001</v>
      </c>
      <c r="F738">
        <v>-2.0864199999999999</v>
      </c>
      <c r="G738">
        <v>-0.86839999999999995</v>
      </c>
      <c r="H738">
        <v>3708.61</v>
      </c>
      <c r="I738">
        <v>151137837.12329999</v>
      </c>
    </row>
    <row r="739" spans="1:9" x14ac:dyDescent="0.25">
      <c r="A739" s="18">
        <v>42909</v>
      </c>
      <c r="B739" t="s">
        <v>40</v>
      </c>
      <c r="C739" t="s">
        <v>41</v>
      </c>
      <c r="D739">
        <v>41.621600000000001</v>
      </c>
      <c r="E739">
        <v>41.970799999999997</v>
      </c>
      <c r="F739">
        <v>-0.83201000000000003</v>
      </c>
      <c r="G739">
        <v>-0.34920000000000001</v>
      </c>
      <c r="H739">
        <v>3708.61</v>
      </c>
      <c r="I739">
        <v>154358396.43540001</v>
      </c>
    </row>
    <row r="740" spans="1:9" x14ac:dyDescent="0.25">
      <c r="A740" s="18">
        <v>42908</v>
      </c>
      <c r="B740" t="s">
        <v>40</v>
      </c>
      <c r="C740" t="s">
        <v>41</v>
      </c>
      <c r="D740">
        <v>41.970799999999997</v>
      </c>
      <c r="E740">
        <v>42.650799999999997</v>
      </c>
      <c r="F740">
        <v>-1.5943400000000001</v>
      </c>
      <c r="G740">
        <v>-0.68</v>
      </c>
      <c r="H740">
        <v>3633.61</v>
      </c>
      <c r="I740">
        <v>152505634.0077</v>
      </c>
    </row>
    <row r="741" spans="1:9" x14ac:dyDescent="0.25">
      <c r="A741" s="18">
        <v>42907</v>
      </c>
      <c r="B741" t="s">
        <v>40</v>
      </c>
      <c r="C741" t="s">
        <v>41</v>
      </c>
      <c r="D741">
        <v>42.650799999999997</v>
      </c>
      <c r="E741">
        <v>42.300400000000003</v>
      </c>
      <c r="F741">
        <v>0.82835999999999999</v>
      </c>
      <c r="G741">
        <v>0.35039999999999999</v>
      </c>
      <c r="H741">
        <v>3546.11</v>
      </c>
      <c r="I741">
        <v>151244545.67770001</v>
      </c>
    </row>
    <row r="742" spans="1:9" x14ac:dyDescent="0.25">
      <c r="A742" s="18">
        <v>42906</v>
      </c>
      <c r="B742" t="s">
        <v>40</v>
      </c>
      <c r="C742" t="s">
        <v>41</v>
      </c>
      <c r="D742">
        <v>42.300400000000003</v>
      </c>
      <c r="E742">
        <v>42.435600000000001</v>
      </c>
      <c r="F742">
        <v>-0.31859999999999999</v>
      </c>
      <c r="G742">
        <v>-0.13519999999999999</v>
      </c>
      <c r="H742">
        <v>3546.11</v>
      </c>
      <c r="I742">
        <v>150001987.7701</v>
      </c>
    </row>
    <row r="743" spans="1:9" x14ac:dyDescent="0.25">
      <c r="A743" s="18">
        <v>42905</v>
      </c>
      <c r="B743" t="s">
        <v>40</v>
      </c>
      <c r="C743" t="s">
        <v>41</v>
      </c>
      <c r="D743">
        <v>42.435600000000001</v>
      </c>
      <c r="E743">
        <v>43.217199999999998</v>
      </c>
      <c r="F743">
        <v>-1.80854</v>
      </c>
      <c r="G743">
        <v>-0.78159999999999996</v>
      </c>
      <c r="H743">
        <v>3777.36</v>
      </c>
      <c r="I743">
        <v>160294654.7139</v>
      </c>
    </row>
    <row r="744" spans="1:9" x14ac:dyDescent="0.25">
      <c r="A744" s="18">
        <v>42902</v>
      </c>
      <c r="B744" t="s">
        <v>40</v>
      </c>
      <c r="C744" t="s">
        <v>41</v>
      </c>
      <c r="D744">
        <v>43.217199999999998</v>
      </c>
      <c r="E744">
        <v>43.620399999999997</v>
      </c>
      <c r="F744">
        <v>-0.92434000000000005</v>
      </c>
      <c r="G744">
        <v>-0.4032</v>
      </c>
      <c r="H744">
        <v>3777.36</v>
      </c>
      <c r="I744">
        <v>163247041.4393</v>
      </c>
    </row>
    <row r="745" spans="1:9" x14ac:dyDescent="0.25">
      <c r="A745" s="18">
        <v>42901</v>
      </c>
      <c r="B745" t="s">
        <v>40</v>
      </c>
      <c r="C745" t="s">
        <v>41</v>
      </c>
      <c r="D745">
        <v>43.620399999999997</v>
      </c>
      <c r="E745">
        <v>43.15</v>
      </c>
      <c r="F745">
        <v>1.09015</v>
      </c>
      <c r="G745">
        <v>0.47039999999999998</v>
      </c>
      <c r="H745">
        <v>3777.36</v>
      </c>
      <c r="I745">
        <v>164770074.10010001</v>
      </c>
    </row>
    <row r="746" spans="1:9" x14ac:dyDescent="0.25">
      <c r="A746" s="18">
        <v>42900</v>
      </c>
      <c r="B746" t="s">
        <v>40</v>
      </c>
      <c r="C746" t="s">
        <v>41</v>
      </c>
      <c r="D746">
        <v>43.15</v>
      </c>
      <c r="E746">
        <v>43.112000000000002</v>
      </c>
      <c r="F746">
        <v>8.8139999999999996E-2</v>
      </c>
      <c r="G746">
        <v>3.7999999999999999E-2</v>
      </c>
      <c r="H746">
        <v>3777.36</v>
      </c>
      <c r="I746">
        <v>162993202.66249999</v>
      </c>
    </row>
    <row r="747" spans="1:9" x14ac:dyDescent="0.25">
      <c r="A747" s="18">
        <v>42899</v>
      </c>
      <c r="B747" t="s">
        <v>40</v>
      </c>
      <c r="C747" t="s">
        <v>41</v>
      </c>
      <c r="D747">
        <v>43.112000000000002</v>
      </c>
      <c r="E747">
        <v>44.589599999999997</v>
      </c>
      <c r="F747">
        <v>-3.3137799999999999</v>
      </c>
      <c r="G747">
        <v>-1.4776</v>
      </c>
      <c r="H747">
        <v>3777.36</v>
      </c>
      <c r="I747">
        <v>162849662.87799999</v>
      </c>
    </row>
    <row r="748" spans="1:9" x14ac:dyDescent="0.25">
      <c r="A748" s="18">
        <v>42898</v>
      </c>
      <c r="B748" t="s">
        <v>40</v>
      </c>
      <c r="C748" t="s">
        <v>41</v>
      </c>
      <c r="D748">
        <v>44.589599999999997</v>
      </c>
      <c r="E748">
        <v>44.178800000000003</v>
      </c>
      <c r="F748">
        <v>0.92986000000000002</v>
      </c>
      <c r="G748">
        <v>0.4108</v>
      </c>
      <c r="H748">
        <v>3777.36</v>
      </c>
      <c r="I748">
        <v>168431094.0774</v>
      </c>
    </row>
    <row r="749" spans="1:9" x14ac:dyDescent="0.25">
      <c r="A749" s="18">
        <v>42895</v>
      </c>
      <c r="B749" t="s">
        <v>40</v>
      </c>
      <c r="C749" t="s">
        <v>41</v>
      </c>
      <c r="D749">
        <v>44.178800000000003</v>
      </c>
      <c r="E749">
        <v>43.94</v>
      </c>
      <c r="F749">
        <v>0.54347000000000001</v>
      </c>
      <c r="G749">
        <v>0.23880000000000001</v>
      </c>
      <c r="H749">
        <v>3777.36</v>
      </c>
      <c r="I749">
        <v>166879353.45969999</v>
      </c>
    </row>
    <row r="750" spans="1:9" x14ac:dyDescent="0.25">
      <c r="A750" s="18">
        <v>42894</v>
      </c>
      <c r="B750" t="s">
        <v>40</v>
      </c>
      <c r="C750" t="s">
        <v>41</v>
      </c>
      <c r="D750">
        <v>43.94</v>
      </c>
      <c r="E750">
        <v>44.7288</v>
      </c>
      <c r="F750">
        <v>-1.76352</v>
      </c>
      <c r="G750">
        <v>-0.78879999999999995</v>
      </c>
      <c r="H750">
        <v>3652.36</v>
      </c>
      <c r="I750">
        <v>160484819.23500001</v>
      </c>
    </row>
    <row r="751" spans="1:9" x14ac:dyDescent="0.25">
      <c r="A751" s="18">
        <v>42893</v>
      </c>
      <c r="B751" t="s">
        <v>40</v>
      </c>
      <c r="C751" t="s">
        <v>41</v>
      </c>
      <c r="D751">
        <v>44.7288</v>
      </c>
      <c r="E751">
        <v>45.090800000000002</v>
      </c>
      <c r="F751">
        <v>-0.80281999999999998</v>
      </c>
      <c r="G751">
        <v>-0.36199999999999999</v>
      </c>
      <c r="H751">
        <v>3602.36</v>
      </c>
      <c r="I751">
        <v>161129362.97220001</v>
      </c>
    </row>
    <row r="752" spans="1:9" x14ac:dyDescent="0.25">
      <c r="A752" s="18">
        <v>42892</v>
      </c>
      <c r="B752" t="s">
        <v>40</v>
      </c>
      <c r="C752" t="s">
        <v>41</v>
      </c>
      <c r="D752">
        <v>45.090800000000002</v>
      </c>
      <c r="E752">
        <v>44.366399999999999</v>
      </c>
      <c r="F752">
        <v>1.6327700000000001</v>
      </c>
      <c r="G752">
        <v>0.72440000000000004</v>
      </c>
      <c r="H752">
        <v>3602.36</v>
      </c>
      <c r="I752">
        <v>162433418.2877</v>
      </c>
    </row>
    <row r="753" spans="1:9" x14ac:dyDescent="0.25">
      <c r="A753" s="18">
        <v>42891</v>
      </c>
      <c r="B753" t="s">
        <v>40</v>
      </c>
      <c r="C753" t="s">
        <v>41</v>
      </c>
      <c r="D753">
        <v>44.366399999999999</v>
      </c>
      <c r="E753">
        <v>43.911200000000001</v>
      </c>
      <c r="F753">
        <v>1.03664</v>
      </c>
      <c r="G753">
        <v>0.45519999999999999</v>
      </c>
      <c r="H753">
        <v>3477.36</v>
      </c>
      <c r="I753">
        <v>154278066.71160001</v>
      </c>
    </row>
    <row r="754" spans="1:9" x14ac:dyDescent="0.25">
      <c r="A754" s="18">
        <v>42888</v>
      </c>
      <c r="B754" t="s">
        <v>40</v>
      </c>
      <c r="C754" t="s">
        <v>41</v>
      </c>
      <c r="D754">
        <v>43.911200000000001</v>
      </c>
      <c r="E754">
        <v>43.744399999999999</v>
      </c>
      <c r="F754">
        <v>0.38130999999999998</v>
      </c>
      <c r="G754">
        <v>0.1668</v>
      </c>
      <c r="H754">
        <v>3389.86</v>
      </c>
      <c r="I754">
        <v>148852941.18779999</v>
      </c>
    </row>
    <row r="755" spans="1:9" x14ac:dyDescent="0.25">
      <c r="A755" s="18">
        <v>42887</v>
      </c>
      <c r="B755" t="s">
        <v>40</v>
      </c>
      <c r="C755" t="s">
        <v>41</v>
      </c>
      <c r="D755">
        <v>43.744399999999999</v>
      </c>
      <c r="E755">
        <v>44.552799999999998</v>
      </c>
      <c r="F755">
        <v>-1.8144800000000001</v>
      </c>
      <c r="G755">
        <v>-0.80840000000000001</v>
      </c>
      <c r="H755">
        <v>3389.86</v>
      </c>
      <c r="I755">
        <v>148287512.08109999</v>
      </c>
    </row>
    <row r="756" spans="1:9" x14ac:dyDescent="0.25">
      <c r="A756" s="18">
        <v>42886</v>
      </c>
      <c r="B756" t="s">
        <v>40</v>
      </c>
      <c r="C756" t="s">
        <v>41</v>
      </c>
      <c r="D756">
        <v>44.552799999999998</v>
      </c>
      <c r="E756">
        <v>44.624000000000002</v>
      </c>
      <c r="F756">
        <v>-0.15956000000000001</v>
      </c>
      <c r="G756">
        <v>-7.1199999999999999E-2</v>
      </c>
      <c r="H756">
        <v>3339.86</v>
      </c>
      <c r="I756">
        <v>148800237.12819999</v>
      </c>
    </row>
    <row r="757" spans="1:9" x14ac:dyDescent="0.25">
      <c r="A757" s="18">
        <v>42885</v>
      </c>
      <c r="B757" t="s">
        <v>40</v>
      </c>
      <c r="C757" t="s">
        <v>41</v>
      </c>
      <c r="D757">
        <v>44.624000000000002</v>
      </c>
      <c r="E757">
        <v>45.114400000000003</v>
      </c>
      <c r="F757">
        <v>-1.08701</v>
      </c>
      <c r="G757">
        <v>-0.4904</v>
      </c>
      <c r="H757">
        <v>3339.86</v>
      </c>
      <c r="I757">
        <v>149038035.35600001</v>
      </c>
    </row>
    <row r="758" spans="1:9" x14ac:dyDescent="0.25">
      <c r="A758" s="18">
        <v>42881</v>
      </c>
      <c r="B758" t="s">
        <v>40</v>
      </c>
      <c r="C758" t="s">
        <v>41</v>
      </c>
      <c r="D758">
        <v>45.114400000000003</v>
      </c>
      <c r="E758">
        <v>45.483600000000003</v>
      </c>
      <c r="F758">
        <v>-0.81172</v>
      </c>
      <c r="G758">
        <v>-0.36919999999999997</v>
      </c>
      <c r="H758">
        <v>3339.86</v>
      </c>
      <c r="I758">
        <v>150675904.04859999</v>
      </c>
    </row>
    <row r="759" spans="1:9" x14ac:dyDescent="0.25">
      <c r="A759" s="18">
        <v>42880</v>
      </c>
      <c r="B759" t="s">
        <v>40</v>
      </c>
      <c r="C759" t="s">
        <v>41</v>
      </c>
      <c r="D759">
        <v>45.483600000000003</v>
      </c>
      <c r="E759">
        <v>45.299599999999998</v>
      </c>
      <c r="F759">
        <v>0.40617999999999999</v>
      </c>
      <c r="G759">
        <v>0.184</v>
      </c>
      <c r="H759">
        <v>3177.36</v>
      </c>
      <c r="I759">
        <v>144517896.3759</v>
      </c>
    </row>
    <row r="760" spans="1:9" x14ac:dyDescent="0.25">
      <c r="A760" s="18">
        <v>42879</v>
      </c>
      <c r="B760" t="s">
        <v>40</v>
      </c>
      <c r="C760" t="s">
        <v>41</v>
      </c>
      <c r="D760">
        <v>45.299599999999998</v>
      </c>
      <c r="E760">
        <v>46.6008</v>
      </c>
      <c r="F760">
        <v>-2.79223</v>
      </c>
      <c r="G760">
        <v>-1.3011999999999999</v>
      </c>
      <c r="H760">
        <v>3177.36</v>
      </c>
      <c r="I760">
        <v>143933261.62990001</v>
      </c>
    </row>
    <row r="761" spans="1:9" x14ac:dyDescent="0.25">
      <c r="A761" s="18">
        <v>42878</v>
      </c>
      <c r="B761" t="s">
        <v>40</v>
      </c>
      <c r="C761" t="s">
        <v>41</v>
      </c>
      <c r="D761">
        <v>46.6008</v>
      </c>
      <c r="E761">
        <v>46.198399999999999</v>
      </c>
      <c r="F761">
        <v>0.87102999999999997</v>
      </c>
      <c r="G761">
        <v>0.40239999999999998</v>
      </c>
      <c r="H761">
        <v>3177.36</v>
      </c>
      <c r="I761">
        <v>148067646.0402</v>
      </c>
    </row>
    <row r="762" spans="1:9" x14ac:dyDescent="0.25">
      <c r="A762" s="18">
        <v>42877</v>
      </c>
      <c r="B762" t="s">
        <v>40</v>
      </c>
      <c r="C762" t="s">
        <v>41</v>
      </c>
      <c r="D762">
        <v>46.198399999999999</v>
      </c>
      <c r="E762">
        <v>47.978000000000002</v>
      </c>
      <c r="F762">
        <v>-3.7092000000000001</v>
      </c>
      <c r="G762">
        <v>-1.7796000000000001</v>
      </c>
      <c r="H762">
        <v>2989.86</v>
      </c>
      <c r="I762">
        <v>138126875.2696</v>
      </c>
    </row>
    <row r="763" spans="1:9" x14ac:dyDescent="0.25">
      <c r="A763" s="18">
        <v>42874</v>
      </c>
      <c r="B763" t="s">
        <v>40</v>
      </c>
      <c r="C763" t="s">
        <v>41</v>
      </c>
      <c r="D763">
        <v>47.978000000000002</v>
      </c>
      <c r="E763">
        <v>53.652000000000001</v>
      </c>
      <c r="F763">
        <v>-10.575559999999999</v>
      </c>
      <c r="G763">
        <v>-5.6740000000000004</v>
      </c>
      <c r="H763">
        <v>2989.86</v>
      </c>
      <c r="I763">
        <v>143447635.01949999</v>
      </c>
    </row>
    <row r="764" spans="1:9" x14ac:dyDescent="0.25">
      <c r="A764" s="18">
        <v>42873</v>
      </c>
      <c r="B764" t="s">
        <v>40</v>
      </c>
      <c r="C764" t="s">
        <v>41</v>
      </c>
      <c r="D764">
        <v>53.652000000000001</v>
      </c>
      <c r="E764">
        <v>53.481200000000001</v>
      </c>
      <c r="F764">
        <v>0.31935999999999998</v>
      </c>
      <c r="G764">
        <v>0.17080000000000001</v>
      </c>
      <c r="H764">
        <v>2989.86</v>
      </c>
      <c r="I764">
        <v>160412116.26300001</v>
      </c>
    </row>
    <row r="765" spans="1:9" x14ac:dyDescent="0.25">
      <c r="A765" s="18">
        <v>42872</v>
      </c>
      <c r="B765" t="s">
        <v>40</v>
      </c>
      <c r="C765" t="s">
        <v>41</v>
      </c>
      <c r="D765">
        <v>53.481200000000001</v>
      </c>
      <c r="E765">
        <v>45.396000000000001</v>
      </c>
      <c r="F765">
        <v>17.810379999999999</v>
      </c>
      <c r="G765">
        <v>8.0852000000000004</v>
      </c>
      <c r="H765">
        <v>3039.86</v>
      </c>
      <c r="I765">
        <v>162575507.7053</v>
      </c>
    </row>
    <row r="766" spans="1:9" x14ac:dyDescent="0.25">
      <c r="A766" s="18">
        <v>42871</v>
      </c>
      <c r="B766" t="s">
        <v>40</v>
      </c>
      <c r="C766" t="s">
        <v>41</v>
      </c>
      <c r="D766">
        <v>45.396000000000001</v>
      </c>
      <c r="E766">
        <v>45.711599999999997</v>
      </c>
      <c r="F766">
        <v>-0.69042000000000003</v>
      </c>
      <c r="G766">
        <v>-0.31559999999999999</v>
      </c>
      <c r="H766">
        <v>3264.86</v>
      </c>
      <c r="I766">
        <v>148211709.39899999</v>
      </c>
    </row>
    <row r="767" spans="1:9" x14ac:dyDescent="0.25">
      <c r="A767" s="18">
        <v>42870</v>
      </c>
      <c r="B767" t="s">
        <v>40</v>
      </c>
      <c r="C767" t="s">
        <v>41</v>
      </c>
      <c r="D767">
        <v>45.711599999999997</v>
      </c>
      <c r="E767">
        <v>46.720399999999998</v>
      </c>
      <c r="F767">
        <v>-2.15923</v>
      </c>
      <c r="G767">
        <v>-1.0087999999999999</v>
      </c>
      <c r="H767">
        <v>3177.36</v>
      </c>
      <c r="I767">
        <v>145242335.08289999</v>
      </c>
    </row>
    <row r="768" spans="1:9" x14ac:dyDescent="0.25">
      <c r="A768" s="18">
        <v>42867</v>
      </c>
      <c r="B768" t="s">
        <v>40</v>
      </c>
      <c r="C768" t="s">
        <v>41</v>
      </c>
      <c r="D768">
        <v>46.720399999999998</v>
      </c>
      <c r="E768">
        <v>47.485999999999997</v>
      </c>
      <c r="F768">
        <v>-1.61226</v>
      </c>
      <c r="G768">
        <v>-0.76559999999999995</v>
      </c>
      <c r="H768">
        <v>2983.61</v>
      </c>
      <c r="I768">
        <v>139395581.12509999</v>
      </c>
    </row>
    <row r="769" spans="1:9" x14ac:dyDescent="0.25">
      <c r="A769" s="18">
        <v>42866</v>
      </c>
      <c r="B769" t="s">
        <v>40</v>
      </c>
      <c r="C769" t="s">
        <v>41</v>
      </c>
      <c r="D769">
        <v>47.485999999999997</v>
      </c>
      <c r="E769">
        <v>47.103999999999999</v>
      </c>
      <c r="F769">
        <v>0.81096999999999997</v>
      </c>
      <c r="G769">
        <v>0.38200000000000001</v>
      </c>
      <c r="H769">
        <v>2983.61</v>
      </c>
      <c r="I769">
        <v>141679835.0465</v>
      </c>
    </row>
    <row r="770" spans="1:9" x14ac:dyDescent="0.25">
      <c r="A770" s="18">
        <v>42865</v>
      </c>
      <c r="B770" t="s">
        <v>40</v>
      </c>
      <c r="C770" t="s">
        <v>41</v>
      </c>
      <c r="D770">
        <v>47.103999999999999</v>
      </c>
      <c r="E770">
        <v>47.010399999999997</v>
      </c>
      <c r="F770">
        <v>0.1991</v>
      </c>
      <c r="G770">
        <v>9.3600000000000003E-2</v>
      </c>
      <c r="H770">
        <v>2983.61</v>
      </c>
      <c r="I770">
        <v>140540094.97600001</v>
      </c>
    </row>
    <row r="771" spans="1:9" x14ac:dyDescent="0.25">
      <c r="A771" s="18">
        <v>42864</v>
      </c>
      <c r="B771" t="s">
        <v>40</v>
      </c>
      <c r="C771" t="s">
        <v>41</v>
      </c>
      <c r="D771">
        <v>47.010399999999997</v>
      </c>
      <c r="E771">
        <v>47.010800000000003</v>
      </c>
      <c r="F771">
        <v>-8.4999999999999995E-4</v>
      </c>
      <c r="G771">
        <v>-4.0000000000000002E-4</v>
      </c>
      <c r="H771">
        <v>2958.61</v>
      </c>
      <c r="I771">
        <v>139085568.82260001</v>
      </c>
    </row>
    <row r="772" spans="1:9" x14ac:dyDescent="0.25">
      <c r="A772" s="18">
        <v>42863</v>
      </c>
      <c r="B772" t="s">
        <v>40</v>
      </c>
      <c r="C772" t="s">
        <v>41</v>
      </c>
      <c r="D772">
        <v>47.010800000000003</v>
      </c>
      <c r="E772">
        <v>47.995199999999997</v>
      </c>
      <c r="F772">
        <v>-2.05104</v>
      </c>
      <c r="G772">
        <v>-0.98440000000000005</v>
      </c>
      <c r="H772">
        <v>2808.61</v>
      </c>
      <c r="I772">
        <v>132035132.2677</v>
      </c>
    </row>
    <row r="773" spans="1:9" x14ac:dyDescent="0.25">
      <c r="A773" s="18">
        <v>42860</v>
      </c>
      <c r="B773" t="s">
        <v>40</v>
      </c>
      <c r="C773" t="s">
        <v>41</v>
      </c>
      <c r="D773">
        <v>47.995199999999997</v>
      </c>
      <c r="E773">
        <v>47.917999999999999</v>
      </c>
      <c r="F773">
        <v>0.16111</v>
      </c>
      <c r="G773">
        <v>7.7200000000000005E-2</v>
      </c>
      <c r="H773">
        <v>2808.61</v>
      </c>
      <c r="I773">
        <v>134799930.65880001</v>
      </c>
    </row>
    <row r="774" spans="1:9" x14ac:dyDescent="0.25">
      <c r="A774" s="18">
        <v>42859</v>
      </c>
      <c r="B774" t="s">
        <v>40</v>
      </c>
      <c r="C774" t="s">
        <v>41</v>
      </c>
      <c r="D774">
        <v>47.917999999999999</v>
      </c>
      <c r="E774">
        <v>49.182400000000001</v>
      </c>
      <c r="F774">
        <v>-2.57084</v>
      </c>
      <c r="G774">
        <v>-1.2644</v>
      </c>
      <c r="H774">
        <v>2808.61</v>
      </c>
      <c r="I774">
        <v>134583105.7545</v>
      </c>
    </row>
    <row r="775" spans="1:9" x14ac:dyDescent="0.25">
      <c r="A775" s="18">
        <v>42858</v>
      </c>
      <c r="B775" t="s">
        <v>40</v>
      </c>
      <c r="C775" t="s">
        <v>41</v>
      </c>
      <c r="D775">
        <v>49.182400000000001</v>
      </c>
      <c r="E775">
        <v>48.3964</v>
      </c>
      <c r="F775">
        <v>1.62409</v>
      </c>
      <c r="G775">
        <v>0.78600000000000003</v>
      </c>
      <c r="H775">
        <v>2808.61</v>
      </c>
      <c r="I775">
        <v>138134315.71560001</v>
      </c>
    </row>
    <row r="776" spans="1:9" x14ac:dyDescent="0.25">
      <c r="A776" s="18">
        <v>42857</v>
      </c>
      <c r="B776" t="s">
        <v>40</v>
      </c>
      <c r="C776" t="s">
        <v>41</v>
      </c>
      <c r="D776">
        <v>48.3964</v>
      </c>
      <c r="E776">
        <v>48.042400000000001</v>
      </c>
      <c r="F776">
        <v>0.73685</v>
      </c>
      <c r="G776">
        <v>0.35399999999999998</v>
      </c>
      <c r="H776">
        <v>2733.61</v>
      </c>
      <c r="I776">
        <v>132297016.0941</v>
      </c>
    </row>
    <row r="777" spans="1:9" x14ac:dyDescent="0.25">
      <c r="A777" s="18">
        <v>42856</v>
      </c>
      <c r="B777" t="s">
        <v>40</v>
      </c>
      <c r="C777" t="s">
        <v>41</v>
      </c>
      <c r="D777">
        <v>48.042400000000001</v>
      </c>
      <c r="E777">
        <v>49.897199999999998</v>
      </c>
      <c r="F777">
        <v>-3.7172399999999999</v>
      </c>
      <c r="G777">
        <v>-1.8548</v>
      </c>
      <c r="H777">
        <v>2733.61</v>
      </c>
      <c r="I777">
        <v>131329317.1806</v>
      </c>
    </row>
    <row r="778" spans="1:9" x14ac:dyDescent="0.25">
      <c r="A778" s="18">
        <v>42853</v>
      </c>
      <c r="B778" t="s">
        <v>40</v>
      </c>
      <c r="C778" t="s">
        <v>41</v>
      </c>
      <c r="D778">
        <v>49.897199999999998</v>
      </c>
      <c r="E778">
        <v>50.155999999999999</v>
      </c>
      <c r="F778">
        <v>-0.51598999999999995</v>
      </c>
      <c r="G778">
        <v>-0.25879999999999997</v>
      </c>
      <c r="H778">
        <v>2733.61</v>
      </c>
      <c r="I778">
        <v>136399622.10929999</v>
      </c>
    </row>
    <row r="779" spans="1:9" x14ac:dyDescent="0.25">
      <c r="A779" s="18">
        <v>42852</v>
      </c>
      <c r="B779" t="s">
        <v>40</v>
      </c>
      <c r="C779" t="s">
        <v>41</v>
      </c>
      <c r="D779">
        <v>50.155999999999999</v>
      </c>
      <c r="E779">
        <v>50.217199999999998</v>
      </c>
      <c r="F779">
        <v>-0.12187000000000001</v>
      </c>
      <c r="G779">
        <v>-6.1199999999999997E-2</v>
      </c>
      <c r="H779">
        <v>2621.11</v>
      </c>
      <c r="I779">
        <v>131464531.089</v>
      </c>
    </row>
    <row r="780" spans="1:9" x14ac:dyDescent="0.25">
      <c r="A780" s="18">
        <v>42851</v>
      </c>
      <c r="B780" t="s">
        <v>40</v>
      </c>
      <c r="C780" t="s">
        <v>41</v>
      </c>
      <c r="D780">
        <v>50.217199999999998</v>
      </c>
      <c r="E780">
        <v>50.4664</v>
      </c>
      <c r="F780">
        <v>-0.49379000000000001</v>
      </c>
      <c r="G780">
        <v>-0.2492</v>
      </c>
      <c r="H780">
        <v>2621.11</v>
      </c>
      <c r="I780">
        <v>131624943.1893</v>
      </c>
    </row>
    <row r="781" spans="1:9" x14ac:dyDescent="0.25">
      <c r="A781" s="18">
        <v>42850</v>
      </c>
      <c r="B781" t="s">
        <v>40</v>
      </c>
      <c r="C781" t="s">
        <v>41</v>
      </c>
      <c r="D781">
        <v>50.4664</v>
      </c>
      <c r="E781">
        <v>51.269599999999997</v>
      </c>
      <c r="F781">
        <v>-1.5666199999999999</v>
      </c>
      <c r="G781">
        <v>-0.80320000000000003</v>
      </c>
      <c r="H781">
        <v>2621.11</v>
      </c>
      <c r="I781">
        <v>132278124.4866</v>
      </c>
    </row>
    <row r="782" spans="1:9" x14ac:dyDescent="0.25">
      <c r="A782" s="18">
        <v>42849</v>
      </c>
      <c r="B782" t="s">
        <v>40</v>
      </c>
      <c r="C782" t="s">
        <v>41</v>
      </c>
      <c r="D782">
        <v>51.269599999999997</v>
      </c>
      <c r="E782">
        <v>57.435600000000001</v>
      </c>
      <c r="F782">
        <v>-10.7355</v>
      </c>
      <c r="G782">
        <v>-6.1660000000000004</v>
      </c>
      <c r="H782">
        <v>2583.61</v>
      </c>
      <c r="I782">
        <v>132460792.2474</v>
      </c>
    </row>
    <row r="783" spans="1:9" x14ac:dyDescent="0.25">
      <c r="A783" s="18">
        <v>42846</v>
      </c>
      <c r="B783" t="s">
        <v>40</v>
      </c>
      <c r="C783" t="s">
        <v>41</v>
      </c>
      <c r="D783">
        <v>57.435600000000001</v>
      </c>
      <c r="E783">
        <v>57.476399999999998</v>
      </c>
      <c r="F783">
        <v>-7.0989999999999998E-2</v>
      </c>
      <c r="G783">
        <v>-4.0800000000000003E-2</v>
      </c>
      <c r="H783">
        <v>2546.11</v>
      </c>
      <c r="I783">
        <v>146237513.4639</v>
      </c>
    </row>
    <row r="784" spans="1:9" x14ac:dyDescent="0.25">
      <c r="A784" s="18">
        <v>42845</v>
      </c>
      <c r="B784" t="s">
        <v>40</v>
      </c>
      <c r="C784" t="s">
        <v>41</v>
      </c>
      <c r="D784">
        <v>57.476399999999998</v>
      </c>
      <c r="E784">
        <v>58.4696</v>
      </c>
      <c r="F784">
        <v>-1.6986600000000001</v>
      </c>
      <c r="G784">
        <v>-0.99319999999999997</v>
      </c>
      <c r="H784">
        <v>2546.11</v>
      </c>
      <c r="I784">
        <v>146341394.86410001</v>
      </c>
    </row>
    <row r="785" spans="1:9" x14ac:dyDescent="0.25">
      <c r="A785" s="18">
        <v>42844</v>
      </c>
      <c r="B785" t="s">
        <v>40</v>
      </c>
      <c r="C785" t="s">
        <v>41</v>
      </c>
      <c r="D785">
        <v>58.4696</v>
      </c>
      <c r="E785">
        <v>57.468000000000004</v>
      </c>
      <c r="F785">
        <v>1.74288</v>
      </c>
      <c r="G785">
        <v>1.0016</v>
      </c>
      <c r="H785">
        <v>2546.11</v>
      </c>
      <c r="I785">
        <v>148870194.0474</v>
      </c>
    </row>
    <row r="786" spans="1:9" x14ac:dyDescent="0.25">
      <c r="A786" s="18">
        <v>42843</v>
      </c>
      <c r="B786" t="s">
        <v>40</v>
      </c>
      <c r="C786" t="s">
        <v>41</v>
      </c>
      <c r="D786">
        <v>57.468000000000004</v>
      </c>
      <c r="E786">
        <v>57.5428</v>
      </c>
      <c r="F786">
        <v>-0.12998999999999999</v>
      </c>
      <c r="G786">
        <v>-7.4800000000000005E-2</v>
      </c>
      <c r="H786">
        <v>2546.11</v>
      </c>
      <c r="I786">
        <v>146320007.51699999</v>
      </c>
    </row>
    <row r="787" spans="1:9" x14ac:dyDescent="0.25">
      <c r="A787" s="18">
        <v>42842</v>
      </c>
      <c r="B787" t="s">
        <v>40</v>
      </c>
      <c r="C787" t="s">
        <v>41</v>
      </c>
      <c r="D787">
        <v>57.5428</v>
      </c>
      <c r="E787">
        <v>61.292000000000002</v>
      </c>
      <c r="F787">
        <v>-6.1169500000000001</v>
      </c>
      <c r="G787">
        <v>-3.7492000000000001</v>
      </c>
      <c r="H787">
        <v>2552.36</v>
      </c>
      <c r="I787">
        <v>146870099.2507</v>
      </c>
    </row>
    <row r="788" spans="1:9" x14ac:dyDescent="0.25">
      <c r="A788" s="18">
        <v>42838</v>
      </c>
      <c r="B788" t="s">
        <v>40</v>
      </c>
      <c r="C788" t="s">
        <v>41</v>
      </c>
      <c r="D788">
        <v>61.292000000000002</v>
      </c>
      <c r="E788">
        <v>60.2532</v>
      </c>
      <c r="F788">
        <v>1.7240599999999999</v>
      </c>
      <c r="G788">
        <v>1.0387999999999999</v>
      </c>
      <c r="H788">
        <v>2552.36</v>
      </c>
      <c r="I788">
        <v>156439417.67300001</v>
      </c>
    </row>
    <row r="789" spans="1:9" x14ac:dyDescent="0.25">
      <c r="A789" s="18">
        <v>42837</v>
      </c>
      <c r="B789" t="s">
        <v>40</v>
      </c>
      <c r="C789" t="s">
        <v>41</v>
      </c>
      <c r="D789">
        <v>60.2532</v>
      </c>
      <c r="E789">
        <v>58.748399999999997</v>
      </c>
      <c r="F789">
        <v>2.5614300000000001</v>
      </c>
      <c r="G789">
        <v>1.5047999999999999</v>
      </c>
      <c r="H789">
        <v>2552.36</v>
      </c>
      <c r="I789">
        <v>153788023.24829999</v>
      </c>
    </row>
    <row r="790" spans="1:9" x14ac:dyDescent="0.25">
      <c r="A790" s="18">
        <v>42836</v>
      </c>
      <c r="B790" t="s">
        <v>40</v>
      </c>
      <c r="C790" t="s">
        <v>41</v>
      </c>
      <c r="D790">
        <v>58.748399999999997</v>
      </c>
      <c r="E790">
        <v>57.187199999999997</v>
      </c>
      <c r="F790">
        <v>2.7299799999999999</v>
      </c>
      <c r="G790">
        <v>1.5611999999999999</v>
      </c>
      <c r="H790">
        <v>2589.86</v>
      </c>
      <c r="I790">
        <v>152150292.78209999</v>
      </c>
    </row>
    <row r="791" spans="1:9" x14ac:dyDescent="0.25">
      <c r="A791" s="18">
        <v>42835</v>
      </c>
      <c r="B791" t="s">
        <v>40</v>
      </c>
      <c r="C791" t="s">
        <v>41</v>
      </c>
      <c r="D791">
        <v>57.187199999999997</v>
      </c>
      <c r="E791">
        <v>54.741599999999998</v>
      </c>
      <c r="F791">
        <v>4.46753</v>
      </c>
      <c r="G791">
        <v>2.4456000000000002</v>
      </c>
      <c r="H791">
        <v>2589.86</v>
      </c>
      <c r="I791">
        <v>148106999.05680001</v>
      </c>
    </row>
    <row r="792" spans="1:9" x14ac:dyDescent="0.25">
      <c r="A792" s="18">
        <v>42832</v>
      </c>
      <c r="B792" t="s">
        <v>40</v>
      </c>
      <c r="C792" t="s">
        <v>41</v>
      </c>
      <c r="D792">
        <v>54.741599999999998</v>
      </c>
      <c r="E792">
        <v>53.223199999999999</v>
      </c>
      <c r="F792">
        <v>2.8528899999999999</v>
      </c>
      <c r="G792">
        <v>1.5184</v>
      </c>
      <c r="H792">
        <v>2589.86</v>
      </c>
      <c r="I792">
        <v>141773230.71540001</v>
      </c>
    </row>
    <row r="793" spans="1:9" x14ac:dyDescent="0.25">
      <c r="A793" s="18">
        <v>42831</v>
      </c>
      <c r="B793" t="s">
        <v>40</v>
      </c>
      <c r="C793" t="s">
        <v>41</v>
      </c>
      <c r="D793">
        <v>53.223199999999999</v>
      </c>
      <c r="E793">
        <v>54.517200000000003</v>
      </c>
      <c r="F793">
        <v>-2.3735599999999999</v>
      </c>
      <c r="G793">
        <v>-1.294</v>
      </c>
      <c r="H793">
        <v>2589.86</v>
      </c>
      <c r="I793">
        <v>137840783.11579999</v>
      </c>
    </row>
    <row r="794" spans="1:9" x14ac:dyDescent="0.25">
      <c r="A794" s="18">
        <v>42830</v>
      </c>
      <c r="B794" t="s">
        <v>40</v>
      </c>
      <c r="C794" t="s">
        <v>41</v>
      </c>
      <c r="D794">
        <v>54.517200000000003</v>
      </c>
      <c r="E794">
        <v>52.274799999999999</v>
      </c>
      <c r="F794">
        <v>4.2896400000000003</v>
      </c>
      <c r="G794">
        <v>2.2423999999999999</v>
      </c>
      <c r="H794">
        <v>2589.86</v>
      </c>
      <c r="I794">
        <v>141192065.51429999</v>
      </c>
    </row>
    <row r="795" spans="1:9" x14ac:dyDescent="0.25">
      <c r="A795" s="18">
        <v>42829</v>
      </c>
      <c r="B795" t="s">
        <v>40</v>
      </c>
      <c r="C795" t="s">
        <v>41</v>
      </c>
      <c r="D795">
        <v>52.274799999999999</v>
      </c>
      <c r="E795">
        <v>53.171599999999998</v>
      </c>
      <c r="F795">
        <v>-1.6866099999999999</v>
      </c>
      <c r="G795">
        <v>-0.89680000000000004</v>
      </c>
      <c r="H795">
        <v>2589.86</v>
      </c>
      <c r="I795">
        <v>135384557.28369999</v>
      </c>
    </row>
    <row r="796" spans="1:9" x14ac:dyDescent="0.25">
      <c r="A796" s="18">
        <v>42828</v>
      </c>
      <c r="B796" t="s">
        <v>40</v>
      </c>
      <c r="C796" t="s">
        <v>41</v>
      </c>
      <c r="D796">
        <v>53.171599999999998</v>
      </c>
      <c r="E796">
        <v>52.718000000000004</v>
      </c>
      <c r="F796">
        <v>0.86043000000000003</v>
      </c>
      <c r="G796">
        <v>0.4536</v>
      </c>
      <c r="H796">
        <v>2571.11</v>
      </c>
      <c r="I796">
        <v>136710178.6979</v>
      </c>
    </row>
    <row r="797" spans="1:9" x14ac:dyDescent="0.25">
      <c r="A797" s="18">
        <v>42825</v>
      </c>
      <c r="B797" t="s">
        <v>40</v>
      </c>
      <c r="C797" t="s">
        <v>41</v>
      </c>
      <c r="D797">
        <v>52.718000000000004</v>
      </c>
      <c r="E797">
        <v>51.309199999999997</v>
      </c>
      <c r="F797">
        <v>2.7457099999999999</v>
      </c>
      <c r="G797">
        <v>1.4088000000000001</v>
      </c>
      <c r="H797">
        <v>2608.61</v>
      </c>
      <c r="I797">
        <v>137520846.95449999</v>
      </c>
    </row>
    <row r="798" spans="1:9" x14ac:dyDescent="0.25">
      <c r="A798" s="18">
        <v>42824</v>
      </c>
      <c r="B798" t="s">
        <v>40</v>
      </c>
      <c r="C798" t="s">
        <v>41</v>
      </c>
      <c r="D798">
        <v>51.309199999999997</v>
      </c>
      <c r="E798">
        <v>51.765999999999998</v>
      </c>
      <c r="F798">
        <v>-0.88243000000000005</v>
      </c>
      <c r="G798">
        <v>-0.45679999999999998</v>
      </c>
      <c r="H798">
        <v>2608.61</v>
      </c>
      <c r="I798">
        <v>133845833.3123</v>
      </c>
    </row>
    <row r="799" spans="1:9" x14ac:dyDescent="0.25">
      <c r="A799" s="18">
        <v>42823</v>
      </c>
      <c r="B799" t="s">
        <v>40</v>
      </c>
      <c r="C799" t="s">
        <v>41</v>
      </c>
      <c r="D799">
        <v>51.765999999999998</v>
      </c>
      <c r="E799">
        <v>51.796399999999998</v>
      </c>
      <c r="F799">
        <v>-5.8689999999999999E-2</v>
      </c>
      <c r="G799">
        <v>-3.04E-2</v>
      </c>
      <c r="H799">
        <v>2814.86</v>
      </c>
      <c r="I799">
        <v>145714185.11649999</v>
      </c>
    </row>
    <row r="800" spans="1:9" x14ac:dyDescent="0.25">
      <c r="A800" s="18">
        <v>42822</v>
      </c>
      <c r="B800" t="s">
        <v>40</v>
      </c>
      <c r="C800" t="s">
        <v>41</v>
      </c>
      <c r="D800">
        <v>51.796399999999998</v>
      </c>
      <c r="E800">
        <v>54.2712</v>
      </c>
      <c r="F800">
        <v>-4.56006</v>
      </c>
      <c r="G800">
        <v>-2.4748000000000001</v>
      </c>
      <c r="H800">
        <v>2814.86</v>
      </c>
      <c r="I800">
        <v>145799756.94409999</v>
      </c>
    </row>
    <row r="801" spans="1:9" x14ac:dyDescent="0.25">
      <c r="A801" s="18">
        <v>42821</v>
      </c>
      <c r="B801" t="s">
        <v>40</v>
      </c>
      <c r="C801" t="s">
        <v>41</v>
      </c>
      <c r="D801">
        <v>54.2712</v>
      </c>
      <c r="E801">
        <v>55.650799999999997</v>
      </c>
      <c r="F801">
        <v>-2.4790299999999998</v>
      </c>
      <c r="G801">
        <v>-1.3795999999999999</v>
      </c>
      <c r="H801">
        <v>2714.86</v>
      </c>
      <c r="I801">
        <v>147338859.27779999</v>
      </c>
    </row>
    <row r="802" spans="1:9" x14ac:dyDescent="0.25">
      <c r="A802" s="18">
        <v>42818</v>
      </c>
      <c r="B802" t="s">
        <v>40</v>
      </c>
      <c r="C802" t="s">
        <v>41</v>
      </c>
      <c r="D802">
        <v>55.650799999999997</v>
      </c>
      <c r="E802">
        <v>57.058</v>
      </c>
      <c r="F802">
        <v>-2.4662600000000001</v>
      </c>
      <c r="G802">
        <v>-1.4072</v>
      </c>
      <c r="H802">
        <v>2714.86</v>
      </c>
      <c r="I802">
        <v>151084283.92770001</v>
      </c>
    </row>
    <row r="803" spans="1:9" x14ac:dyDescent="0.25">
      <c r="A803" s="18">
        <v>42817</v>
      </c>
      <c r="B803" t="s">
        <v>40</v>
      </c>
      <c r="C803" t="s">
        <v>41</v>
      </c>
      <c r="D803">
        <v>57.058</v>
      </c>
      <c r="E803">
        <v>55.694400000000002</v>
      </c>
      <c r="F803">
        <v>2.4483600000000001</v>
      </c>
      <c r="G803">
        <v>1.3635999999999999</v>
      </c>
      <c r="H803">
        <v>2714.86</v>
      </c>
      <c r="I803">
        <v>154904638.7895</v>
      </c>
    </row>
    <row r="804" spans="1:9" x14ac:dyDescent="0.25">
      <c r="A804" s="18">
        <v>42816</v>
      </c>
      <c r="B804" t="s">
        <v>40</v>
      </c>
      <c r="C804" t="s">
        <v>41</v>
      </c>
      <c r="D804">
        <v>55.694400000000002</v>
      </c>
      <c r="E804">
        <v>55.095199999999998</v>
      </c>
      <c r="F804">
        <v>1.0875699999999999</v>
      </c>
      <c r="G804">
        <v>0.59919999999999995</v>
      </c>
      <c r="H804">
        <v>2683.61</v>
      </c>
      <c r="I804">
        <v>149462201.9436</v>
      </c>
    </row>
    <row r="805" spans="1:9" x14ac:dyDescent="0.25">
      <c r="A805" s="18">
        <v>42815</v>
      </c>
      <c r="B805" t="s">
        <v>40</v>
      </c>
      <c r="C805" t="s">
        <v>41</v>
      </c>
      <c r="D805">
        <v>55.095199999999998</v>
      </c>
      <c r="E805">
        <v>52.697200000000002</v>
      </c>
      <c r="F805">
        <v>4.5505300000000002</v>
      </c>
      <c r="G805">
        <v>2.3980000000000001</v>
      </c>
      <c r="H805">
        <v>2808.61</v>
      </c>
      <c r="I805">
        <v>154741081.18380001</v>
      </c>
    </row>
    <row r="806" spans="1:9" x14ac:dyDescent="0.25">
      <c r="A806" s="18">
        <v>42814</v>
      </c>
      <c r="B806" t="s">
        <v>40</v>
      </c>
      <c r="C806" t="s">
        <v>41</v>
      </c>
      <c r="D806">
        <v>52.697200000000002</v>
      </c>
      <c r="E806">
        <v>53.124400000000001</v>
      </c>
      <c r="F806">
        <v>-0.80415000000000003</v>
      </c>
      <c r="G806">
        <v>-0.42720000000000002</v>
      </c>
      <c r="H806">
        <v>2808.61</v>
      </c>
      <c r="I806">
        <v>148006027.80930001</v>
      </c>
    </row>
    <row r="807" spans="1:9" x14ac:dyDescent="0.25">
      <c r="A807" s="18">
        <v>42811</v>
      </c>
      <c r="B807" t="s">
        <v>40</v>
      </c>
      <c r="C807" t="s">
        <v>41</v>
      </c>
      <c r="D807">
        <v>53.124400000000001</v>
      </c>
      <c r="E807">
        <v>53.203200000000002</v>
      </c>
      <c r="F807">
        <v>-0.14810999999999999</v>
      </c>
      <c r="G807">
        <v>-7.8799999999999995E-2</v>
      </c>
      <c r="H807">
        <v>2808.61</v>
      </c>
      <c r="I807">
        <v>149205867.17609999</v>
      </c>
    </row>
    <row r="808" spans="1:9" x14ac:dyDescent="0.25">
      <c r="A808" s="18">
        <v>42810</v>
      </c>
      <c r="B808" t="s">
        <v>40</v>
      </c>
      <c r="C808" t="s">
        <v>41</v>
      </c>
      <c r="D808">
        <v>53.203200000000002</v>
      </c>
      <c r="E808">
        <v>54.971200000000003</v>
      </c>
      <c r="F808">
        <v>-3.2162299999999999</v>
      </c>
      <c r="G808">
        <v>-1.768</v>
      </c>
      <c r="H808">
        <v>2808.61</v>
      </c>
      <c r="I808">
        <v>149427185.8608</v>
      </c>
    </row>
    <row r="809" spans="1:9" x14ac:dyDescent="0.25">
      <c r="A809" s="18">
        <v>42809</v>
      </c>
      <c r="B809" t="s">
        <v>40</v>
      </c>
      <c r="C809" t="s">
        <v>41</v>
      </c>
      <c r="D809">
        <v>54.971200000000003</v>
      </c>
      <c r="E809">
        <v>56.405999999999999</v>
      </c>
      <c r="F809">
        <v>-2.5436999999999999</v>
      </c>
      <c r="G809">
        <v>-1.4348000000000001</v>
      </c>
      <c r="H809">
        <v>2814.86</v>
      </c>
      <c r="I809">
        <v>154736383.20280001</v>
      </c>
    </row>
    <row r="810" spans="1:9" x14ac:dyDescent="0.25">
      <c r="A810" s="18">
        <v>42808</v>
      </c>
      <c r="B810" t="s">
        <v>40</v>
      </c>
      <c r="C810" t="s">
        <v>41</v>
      </c>
      <c r="D810">
        <v>56.405999999999999</v>
      </c>
      <c r="E810">
        <v>55.274799999999999</v>
      </c>
      <c r="F810">
        <v>2.0465</v>
      </c>
      <c r="G810">
        <v>1.1312</v>
      </c>
      <c r="H810">
        <v>2814.86</v>
      </c>
      <c r="I810">
        <v>158775148.27649999</v>
      </c>
    </row>
    <row r="811" spans="1:9" x14ac:dyDescent="0.25">
      <c r="A811" s="18">
        <v>42807</v>
      </c>
      <c r="B811" t="s">
        <v>40</v>
      </c>
      <c r="C811" t="s">
        <v>41</v>
      </c>
      <c r="D811">
        <v>55.274799999999999</v>
      </c>
      <c r="E811">
        <v>56.715200000000003</v>
      </c>
      <c r="F811">
        <v>-2.5397099999999999</v>
      </c>
      <c r="G811">
        <v>-1.4403999999999999</v>
      </c>
      <c r="H811">
        <v>2727.36</v>
      </c>
      <c r="I811">
        <v>150754430.53369999</v>
      </c>
    </row>
    <row r="812" spans="1:9" x14ac:dyDescent="0.25">
      <c r="A812" s="18">
        <v>42804</v>
      </c>
      <c r="B812" t="s">
        <v>40</v>
      </c>
      <c r="C812" t="s">
        <v>41</v>
      </c>
      <c r="D812">
        <v>56.715200000000003</v>
      </c>
      <c r="E812">
        <v>57.688800000000001</v>
      </c>
      <c r="F812">
        <v>-1.6876800000000001</v>
      </c>
      <c r="G812">
        <v>-0.97360000000000002</v>
      </c>
      <c r="H812">
        <v>2727.36</v>
      </c>
      <c r="I812">
        <v>154682923.83880001</v>
      </c>
    </row>
    <row r="813" spans="1:9" x14ac:dyDescent="0.25">
      <c r="A813" s="18">
        <v>42803</v>
      </c>
      <c r="B813" t="s">
        <v>40</v>
      </c>
      <c r="C813" t="s">
        <v>41</v>
      </c>
      <c r="D813">
        <v>57.688800000000001</v>
      </c>
      <c r="E813">
        <v>57.535600000000002</v>
      </c>
      <c r="F813">
        <v>0.26627000000000001</v>
      </c>
      <c r="G813">
        <v>0.1532</v>
      </c>
      <c r="H813">
        <v>2727.36</v>
      </c>
      <c r="I813">
        <v>157338284.21219999</v>
      </c>
    </row>
    <row r="814" spans="1:9" x14ac:dyDescent="0.25">
      <c r="A814" s="18">
        <v>42802</v>
      </c>
      <c r="B814" t="s">
        <v>40</v>
      </c>
      <c r="C814" t="s">
        <v>41</v>
      </c>
      <c r="D814">
        <v>57.535600000000002</v>
      </c>
      <c r="E814">
        <v>57.568800000000003</v>
      </c>
      <c r="F814">
        <v>-5.7669999999999999E-2</v>
      </c>
      <c r="G814">
        <v>-3.32E-2</v>
      </c>
      <c r="H814">
        <v>2727.36</v>
      </c>
      <c r="I814">
        <v>156920452.23890001</v>
      </c>
    </row>
    <row r="815" spans="1:9" x14ac:dyDescent="0.25">
      <c r="A815" s="18">
        <v>42801</v>
      </c>
      <c r="B815" t="s">
        <v>40</v>
      </c>
      <c r="C815" t="s">
        <v>41</v>
      </c>
      <c r="D815">
        <v>57.568800000000003</v>
      </c>
      <c r="E815">
        <v>57.550800000000002</v>
      </c>
      <c r="F815">
        <v>3.1280000000000002E-2</v>
      </c>
      <c r="G815">
        <v>1.7999999999999999E-2</v>
      </c>
      <c r="H815">
        <v>2727.36</v>
      </c>
      <c r="I815">
        <v>157011000.68220001</v>
      </c>
    </row>
    <row r="816" spans="1:9" x14ac:dyDescent="0.25">
      <c r="A816" s="18">
        <v>42800</v>
      </c>
      <c r="B816" t="s">
        <v>40</v>
      </c>
      <c r="C816" t="s">
        <v>41</v>
      </c>
      <c r="D816">
        <v>57.550800000000002</v>
      </c>
      <c r="E816">
        <v>58.188800000000001</v>
      </c>
      <c r="F816">
        <v>-1.09643</v>
      </c>
      <c r="G816">
        <v>-0.63800000000000001</v>
      </c>
      <c r="H816">
        <v>2564.86</v>
      </c>
      <c r="I816">
        <v>147609903.15270001</v>
      </c>
    </row>
    <row r="817" spans="1:9" x14ac:dyDescent="0.25">
      <c r="A817" s="18">
        <v>42797</v>
      </c>
      <c r="B817" t="s">
        <v>40</v>
      </c>
      <c r="C817" t="s">
        <v>41</v>
      </c>
      <c r="D817">
        <v>58.188800000000001</v>
      </c>
      <c r="E817">
        <v>60.113599999999998</v>
      </c>
      <c r="F817">
        <v>-3.20194</v>
      </c>
      <c r="G817">
        <v>-1.9248000000000001</v>
      </c>
      <c r="H817">
        <v>2508.61</v>
      </c>
      <c r="I817">
        <v>145973165.58719999</v>
      </c>
    </row>
    <row r="818" spans="1:9" x14ac:dyDescent="0.25">
      <c r="A818" s="18">
        <v>42796</v>
      </c>
      <c r="B818" t="s">
        <v>40</v>
      </c>
      <c r="C818" t="s">
        <v>41</v>
      </c>
      <c r="D818">
        <v>60.113599999999998</v>
      </c>
      <c r="E818">
        <v>60.206400000000002</v>
      </c>
      <c r="F818">
        <v>-0.15414</v>
      </c>
      <c r="G818">
        <v>-9.2799999999999994E-2</v>
      </c>
      <c r="H818">
        <v>2508.61</v>
      </c>
      <c r="I818">
        <v>150801743.4084</v>
      </c>
    </row>
    <row r="819" spans="1:9" x14ac:dyDescent="0.25">
      <c r="A819" s="18">
        <v>42795</v>
      </c>
      <c r="B819" t="s">
        <v>40</v>
      </c>
      <c r="C819" t="s">
        <v>41</v>
      </c>
      <c r="D819">
        <v>60.206400000000002</v>
      </c>
      <c r="E819">
        <v>61.287999999999997</v>
      </c>
      <c r="F819">
        <v>-1.76478</v>
      </c>
      <c r="G819">
        <v>-1.0815999999999999</v>
      </c>
      <c r="H819">
        <v>2508.61</v>
      </c>
      <c r="I819">
        <v>151034542.67160001</v>
      </c>
    </row>
    <row r="820" spans="1:9" x14ac:dyDescent="0.25">
      <c r="A820" s="18">
        <v>42794</v>
      </c>
      <c r="B820" t="s">
        <v>40</v>
      </c>
      <c r="C820" t="s">
        <v>41</v>
      </c>
      <c r="D820">
        <v>61.287999999999997</v>
      </c>
      <c r="E820">
        <v>60.2744</v>
      </c>
      <c r="F820">
        <v>1.68164</v>
      </c>
      <c r="G820">
        <v>1.0136000000000001</v>
      </c>
      <c r="H820">
        <v>2508.61</v>
      </c>
      <c r="I820">
        <v>153747858.222</v>
      </c>
    </row>
    <row r="821" spans="1:9" x14ac:dyDescent="0.25">
      <c r="A821" s="18">
        <v>42793</v>
      </c>
      <c r="B821" t="s">
        <v>40</v>
      </c>
      <c r="C821" t="s">
        <v>41</v>
      </c>
      <c r="D821">
        <v>60.2744</v>
      </c>
      <c r="E821">
        <v>60.590400000000002</v>
      </c>
      <c r="F821">
        <v>-0.52153000000000005</v>
      </c>
      <c r="G821">
        <v>-0.316</v>
      </c>
      <c r="H821">
        <v>2508.61</v>
      </c>
      <c r="I821">
        <v>151205128.33860001</v>
      </c>
    </row>
    <row r="822" spans="1:9" x14ac:dyDescent="0.25">
      <c r="A822" s="18">
        <v>42790</v>
      </c>
      <c r="B822" t="s">
        <v>40</v>
      </c>
      <c r="C822" t="s">
        <v>41</v>
      </c>
      <c r="D822">
        <v>60.590400000000002</v>
      </c>
      <c r="E822">
        <v>61.22</v>
      </c>
      <c r="F822">
        <v>-1.0284199999999999</v>
      </c>
      <c r="G822">
        <v>-0.62960000000000005</v>
      </c>
      <c r="H822">
        <v>2464.86</v>
      </c>
      <c r="I822">
        <v>149347019.96759999</v>
      </c>
    </row>
    <row r="823" spans="1:9" x14ac:dyDescent="0.25">
      <c r="A823" s="18">
        <v>42789</v>
      </c>
      <c r="B823" t="s">
        <v>40</v>
      </c>
      <c r="C823" t="s">
        <v>41</v>
      </c>
      <c r="D823">
        <v>61.22</v>
      </c>
      <c r="E823">
        <v>59.623600000000003</v>
      </c>
      <c r="F823">
        <v>2.67746</v>
      </c>
      <c r="G823">
        <v>1.5964</v>
      </c>
      <c r="H823">
        <v>2464.86</v>
      </c>
      <c r="I823">
        <v>150898897.55500001</v>
      </c>
    </row>
    <row r="824" spans="1:9" x14ac:dyDescent="0.25">
      <c r="A824" s="18">
        <v>42788</v>
      </c>
      <c r="B824" t="s">
        <v>40</v>
      </c>
      <c r="C824" t="s">
        <v>41</v>
      </c>
      <c r="D824">
        <v>59.623600000000003</v>
      </c>
      <c r="E824">
        <v>59.368400000000001</v>
      </c>
      <c r="F824">
        <v>0.42986000000000002</v>
      </c>
      <c r="G824">
        <v>0.25519999999999998</v>
      </c>
      <c r="H824">
        <v>2464.86</v>
      </c>
      <c r="I824">
        <v>146963990.6609</v>
      </c>
    </row>
    <row r="825" spans="1:9" x14ac:dyDescent="0.25">
      <c r="A825" s="18">
        <v>42787</v>
      </c>
      <c r="B825" t="s">
        <v>40</v>
      </c>
      <c r="C825" t="s">
        <v>41</v>
      </c>
      <c r="D825">
        <v>59.368400000000001</v>
      </c>
      <c r="E825">
        <v>59.0792</v>
      </c>
      <c r="F825">
        <v>0.48951</v>
      </c>
      <c r="G825">
        <v>0.28920000000000001</v>
      </c>
      <c r="H825">
        <v>2439.86</v>
      </c>
      <c r="I825">
        <v>144850747.68709999</v>
      </c>
    </row>
    <row r="826" spans="1:9" x14ac:dyDescent="0.25">
      <c r="A826" s="18">
        <v>42783</v>
      </c>
      <c r="B826" t="s">
        <v>40</v>
      </c>
      <c r="C826" t="s">
        <v>41</v>
      </c>
      <c r="D826">
        <v>59.0792</v>
      </c>
      <c r="E826">
        <v>58.403199999999998</v>
      </c>
      <c r="F826">
        <v>1.15747</v>
      </c>
      <c r="G826">
        <v>0.67600000000000005</v>
      </c>
      <c r="H826">
        <v>2439.86</v>
      </c>
      <c r="I826">
        <v>144145139.37979999</v>
      </c>
    </row>
    <row r="827" spans="1:9" x14ac:dyDescent="0.25">
      <c r="A827" s="18">
        <v>42782</v>
      </c>
      <c r="B827" t="s">
        <v>40</v>
      </c>
      <c r="C827" t="s">
        <v>41</v>
      </c>
      <c r="D827">
        <v>58.403199999999998</v>
      </c>
      <c r="E827">
        <v>57.9512</v>
      </c>
      <c r="F827">
        <v>0.77997000000000005</v>
      </c>
      <c r="G827">
        <v>0.45200000000000001</v>
      </c>
      <c r="H827">
        <v>2439.86</v>
      </c>
      <c r="I827">
        <v>142495792.16080001</v>
      </c>
    </row>
    <row r="828" spans="1:9" x14ac:dyDescent="0.25">
      <c r="A828" s="18">
        <v>42781</v>
      </c>
      <c r="B828" t="s">
        <v>40</v>
      </c>
      <c r="C828" t="s">
        <v>41</v>
      </c>
      <c r="D828">
        <v>57.9512</v>
      </c>
      <c r="E828">
        <v>55.355600000000003</v>
      </c>
      <c r="F828">
        <v>4.6889599999999998</v>
      </c>
      <c r="G828">
        <v>2.5956000000000001</v>
      </c>
      <c r="H828">
        <v>2439.86</v>
      </c>
      <c r="I828">
        <v>141392974.19780001</v>
      </c>
    </row>
    <row r="829" spans="1:9" x14ac:dyDescent="0.25">
      <c r="A829" s="18">
        <v>42780</v>
      </c>
      <c r="B829" t="s">
        <v>40</v>
      </c>
      <c r="C829" t="s">
        <v>41</v>
      </c>
      <c r="D829">
        <v>55.355600000000003</v>
      </c>
      <c r="E829">
        <v>58.735599999999998</v>
      </c>
      <c r="F829">
        <v>-5.7545999999999999</v>
      </c>
      <c r="G829">
        <v>-3.38</v>
      </c>
      <c r="H829">
        <v>2239.86</v>
      </c>
      <c r="I829">
        <v>123988946.4439</v>
      </c>
    </row>
    <row r="830" spans="1:9" x14ac:dyDescent="0.25">
      <c r="A830" s="18">
        <v>42779</v>
      </c>
      <c r="B830" t="s">
        <v>40</v>
      </c>
      <c r="C830" t="s">
        <v>41</v>
      </c>
      <c r="D830">
        <v>58.735599999999998</v>
      </c>
      <c r="E830">
        <v>60.102400000000003</v>
      </c>
      <c r="F830">
        <v>-2.2741199999999999</v>
      </c>
      <c r="G830">
        <v>-1.3668</v>
      </c>
      <c r="H830">
        <v>2239.86</v>
      </c>
      <c r="I830">
        <v>131559682.5389</v>
      </c>
    </row>
    <row r="831" spans="1:9" x14ac:dyDescent="0.25">
      <c r="A831" s="18">
        <v>42776</v>
      </c>
      <c r="B831" t="s">
        <v>40</v>
      </c>
      <c r="C831" t="s">
        <v>41</v>
      </c>
      <c r="D831">
        <v>60.102400000000003</v>
      </c>
      <c r="E831">
        <v>61.478400000000001</v>
      </c>
      <c r="F831">
        <v>-2.2381799999999998</v>
      </c>
      <c r="G831">
        <v>-1.3759999999999999</v>
      </c>
      <c r="H831">
        <v>2239.86</v>
      </c>
      <c r="I831">
        <v>134621126.9456</v>
      </c>
    </row>
    <row r="832" spans="1:9" x14ac:dyDescent="0.25">
      <c r="A832" s="18">
        <v>42775</v>
      </c>
      <c r="B832" t="s">
        <v>40</v>
      </c>
      <c r="C832" t="s">
        <v>41</v>
      </c>
      <c r="D832">
        <v>61.478400000000001</v>
      </c>
      <c r="E832">
        <v>63.095199999999998</v>
      </c>
      <c r="F832">
        <v>-2.5624799999999999</v>
      </c>
      <c r="G832">
        <v>-1.6168</v>
      </c>
      <c r="H832">
        <v>2239.86</v>
      </c>
      <c r="I832">
        <v>137703178.0896</v>
      </c>
    </row>
    <row r="833" spans="1:9" x14ac:dyDescent="0.25">
      <c r="A833" s="18">
        <v>42774</v>
      </c>
      <c r="B833" t="s">
        <v>40</v>
      </c>
      <c r="C833" t="s">
        <v>41</v>
      </c>
      <c r="D833">
        <v>63.095199999999998</v>
      </c>
      <c r="E833">
        <v>63.094799999999999</v>
      </c>
      <c r="F833">
        <v>6.3000000000000003E-4</v>
      </c>
      <c r="G833">
        <v>4.0000000000000002E-4</v>
      </c>
      <c r="H833">
        <v>2239.86</v>
      </c>
      <c r="I833">
        <v>141324588.18380001</v>
      </c>
    </row>
    <row r="834" spans="1:9" x14ac:dyDescent="0.25">
      <c r="A834" s="18">
        <v>42773</v>
      </c>
      <c r="B834" t="s">
        <v>40</v>
      </c>
      <c r="C834" t="s">
        <v>41</v>
      </c>
      <c r="D834">
        <v>63.094799999999999</v>
      </c>
      <c r="E834">
        <v>62.9544</v>
      </c>
      <c r="F834">
        <v>0.22302</v>
      </c>
      <c r="G834">
        <v>0.1404</v>
      </c>
      <c r="H834">
        <v>2239.86</v>
      </c>
      <c r="I834">
        <v>141323692.2387</v>
      </c>
    </row>
    <row r="835" spans="1:9" x14ac:dyDescent="0.25">
      <c r="A835" s="18">
        <v>42772</v>
      </c>
      <c r="B835" t="s">
        <v>40</v>
      </c>
      <c r="C835" t="s">
        <v>41</v>
      </c>
      <c r="D835">
        <v>62.9544</v>
      </c>
      <c r="E835">
        <v>62.807200000000002</v>
      </c>
      <c r="F835">
        <v>0.23436999999999999</v>
      </c>
      <c r="G835">
        <v>0.1472</v>
      </c>
      <c r="H835">
        <v>2239.86</v>
      </c>
      <c r="I835">
        <v>141009215.5086</v>
      </c>
    </row>
    <row r="836" spans="1:9" x14ac:dyDescent="0.25">
      <c r="A836" s="18">
        <v>42769</v>
      </c>
      <c r="B836" t="s">
        <v>40</v>
      </c>
      <c r="C836" t="s">
        <v>41</v>
      </c>
      <c r="D836">
        <v>62.807200000000002</v>
      </c>
      <c r="E836">
        <v>64.36</v>
      </c>
      <c r="F836">
        <v>-2.4126799999999999</v>
      </c>
      <c r="G836">
        <v>-1.5528</v>
      </c>
      <c r="H836">
        <v>2239.86</v>
      </c>
      <c r="I836">
        <v>140679507.71180001</v>
      </c>
    </row>
    <row r="837" spans="1:9" x14ac:dyDescent="0.25">
      <c r="A837" s="18">
        <v>42768</v>
      </c>
      <c r="B837" t="s">
        <v>40</v>
      </c>
      <c r="C837" t="s">
        <v>41</v>
      </c>
      <c r="D837">
        <v>64.36</v>
      </c>
      <c r="E837">
        <v>63.305199999999999</v>
      </c>
      <c r="F837">
        <v>1.66621</v>
      </c>
      <c r="G837">
        <v>1.0548</v>
      </c>
      <c r="H837">
        <v>2239.86</v>
      </c>
      <c r="I837">
        <v>144157566.59</v>
      </c>
    </row>
    <row r="838" spans="1:9" x14ac:dyDescent="0.25">
      <c r="A838" s="18">
        <v>42767</v>
      </c>
      <c r="B838" t="s">
        <v>40</v>
      </c>
      <c r="C838" t="s">
        <v>41</v>
      </c>
      <c r="D838">
        <v>63.305199999999999</v>
      </c>
      <c r="E838">
        <v>64.728399999999993</v>
      </c>
      <c r="F838">
        <v>-2.1987299999999999</v>
      </c>
      <c r="G838">
        <v>-1.4232</v>
      </c>
      <c r="H838">
        <v>2239.86</v>
      </c>
      <c r="I838">
        <v>141794959.36129999</v>
      </c>
    </row>
    <row r="839" spans="1:9" x14ac:dyDescent="0.25">
      <c r="A839" s="18">
        <v>42766</v>
      </c>
      <c r="B839" t="s">
        <v>40</v>
      </c>
      <c r="C839" t="s">
        <v>41</v>
      </c>
      <c r="D839">
        <v>64.728399999999993</v>
      </c>
      <c r="E839">
        <v>64.596400000000003</v>
      </c>
      <c r="F839">
        <v>0.20435</v>
      </c>
      <c r="G839">
        <v>0.13200000000000001</v>
      </c>
      <c r="H839">
        <v>2239.86</v>
      </c>
      <c r="I839">
        <v>144982732.0271</v>
      </c>
    </row>
    <row r="840" spans="1:9" x14ac:dyDescent="0.25">
      <c r="A840" s="18">
        <v>42765</v>
      </c>
      <c r="B840" t="s">
        <v>40</v>
      </c>
      <c r="C840" t="s">
        <v>41</v>
      </c>
      <c r="D840">
        <v>64.596400000000003</v>
      </c>
      <c r="E840">
        <v>63.204799999999999</v>
      </c>
      <c r="F840">
        <v>2.20173</v>
      </c>
      <c r="G840">
        <v>1.3915999999999999</v>
      </c>
      <c r="H840">
        <v>2239.86</v>
      </c>
      <c r="I840">
        <v>144687070.14410001</v>
      </c>
    </row>
    <row r="841" spans="1:9" x14ac:dyDescent="0.25">
      <c r="A841" s="18">
        <v>42762</v>
      </c>
      <c r="B841" t="s">
        <v>40</v>
      </c>
      <c r="C841" t="s">
        <v>41</v>
      </c>
      <c r="D841">
        <v>63.204799999999999</v>
      </c>
      <c r="E841">
        <v>63.672400000000003</v>
      </c>
      <c r="F841">
        <v>-0.73438000000000003</v>
      </c>
      <c r="G841">
        <v>-0.46760000000000002</v>
      </c>
      <c r="H841">
        <v>2239.86</v>
      </c>
      <c r="I841">
        <v>141570077.14120001</v>
      </c>
    </row>
    <row r="842" spans="1:9" x14ac:dyDescent="0.25">
      <c r="A842" s="18">
        <v>42761</v>
      </c>
      <c r="B842" t="s">
        <v>40</v>
      </c>
      <c r="C842" t="s">
        <v>41</v>
      </c>
      <c r="D842">
        <v>63.672400000000003</v>
      </c>
      <c r="E842">
        <v>63.914000000000001</v>
      </c>
      <c r="F842">
        <v>-0.37801000000000001</v>
      </c>
      <c r="G842">
        <v>-0.24160000000000001</v>
      </c>
      <c r="H842">
        <v>2239.86</v>
      </c>
      <c r="I842">
        <v>142617436.96309999</v>
      </c>
    </row>
    <row r="843" spans="1:9" x14ac:dyDescent="0.25">
      <c r="A843" s="18">
        <v>42760</v>
      </c>
      <c r="B843" t="s">
        <v>40</v>
      </c>
      <c r="C843" t="s">
        <v>41</v>
      </c>
      <c r="D843">
        <v>63.914000000000001</v>
      </c>
      <c r="E843">
        <v>65.249600000000001</v>
      </c>
      <c r="F843">
        <v>-2.04691</v>
      </c>
      <c r="G843">
        <v>-1.3355999999999999</v>
      </c>
      <c r="H843">
        <v>2239.86</v>
      </c>
      <c r="I843">
        <v>143158587.8035</v>
      </c>
    </row>
    <row r="844" spans="1:9" x14ac:dyDescent="0.25">
      <c r="A844" s="18">
        <v>42759</v>
      </c>
      <c r="B844" t="s">
        <v>40</v>
      </c>
      <c r="C844" t="s">
        <v>41</v>
      </c>
      <c r="D844">
        <v>65.249600000000001</v>
      </c>
      <c r="E844">
        <v>67.999200000000002</v>
      </c>
      <c r="F844">
        <v>-4.0435800000000004</v>
      </c>
      <c r="G844">
        <v>-2.7496</v>
      </c>
      <c r="H844">
        <v>2239.86</v>
      </c>
      <c r="I844">
        <v>146150148.49239999</v>
      </c>
    </row>
    <row r="845" spans="1:9" x14ac:dyDescent="0.25">
      <c r="A845" s="18">
        <v>42758</v>
      </c>
      <c r="B845" t="s">
        <v>40</v>
      </c>
      <c r="C845" t="s">
        <v>41</v>
      </c>
      <c r="D845">
        <v>67.999200000000002</v>
      </c>
      <c r="E845">
        <v>69.233599999999996</v>
      </c>
      <c r="F845">
        <v>-1.78295</v>
      </c>
      <c r="G845">
        <v>-1.2343999999999999</v>
      </c>
      <c r="H845">
        <v>2239.86</v>
      </c>
      <c r="I845">
        <v>152308875.10980001</v>
      </c>
    </row>
    <row r="846" spans="1:9" x14ac:dyDescent="0.25">
      <c r="A846" s="18">
        <v>42755</v>
      </c>
      <c r="B846" t="s">
        <v>40</v>
      </c>
      <c r="C846" t="s">
        <v>41</v>
      </c>
      <c r="D846">
        <v>69.233599999999996</v>
      </c>
      <c r="E846">
        <v>71.193600000000004</v>
      </c>
      <c r="F846">
        <v>-2.7530600000000001</v>
      </c>
      <c r="G846">
        <v>-1.96</v>
      </c>
      <c r="H846">
        <v>2239.86</v>
      </c>
      <c r="I846">
        <v>155073761.6884</v>
      </c>
    </row>
    <row r="847" spans="1:9" x14ac:dyDescent="0.25">
      <c r="A847" s="18">
        <v>42754</v>
      </c>
      <c r="B847" t="s">
        <v>40</v>
      </c>
      <c r="C847" t="s">
        <v>41</v>
      </c>
      <c r="D847">
        <v>71.193600000000004</v>
      </c>
      <c r="E847">
        <v>70.973600000000005</v>
      </c>
      <c r="F847">
        <v>0.30997000000000002</v>
      </c>
      <c r="G847">
        <v>0.22</v>
      </c>
      <c r="H847">
        <v>2239.86</v>
      </c>
      <c r="I847">
        <v>159463892.67840001</v>
      </c>
    </row>
    <row r="848" spans="1:9" x14ac:dyDescent="0.25">
      <c r="A848" s="18">
        <v>42753</v>
      </c>
      <c r="B848" t="s">
        <v>40</v>
      </c>
      <c r="C848" t="s">
        <v>41</v>
      </c>
      <c r="D848">
        <v>70.973600000000005</v>
      </c>
      <c r="E848">
        <v>70.971199999999996</v>
      </c>
      <c r="F848">
        <v>3.3800000000000002E-3</v>
      </c>
      <c r="G848">
        <v>2.3999999999999998E-3</v>
      </c>
      <c r="H848">
        <v>2239.86</v>
      </c>
      <c r="I848">
        <v>158971122.8734</v>
      </c>
    </row>
    <row r="849" spans="1:9" x14ac:dyDescent="0.25">
      <c r="A849" s="18">
        <v>42752</v>
      </c>
      <c r="B849" t="s">
        <v>40</v>
      </c>
      <c r="C849" t="s">
        <v>41</v>
      </c>
      <c r="D849">
        <v>70.971199999999996</v>
      </c>
      <c r="E849">
        <v>71.209999999999994</v>
      </c>
      <c r="F849">
        <v>-0.33534999999999998</v>
      </c>
      <c r="G849">
        <v>-0.23880000000000001</v>
      </c>
      <c r="H849">
        <v>1939.86</v>
      </c>
      <c r="I849">
        <v>137674387.20280001</v>
      </c>
    </row>
    <row r="850" spans="1:9" x14ac:dyDescent="0.25">
      <c r="A850" s="18">
        <v>42748</v>
      </c>
      <c r="B850" t="s">
        <v>40</v>
      </c>
      <c r="C850" t="s">
        <v>41</v>
      </c>
      <c r="D850">
        <v>71.209999999999994</v>
      </c>
      <c r="E850">
        <v>71.836799999999997</v>
      </c>
      <c r="F850">
        <v>-0.87253000000000003</v>
      </c>
      <c r="G850">
        <v>-0.62680000000000002</v>
      </c>
      <c r="H850">
        <v>1939.86</v>
      </c>
      <c r="I850">
        <v>138137626.42750001</v>
      </c>
    </row>
    <row r="851" spans="1:9" x14ac:dyDescent="0.25">
      <c r="A851" s="18">
        <v>42747</v>
      </c>
      <c r="B851" t="s">
        <v>40</v>
      </c>
      <c r="C851" t="s">
        <v>41</v>
      </c>
      <c r="D851">
        <v>71.836799999999997</v>
      </c>
      <c r="E851">
        <v>71.457599999999999</v>
      </c>
      <c r="F851">
        <v>0.53066000000000002</v>
      </c>
      <c r="G851">
        <v>0.37919999999999998</v>
      </c>
      <c r="H851">
        <v>1989.86</v>
      </c>
      <c r="I851">
        <v>142945372.39919999</v>
      </c>
    </row>
    <row r="852" spans="1:9" x14ac:dyDescent="0.25">
      <c r="A852" s="18">
        <v>42746</v>
      </c>
      <c r="B852" t="s">
        <v>40</v>
      </c>
      <c r="C852" t="s">
        <v>41</v>
      </c>
      <c r="D852">
        <v>71.457599999999999</v>
      </c>
      <c r="E852">
        <v>72.868399999999994</v>
      </c>
      <c r="F852">
        <v>-1.9360900000000001</v>
      </c>
      <c r="G852">
        <v>-1.4108000000000001</v>
      </c>
      <c r="H852">
        <v>1989.86</v>
      </c>
      <c r="I852">
        <v>142190816.44440001</v>
      </c>
    </row>
    <row r="853" spans="1:9" x14ac:dyDescent="0.25">
      <c r="A853" s="18">
        <v>42745</v>
      </c>
      <c r="B853" t="s">
        <v>40</v>
      </c>
      <c r="C853" t="s">
        <v>41</v>
      </c>
      <c r="D853">
        <v>72.868399999999994</v>
      </c>
      <c r="E853">
        <v>73.120800000000003</v>
      </c>
      <c r="F853">
        <v>-0.34517999999999999</v>
      </c>
      <c r="G853">
        <v>-0.25240000000000001</v>
      </c>
      <c r="H853">
        <v>2052.36</v>
      </c>
      <c r="I853">
        <v>149552389.81209999</v>
      </c>
    </row>
    <row r="854" spans="1:9" x14ac:dyDescent="0.25">
      <c r="A854" s="18">
        <v>42744</v>
      </c>
      <c r="B854" t="s">
        <v>40</v>
      </c>
      <c r="C854" t="s">
        <v>41</v>
      </c>
      <c r="D854">
        <v>73.120800000000003</v>
      </c>
      <c r="E854">
        <v>73.536799999999999</v>
      </c>
      <c r="F854">
        <v>-0.56569999999999998</v>
      </c>
      <c r="G854">
        <v>-0.41599999999999998</v>
      </c>
      <c r="H854">
        <v>2052.36</v>
      </c>
      <c r="I854">
        <v>150070406.17019999</v>
      </c>
    </row>
    <row r="855" spans="1:9" x14ac:dyDescent="0.25">
      <c r="A855" s="18">
        <v>42741</v>
      </c>
      <c r="B855" t="s">
        <v>40</v>
      </c>
      <c r="C855" t="s">
        <v>41</v>
      </c>
      <c r="D855">
        <v>73.536799999999999</v>
      </c>
      <c r="E855">
        <v>74.325999999999993</v>
      </c>
      <c r="F855">
        <v>-1.0618099999999999</v>
      </c>
      <c r="G855">
        <v>-0.78920000000000001</v>
      </c>
      <c r="H855">
        <v>2052.36</v>
      </c>
      <c r="I855">
        <v>150924189.0742</v>
      </c>
    </row>
    <row r="856" spans="1:9" x14ac:dyDescent="0.25">
      <c r="A856" s="18">
        <v>42740</v>
      </c>
      <c r="B856" t="s">
        <v>40</v>
      </c>
      <c r="C856" t="s">
        <v>41</v>
      </c>
      <c r="D856">
        <v>74.325999999999993</v>
      </c>
      <c r="E856">
        <v>75.117199999999997</v>
      </c>
      <c r="F856">
        <v>-1.0532900000000001</v>
      </c>
      <c r="G856">
        <v>-0.79120000000000001</v>
      </c>
      <c r="H856">
        <v>2052.36</v>
      </c>
      <c r="I856">
        <v>152543913.75650001</v>
      </c>
    </row>
    <row r="857" spans="1:9" x14ac:dyDescent="0.25">
      <c r="A857" s="18">
        <v>42739</v>
      </c>
      <c r="B857" t="s">
        <v>40</v>
      </c>
      <c r="C857" t="s">
        <v>41</v>
      </c>
      <c r="D857">
        <v>75.117199999999997</v>
      </c>
      <c r="E857">
        <v>78.325599999999994</v>
      </c>
      <c r="F857">
        <v>-4.0962300000000003</v>
      </c>
      <c r="G857">
        <v>-3.2084000000000001</v>
      </c>
      <c r="H857">
        <v>2052.36</v>
      </c>
      <c r="I857">
        <v>154167743.16429999</v>
      </c>
    </row>
    <row r="858" spans="1:9" x14ac:dyDescent="0.25">
      <c r="A858" s="18">
        <v>42738</v>
      </c>
      <c r="B858" t="s">
        <v>40</v>
      </c>
      <c r="C858" t="s">
        <v>41</v>
      </c>
      <c r="D858">
        <v>78.325599999999994</v>
      </c>
      <c r="E858">
        <v>84.855599999999995</v>
      </c>
      <c r="F858">
        <v>-7.69543</v>
      </c>
      <c r="G858">
        <v>-6.53</v>
      </c>
      <c r="H858">
        <v>2052.36</v>
      </c>
      <c r="I858">
        <v>160752543.8114</v>
      </c>
    </row>
    <row r="859" spans="1:9" x14ac:dyDescent="0.25">
      <c r="A859" s="18">
        <v>42734</v>
      </c>
      <c r="B859" t="s">
        <v>40</v>
      </c>
      <c r="C859" t="s">
        <v>41</v>
      </c>
      <c r="D859">
        <v>84.855599999999995</v>
      </c>
      <c r="E859">
        <v>83.415599999999998</v>
      </c>
      <c r="F859">
        <v>1.7262999999999999</v>
      </c>
      <c r="G859">
        <v>1.44</v>
      </c>
      <c r="H859">
        <v>2052.36</v>
      </c>
      <c r="I859">
        <v>174154472.56889999</v>
      </c>
    </row>
    <row r="860" spans="1:9" x14ac:dyDescent="0.25">
      <c r="A860" s="18">
        <v>42733</v>
      </c>
      <c r="B860" t="s">
        <v>40</v>
      </c>
      <c r="C860" t="s">
        <v>41</v>
      </c>
      <c r="D860">
        <v>83.415599999999998</v>
      </c>
      <c r="E860">
        <v>82.401600000000002</v>
      </c>
      <c r="F860">
        <v>1.2305600000000001</v>
      </c>
      <c r="G860">
        <v>1.014</v>
      </c>
      <c r="H860">
        <v>2052.36</v>
      </c>
      <c r="I860">
        <v>171199070.2089</v>
      </c>
    </row>
    <row r="861" spans="1:9" x14ac:dyDescent="0.25">
      <c r="A861" s="18">
        <v>42732</v>
      </c>
      <c r="B861" t="s">
        <v>40</v>
      </c>
      <c r="C861" t="s">
        <v>41</v>
      </c>
      <c r="D861">
        <v>82.401600000000002</v>
      </c>
      <c r="E861">
        <v>79.117199999999997</v>
      </c>
      <c r="F861">
        <v>4.1513099999999996</v>
      </c>
      <c r="G861">
        <v>3.2844000000000002</v>
      </c>
      <c r="H861">
        <v>2052.36</v>
      </c>
      <c r="I861">
        <v>169117974.3804</v>
      </c>
    </row>
    <row r="862" spans="1:9" x14ac:dyDescent="0.25">
      <c r="A862" s="18">
        <v>42731</v>
      </c>
      <c r="B862" t="s">
        <v>40</v>
      </c>
      <c r="C862" t="s">
        <v>41</v>
      </c>
      <c r="D862">
        <v>79.117199999999997</v>
      </c>
      <c r="E862">
        <v>80.714399999999998</v>
      </c>
      <c r="F862">
        <v>-1.9788300000000001</v>
      </c>
      <c r="G862">
        <v>-1.5972</v>
      </c>
      <c r="H862">
        <v>2052.36</v>
      </c>
      <c r="I862">
        <v>162377194.16429999</v>
      </c>
    </row>
    <row r="863" spans="1:9" x14ac:dyDescent="0.25">
      <c r="A863" s="18">
        <v>42727</v>
      </c>
      <c r="B863" t="s">
        <v>40</v>
      </c>
      <c r="C863" t="s">
        <v>41</v>
      </c>
      <c r="D863">
        <v>80.714399999999998</v>
      </c>
      <c r="E863">
        <v>80.679599999999994</v>
      </c>
      <c r="F863">
        <v>4.3130000000000002E-2</v>
      </c>
      <c r="G863">
        <v>3.4799999999999998E-2</v>
      </c>
      <c r="H863">
        <v>2052.36</v>
      </c>
      <c r="I863">
        <v>165655227.94859999</v>
      </c>
    </row>
    <row r="864" spans="1:9" x14ac:dyDescent="0.25">
      <c r="A864" s="18">
        <v>42726</v>
      </c>
      <c r="B864" t="s">
        <v>40</v>
      </c>
      <c r="C864" t="s">
        <v>41</v>
      </c>
      <c r="D864">
        <v>80.679599999999994</v>
      </c>
      <c r="E864">
        <v>79.254800000000003</v>
      </c>
      <c r="F864">
        <v>1.79775</v>
      </c>
      <c r="G864">
        <v>1.4248000000000001</v>
      </c>
      <c r="H864">
        <v>1952.36</v>
      </c>
      <c r="I864">
        <v>157515845.72490001</v>
      </c>
    </row>
    <row r="865" spans="1:9" x14ac:dyDescent="0.25">
      <c r="A865" s="18">
        <v>42725</v>
      </c>
      <c r="B865" t="s">
        <v>40</v>
      </c>
      <c r="C865" t="s">
        <v>41</v>
      </c>
      <c r="D865">
        <v>79.254800000000003</v>
      </c>
      <c r="E865">
        <v>80.383200000000002</v>
      </c>
      <c r="F865">
        <v>-1.40378</v>
      </c>
      <c r="G865">
        <v>-1.1284000000000001</v>
      </c>
      <c r="H865">
        <v>1952.36</v>
      </c>
      <c r="I865">
        <v>154734119.27869999</v>
      </c>
    </row>
    <row r="866" spans="1:9" x14ac:dyDescent="0.25">
      <c r="A866" s="18">
        <v>42724</v>
      </c>
      <c r="B866" t="s">
        <v>40</v>
      </c>
      <c r="C866" t="s">
        <v>41</v>
      </c>
      <c r="D866">
        <v>80.383200000000002</v>
      </c>
      <c r="E866">
        <v>81.875600000000006</v>
      </c>
      <c r="F866">
        <v>-1.82277</v>
      </c>
      <c r="G866">
        <v>-1.4923999999999999</v>
      </c>
      <c r="H866">
        <v>1952.36</v>
      </c>
      <c r="I866">
        <v>156937165.40580001</v>
      </c>
    </row>
    <row r="867" spans="1:9" x14ac:dyDescent="0.25">
      <c r="A867" s="18">
        <v>42723</v>
      </c>
      <c r="B867" t="s">
        <v>40</v>
      </c>
      <c r="C867" t="s">
        <v>41</v>
      </c>
      <c r="D867">
        <v>81.875600000000006</v>
      </c>
      <c r="E867">
        <v>84.794799999999995</v>
      </c>
      <c r="F867">
        <v>-3.4426600000000001</v>
      </c>
      <c r="G867">
        <v>-2.9192</v>
      </c>
      <c r="H867">
        <v>2014.86</v>
      </c>
      <c r="I867">
        <v>164968096.57390001</v>
      </c>
    </row>
    <row r="868" spans="1:9" x14ac:dyDescent="0.25">
      <c r="A868" s="18">
        <v>42720</v>
      </c>
      <c r="B868" t="s">
        <v>40</v>
      </c>
      <c r="C868" t="s">
        <v>41</v>
      </c>
      <c r="D868">
        <v>84.794799999999995</v>
      </c>
      <c r="E868">
        <v>85.516000000000005</v>
      </c>
      <c r="F868">
        <v>-0.84335000000000004</v>
      </c>
      <c r="G868">
        <v>-0.72119999999999995</v>
      </c>
      <c r="H868">
        <v>2014.86</v>
      </c>
      <c r="I868">
        <v>170849883.91370001</v>
      </c>
    </row>
    <row r="869" spans="1:9" x14ac:dyDescent="0.25">
      <c r="A869" s="18">
        <v>42719</v>
      </c>
      <c r="B869" t="s">
        <v>40</v>
      </c>
      <c r="C869" t="s">
        <v>41</v>
      </c>
      <c r="D869">
        <v>85.516000000000005</v>
      </c>
      <c r="E869">
        <v>87.1096</v>
      </c>
      <c r="F869">
        <v>-1.82942</v>
      </c>
      <c r="G869">
        <v>-1.5935999999999999</v>
      </c>
      <c r="H869">
        <v>2014.86</v>
      </c>
      <c r="I869">
        <v>172303002.92899999</v>
      </c>
    </row>
    <row r="870" spans="1:9" x14ac:dyDescent="0.25">
      <c r="A870" s="18">
        <v>42718</v>
      </c>
      <c r="B870" t="s">
        <v>40</v>
      </c>
      <c r="C870" t="s">
        <v>41</v>
      </c>
      <c r="D870">
        <v>87.1096</v>
      </c>
      <c r="E870">
        <v>87.621600000000001</v>
      </c>
      <c r="F870">
        <v>-0.58433000000000002</v>
      </c>
      <c r="G870">
        <v>-0.51200000000000001</v>
      </c>
      <c r="H870">
        <v>2014.86</v>
      </c>
      <c r="I870">
        <v>175513888.20739999</v>
      </c>
    </row>
    <row r="871" spans="1:9" x14ac:dyDescent="0.25">
      <c r="A871" s="18">
        <v>42717</v>
      </c>
      <c r="B871" t="s">
        <v>40</v>
      </c>
      <c r="C871" t="s">
        <v>41</v>
      </c>
      <c r="D871">
        <v>87.621600000000001</v>
      </c>
      <c r="E871">
        <v>88.280799999999999</v>
      </c>
      <c r="F871">
        <v>-0.74670999999999998</v>
      </c>
      <c r="G871">
        <v>-0.65920000000000001</v>
      </c>
      <c r="H871">
        <v>2014.86</v>
      </c>
      <c r="I871">
        <v>176545497.93540001</v>
      </c>
    </row>
    <row r="872" spans="1:9" x14ac:dyDescent="0.25">
      <c r="A872" s="18">
        <v>42716</v>
      </c>
      <c r="B872" t="s">
        <v>40</v>
      </c>
      <c r="C872" t="s">
        <v>41</v>
      </c>
      <c r="D872">
        <v>88.280799999999999</v>
      </c>
      <c r="E872">
        <v>86.128399999999999</v>
      </c>
      <c r="F872">
        <v>2.4990600000000001</v>
      </c>
      <c r="G872">
        <v>2.1524000000000001</v>
      </c>
      <c r="H872">
        <v>2033.61</v>
      </c>
      <c r="I872">
        <v>179528960.46020001</v>
      </c>
    </row>
    <row r="873" spans="1:9" x14ac:dyDescent="0.25">
      <c r="A873" s="18">
        <v>42713</v>
      </c>
      <c r="B873" t="s">
        <v>40</v>
      </c>
      <c r="C873" t="s">
        <v>41</v>
      </c>
      <c r="D873">
        <v>86.128399999999999</v>
      </c>
      <c r="E873">
        <v>88.103200000000001</v>
      </c>
      <c r="F873">
        <v>-2.24146</v>
      </c>
      <c r="G873">
        <v>-1.9748000000000001</v>
      </c>
      <c r="H873">
        <v>2033.61</v>
      </c>
      <c r="I873">
        <v>175151812.37709999</v>
      </c>
    </row>
    <row r="874" spans="1:9" x14ac:dyDescent="0.25">
      <c r="A874" s="18">
        <v>42712</v>
      </c>
      <c r="B874" t="s">
        <v>40</v>
      </c>
      <c r="C874" t="s">
        <v>41</v>
      </c>
      <c r="D874">
        <v>88.103200000000001</v>
      </c>
      <c r="E874">
        <v>87.688800000000001</v>
      </c>
      <c r="F874">
        <v>0.47258</v>
      </c>
      <c r="G874">
        <v>0.41439999999999999</v>
      </c>
      <c r="H874">
        <v>2033.61</v>
      </c>
      <c r="I874">
        <v>179167790.83579999</v>
      </c>
    </row>
    <row r="875" spans="1:9" x14ac:dyDescent="0.25">
      <c r="A875" s="18">
        <v>42711</v>
      </c>
      <c r="B875" t="s">
        <v>40</v>
      </c>
      <c r="C875" t="s">
        <v>41</v>
      </c>
      <c r="D875">
        <v>87.688800000000001</v>
      </c>
      <c r="E875">
        <v>86.834000000000003</v>
      </c>
      <c r="F875">
        <v>0.98441000000000001</v>
      </c>
      <c r="G875">
        <v>0.8548</v>
      </c>
      <c r="H875">
        <v>2033.61</v>
      </c>
      <c r="I875">
        <v>178325061.71219999</v>
      </c>
    </row>
    <row r="876" spans="1:9" x14ac:dyDescent="0.25">
      <c r="A876" s="18">
        <v>42710</v>
      </c>
      <c r="B876" t="s">
        <v>40</v>
      </c>
      <c r="C876" t="s">
        <v>41</v>
      </c>
      <c r="D876">
        <v>86.834000000000003</v>
      </c>
      <c r="E876">
        <v>88.927999999999997</v>
      </c>
      <c r="F876">
        <v>-2.3547099999999999</v>
      </c>
      <c r="G876">
        <v>-2.0939999999999999</v>
      </c>
      <c r="H876">
        <v>2033.61</v>
      </c>
      <c r="I876">
        <v>176586729.53349999</v>
      </c>
    </row>
    <row r="877" spans="1:9" x14ac:dyDescent="0.25">
      <c r="A877" s="18">
        <v>42709</v>
      </c>
      <c r="B877" t="s">
        <v>40</v>
      </c>
      <c r="C877" t="s">
        <v>41</v>
      </c>
      <c r="D877">
        <v>88.927999999999997</v>
      </c>
      <c r="E877">
        <v>96.996399999999994</v>
      </c>
      <c r="F877">
        <v>-8.3182500000000008</v>
      </c>
      <c r="G877">
        <v>-8.0684000000000005</v>
      </c>
      <c r="H877">
        <v>1958.61</v>
      </c>
      <c r="I877">
        <v>174175514.632</v>
      </c>
    </row>
    <row r="878" spans="1:9" x14ac:dyDescent="0.25">
      <c r="A878" s="18">
        <v>42706</v>
      </c>
      <c r="B878" t="s">
        <v>40</v>
      </c>
      <c r="C878" t="s">
        <v>41</v>
      </c>
      <c r="D878">
        <v>96.996399999999994</v>
      </c>
      <c r="E878">
        <v>96.549599999999998</v>
      </c>
      <c r="F878">
        <v>0.46277000000000001</v>
      </c>
      <c r="G878">
        <v>0.44679999999999997</v>
      </c>
      <c r="H878">
        <v>1871.11</v>
      </c>
      <c r="I878">
        <v>181491200.7441</v>
      </c>
    </row>
    <row r="879" spans="1:9" x14ac:dyDescent="0.25">
      <c r="A879" s="18">
        <v>42705</v>
      </c>
      <c r="B879" t="s">
        <v>40</v>
      </c>
      <c r="C879" t="s">
        <v>41</v>
      </c>
      <c r="D879">
        <v>96.549599999999998</v>
      </c>
      <c r="E879">
        <v>93.730800000000002</v>
      </c>
      <c r="F879">
        <v>3.0073400000000001</v>
      </c>
      <c r="G879">
        <v>2.8188</v>
      </c>
      <c r="H879">
        <v>1871.11</v>
      </c>
      <c r="I879">
        <v>180655187.56740001</v>
      </c>
    </row>
    <row r="880" spans="1:9" x14ac:dyDescent="0.25">
      <c r="A880" s="18">
        <v>42704</v>
      </c>
      <c r="B880" t="s">
        <v>40</v>
      </c>
      <c r="C880" t="s">
        <v>41</v>
      </c>
      <c r="D880">
        <v>93.730800000000002</v>
      </c>
      <c r="E880">
        <v>92.647999999999996</v>
      </c>
      <c r="F880">
        <v>1.16872</v>
      </c>
      <c r="G880">
        <v>1.0828</v>
      </c>
      <c r="H880">
        <v>1908.61</v>
      </c>
      <c r="I880">
        <v>178895799.94769999</v>
      </c>
    </row>
    <row r="881" spans="1:9" x14ac:dyDescent="0.25">
      <c r="A881" s="18">
        <v>42703</v>
      </c>
      <c r="B881" t="s">
        <v>40</v>
      </c>
      <c r="C881" t="s">
        <v>41</v>
      </c>
      <c r="D881">
        <v>92.647999999999996</v>
      </c>
      <c r="E881">
        <v>93.372799999999998</v>
      </c>
      <c r="F881">
        <v>-0.77624000000000004</v>
      </c>
      <c r="G881">
        <v>-0.7248</v>
      </c>
      <c r="H881">
        <v>1908.61</v>
      </c>
      <c r="I881">
        <v>176829154.06200001</v>
      </c>
    </row>
    <row r="882" spans="1:9" x14ac:dyDescent="0.25">
      <c r="A882" s="18">
        <v>42702</v>
      </c>
      <c r="B882" t="s">
        <v>40</v>
      </c>
      <c r="C882" t="s">
        <v>41</v>
      </c>
      <c r="D882">
        <v>93.372799999999998</v>
      </c>
      <c r="E882">
        <v>92.748400000000004</v>
      </c>
      <c r="F882">
        <v>0.67322000000000004</v>
      </c>
      <c r="G882">
        <v>0.62439999999999996</v>
      </c>
      <c r="H882">
        <v>1908.61</v>
      </c>
      <c r="I882">
        <v>178212516.58320001</v>
      </c>
    </row>
    <row r="883" spans="1:9" x14ac:dyDescent="0.25">
      <c r="A883" s="18">
        <v>42699</v>
      </c>
      <c r="B883" t="s">
        <v>40</v>
      </c>
      <c r="C883" t="s">
        <v>41</v>
      </c>
      <c r="D883">
        <v>92.748400000000004</v>
      </c>
      <c r="E883">
        <v>93.531199999999998</v>
      </c>
      <c r="F883">
        <v>-0.83694000000000002</v>
      </c>
      <c r="G883">
        <v>-0.78280000000000005</v>
      </c>
      <c r="H883">
        <v>1846.11</v>
      </c>
      <c r="I883">
        <v>171224003.78209999</v>
      </c>
    </row>
    <row r="884" spans="1:9" x14ac:dyDescent="0.25">
      <c r="A884" s="18">
        <v>42697</v>
      </c>
      <c r="B884" t="s">
        <v>40</v>
      </c>
      <c r="C884" t="s">
        <v>41</v>
      </c>
      <c r="D884">
        <v>93.531199999999998</v>
      </c>
      <c r="E884">
        <v>93.397199999999998</v>
      </c>
      <c r="F884">
        <v>0.14346999999999999</v>
      </c>
      <c r="G884">
        <v>0.13400000000000001</v>
      </c>
      <c r="H884">
        <v>1846.11</v>
      </c>
      <c r="I884">
        <v>172669140.84279999</v>
      </c>
    </row>
    <row r="885" spans="1:9" x14ac:dyDescent="0.25">
      <c r="A885" s="18">
        <v>42696</v>
      </c>
      <c r="B885" t="s">
        <v>40</v>
      </c>
      <c r="C885" t="s">
        <v>41</v>
      </c>
      <c r="D885">
        <v>93.397199999999998</v>
      </c>
      <c r="E885">
        <v>93.659599999999998</v>
      </c>
      <c r="F885">
        <v>-0.28016000000000002</v>
      </c>
      <c r="G885">
        <v>-0.26240000000000002</v>
      </c>
      <c r="H885">
        <v>1846.11</v>
      </c>
      <c r="I885">
        <v>172421761.73429999</v>
      </c>
    </row>
    <row r="886" spans="1:9" x14ac:dyDescent="0.25">
      <c r="A886" s="18">
        <v>42695</v>
      </c>
      <c r="B886" t="s">
        <v>40</v>
      </c>
      <c r="C886" t="s">
        <v>41</v>
      </c>
      <c r="D886">
        <v>93.659599999999998</v>
      </c>
      <c r="E886">
        <v>96.763999999999996</v>
      </c>
      <c r="F886">
        <v>-3.2082199999999998</v>
      </c>
      <c r="G886">
        <v>-3.1044</v>
      </c>
      <c r="H886">
        <v>1846.11</v>
      </c>
      <c r="I886">
        <v>172906181.71990001</v>
      </c>
    </row>
    <row r="887" spans="1:9" x14ac:dyDescent="0.25">
      <c r="A887" s="18">
        <v>42692</v>
      </c>
      <c r="B887" t="s">
        <v>40</v>
      </c>
      <c r="C887" t="s">
        <v>41</v>
      </c>
      <c r="D887">
        <v>96.763999999999996</v>
      </c>
      <c r="E887">
        <v>97.057199999999995</v>
      </c>
      <c r="F887">
        <v>-0.30209000000000003</v>
      </c>
      <c r="G887">
        <v>-0.29320000000000002</v>
      </c>
      <c r="H887">
        <v>1846.11</v>
      </c>
      <c r="I887">
        <v>178637254.141</v>
      </c>
    </row>
    <row r="888" spans="1:9" x14ac:dyDescent="0.25">
      <c r="A888" s="18">
        <v>42691</v>
      </c>
      <c r="B888" t="s">
        <v>40</v>
      </c>
      <c r="C888" t="s">
        <v>41</v>
      </c>
      <c r="D888">
        <v>97.057199999999995</v>
      </c>
      <c r="E888">
        <v>100.562</v>
      </c>
      <c r="F888">
        <v>-3.4852099999999999</v>
      </c>
      <c r="G888">
        <v>-3.5047999999999999</v>
      </c>
      <c r="H888">
        <v>1846.11</v>
      </c>
      <c r="I888">
        <v>179178534.39930001</v>
      </c>
    </row>
    <row r="889" spans="1:9" x14ac:dyDescent="0.25">
      <c r="A889" s="18">
        <v>42690</v>
      </c>
      <c r="B889" t="s">
        <v>40</v>
      </c>
      <c r="C889" t="s">
        <v>41</v>
      </c>
      <c r="D889">
        <v>100.562</v>
      </c>
      <c r="E889">
        <v>98.629199999999997</v>
      </c>
      <c r="F889">
        <v>1.95966</v>
      </c>
      <c r="G889">
        <v>1.9328000000000001</v>
      </c>
      <c r="H889">
        <v>1827.36</v>
      </c>
      <c r="I889">
        <v>183763252.8655</v>
      </c>
    </row>
    <row r="890" spans="1:9" x14ac:dyDescent="0.25">
      <c r="A890" s="18">
        <v>42689</v>
      </c>
      <c r="B890" t="s">
        <v>40</v>
      </c>
      <c r="C890" t="s">
        <v>41</v>
      </c>
      <c r="D890">
        <v>98.629199999999997</v>
      </c>
      <c r="E890">
        <v>103.37439999999999</v>
      </c>
      <c r="F890">
        <v>-4.5903</v>
      </c>
      <c r="G890">
        <v>-4.7451999999999996</v>
      </c>
      <c r="H890">
        <v>1752.36</v>
      </c>
      <c r="I890">
        <v>172834136.14230001</v>
      </c>
    </row>
    <row r="891" spans="1:9" x14ac:dyDescent="0.25">
      <c r="A891" s="18">
        <v>42688</v>
      </c>
      <c r="B891" t="s">
        <v>40</v>
      </c>
      <c r="C891" t="s">
        <v>41</v>
      </c>
      <c r="D891">
        <v>103.37439999999999</v>
      </c>
      <c r="E891">
        <v>104.5548</v>
      </c>
      <c r="F891">
        <v>-1.1289800000000001</v>
      </c>
      <c r="G891">
        <v>-1.1803999999999999</v>
      </c>
      <c r="H891">
        <v>1802.36</v>
      </c>
      <c r="I891">
        <v>186318167.86359999</v>
      </c>
    </row>
    <row r="892" spans="1:9" x14ac:dyDescent="0.25">
      <c r="A892" s="18">
        <v>42685</v>
      </c>
      <c r="B892" t="s">
        <v>40</v>
      </c>
      <c r="C892" t="s">
        <v>41</v>
      </c>
      <c r="D892">
        <v>104.5548</v>
      </c>
      <c r="E892">
        <v>105.7876</v>
      </c>
      <c r="F892">
        <v>-1.1653500000000001</v>
      </c>
      <c r="G892">
        <v>-1.2327999999999999</v>
      </c>
      <c r="H892">
        <v>1802.36</v>
      </c>
      <c r="I892">
        <v>188445676.85370001</v>
      </c>
    </row>
    <row r="893" spans="1:9" x14ac:dyDescent="0.25">
      <c r="A893" s="18">
        <v>42684</v>
      </c>
      <c r="B893" t="s">
        <v>40</v>
      </c>
      <c r="C893" t="s">
        <v>41</v>
      </c>
      <c r="D893">
        <v>105.7876</v>
      </c>
      <c r="E893">
        <v>102.3036</v>
      </c>
      <c r="F893">
        <v>3.4055499999999999</v>
      </c>
      <c r="G893">
        <v>3.484</v>
      </c>
      <c r="H893">
        <v>1852.36</v>
      </c>
      <c r="I893">
        <v>195957009.65189999</v>
      </c>
    </row>
    <row r="894" spans="1:9" x14ac:dyDescent="0.25">
      <c r="A894" s="18">
        <v>42683</v>
      </c>
      <c r="B894" t="s">
        <v>40</v>
      </c>
      <c r="C894" t="s">
        <v>41</v>
      </c>
      <c r="D894">
        <v>102.3036</v>
      </c>
      <c r="E894">
        <v>108.3176</v>
      </c>
      <c r="F894">
        <v>-5.5521900000000004</v>
      </c>
      <c r="G894">
        <v>-6.0140000000000002</v>
      </c>
      <c r="H894">
        <v>1914.86</v>
      </c>
      <c r="I894">
        <v>195897352.83090001</v>
      </c>
    </row>
    <row r="895" spans="1:9" x14ac:dyDescent="0.25">
      <c r="A895" s="18">
        <v>42682</v>
      </c>
      <c r="B895" t="s">
        <v>40</v>
      </c>
      <c r="C895" t="s">
        <v>41</v>
      </c>
      <c r="D895">
        <v>108.3176</v>
      </c>
      <c r="E895">
        <v>108.4164</v>
      </c>
      <c r="F895">
        <v>-9.1130000000000003E-2</v>
      </c>
      <c r="G895">
        <v>-9.8799999999999999E-2</v>
      </c>
      <c r="H895">
        <v>1914.86</v>
      </c>
      <c r="I895">
        <v>207413337.40939999</v>
      </c>
    </row>
    <row r="896" spans="1:9" x14ac:dyDescent="0.25">
      <c r="A896" s="18">
        <v>42681</v>
      </c>
      <c r="B896" t="s">
        <v>40</v>
      </c>
      <c r="C896" t="s">
        <v>41</v>
      </c>
      <c r="D896">
        <v>108.4164</v>
      </c>
      <c r="E896">
        <v>126.3416</v>
      </c>
      <c r="F896">
        <v>-14.18788</v>
      </c>
      <c r="G896">
        <v>-17.9252</v>
      </c>
      <c r="H896">
        <v>1914.86</v>
      </c>
      <c r="I896">
        <v>207602525.84909999</v>
      </c>
    </row>
    <row r="897" spans="1:9" x14ac:dyDescent="0.25">
      <c r="A897" s="18">
        <v>42678</v>
      </c>
      <c r="B897" t="s">
        <v>40</v>
      </c>
      <c r="C897" t="s">
        <v>41</v>
      </c>
      <c r="D897">
        <v>126.3416</v>
      </c>
      <c r="E897">
        <v>127.73560000000001</v>
      </c>
      <c r="F897">
        <v>-1.0913200000000001</v>
      </c>
      <c r="G897">
        <v>-1.3939999999999999</v>
      </c>
      <c r="H897">
        <v>1914.86</v>
      </c>
      <c r="I897">
        <v>241926823.61539999</v>
      </c>
    </row>
    <row r="898" spans="1:9" x14ac:dyDescent="0.25">
      <c r="A898" s="18">
        <v>42677</v>
      </c>
      <c r="B898" t="s">
        <v>40</v>
      </c>
      <c r="C898" t="s">
        <v>41</v>
      </c>
      <c r="D898">
        <v>127.73560000000001</v>
      </c>
      <c r="E898">
        <v>121.1172</v>
      </c>
      <c r="F898">
        <v>5.4644599999999999</v>
      </c>
      <c r="G898">
        <v>6.6184000000000003</v>
      </c>
      <c r="H898">
        <v>1977.36</v>
      </c>
      <c r="I898">
        <v>252579617.28889999</v>
      </c>
    </row>
    <row r="899" spans="1:9" x14ac:dyDescent="0.25">
      <c r="A899" s="18">
        <v>42676</v>
      </c>
      <c r="B899" t="s">
        <v>40</v>
      </c>
      <c r="C899" t="s">
        <v>41</v>
      </c>
      <c r="D899">
        <v>121.1172</v>
      </c>
      <c r="E899">
        <v>117.6532</v>
      </c>
      <c r="F899">
        <v>2.9442499999999998</v>
      </c>
      <c r="G899">
        <v>3.464</v>
      </c>
      <c r="H899">
        <v>1977.36</v>
      </c>
      <c r="I899">
        <v>239492639.66429999</v>
      </c>
    </row>
    <row r="900" spans="1:9" x14ac:dyDescent="0.25">
      <c r="A900" s="18">
        <v>42675</v>
      </c>
      <c r="B900" t="s">
        <v>40</v>
      </c>
      <c r="C900" t="s">
        <v>41</v>
      </c>
      <c r="D900">
        <v>117.6532</v>
      </c>
      <c r="E900">
        <v>114.1412</v>
      </c>
      <c r="F900">
        <v>3.0768900000000001</v>
      </c>
      <c r="G900">
        <v>3.512</v>
      </c>
      <c r="H900">
        <v>2002.36</v>
      </c>
      <c r="I900">
        <v>235584385.09830001</v>
      </c>
    </row>
    <row r="901" spans="1:9" x14ac:dyDescent="0.25">
      <c r="A901" s="18">
        <v>42674</v>
      </c>
      <c r="B901" t="s">
        <v>40</v>
      </c>
      <c r="C901" t="s">
        <v>41</v>
      </c>
      <c r="D901">
        <v>114.1412</v>
      </c>
      <c r="E901">
        <v>110.9004</v>
      </c>
      <c r="F901">
        <v>2.9222600000000001</v>
      </c>
      <c r="G901">
        <v>3.2408000000000001</v>
      </c>
      <c r="H901">
        <v>2108.61</v>
      </c>
      <c r="I901">
        <v>240679589.62029999</v>
      </c>
    </row>
    <row r="902" spans="1:9" x14ac:dyDescent="0.25">
      <c r="A902" s="18">
        <v>42671</v>
      </c>
      <c r="B902" t="s">
        <v>40</v>
      </c>
      <c r="C902" t="s">
        <v>41</v>
      </c>
      <c r="D902">
        <v>110.9004</v>
      </c>
      <c r="E902">
        <v>108.01600000000001</v>
      </c>
      <c r="F902">
        <v>2.67035</v>
      </c>
      <c r="G902">
        <v>2.8843999999999999</v>
      </c>
      <c r="H902">
        <v>2108.61</v>
      </c>
      <c r="I902">
        <v>233845997.4201</v>
      </c>
    </row>
    <row r="903" spans="1:9" x14ac:dyDescent="0.25">
      <c r="A903" s="18">
        <v>42670</v>
      </c>
      <c r="B903" t="s">
        <v>40</v>
      </c>
      <c r="C903" t="s">
        <v>41</v>
      </c>
      <c r="D903">
        <v>108.01600000000001</v>
      </c>
      <c r="E903">
        <v>105.13679999999999</v>
      </c>
      <c r="F903">
        <v>2.7385299999999999</v>
      </c>
      <c r="G903">
        <v>2.8792</v>
      </c>
      <c r="H903">
        <v>2108.61</v>
      </c>
      <c r="I903">
        <v>227763914.80399999</v>
      </c>
    </row>
    <row r="904" spans="1:9" x14ac:dyDescent="0.25">
      <c r="A904" s="18">
        <v>42669</v>
      </c>
      <c r="B904" t="s">
        <v>40</v>
      </c>
      <c r="C904" t="s">
        <v>41</v>
      </c>
      <c r="D904">
        <v>105.13679999999999</v>
      </c>
      <c r="E904">
        <v>102.73</v>
      </c>
      <c r="F904">
        <v>2.3428399999999998</v>
      </c>
      <c r="G904">
        <v>2.4068000000000001</v>
      </c>
      <c r="H904">
        <v>2108.61</v>
      </c>
      <c r="I904">
        <v>221692796.97420001</v>
      </c>
    </row>
    <row r="905" spans="1:9" x14ac:dyDescent="0.25">
      <c r="A905" s="18">
        <v>42668</v>
      </c>
      <c r="B905" t="s">
        <v>40</v>
      </c>
      <c r="C905" t="s">
        <v>41</v>
      </c>
      <c r="D905">
        <v>102.73</v>
      </c>
      <c r="E905">
        <v>100.9248</v>
      </c>
      <c r="F905">
        <v>1.7886599999999999</v>
      </c>
      <c r="G905">
        <v>1.8051999999999999</v>
      </c>
      <c r="H905">
        <v>2108.61</v>
      </c>
      <c r="I905">
        <v>216617787.8075</v>
      </c>
    </row>
    <row r="906" spans="1:9" x14ac:dyDescent="0.25">
      <c r="A906" s="18">
        <v>42667</v>
      </c>
      <c r="B906" t="s">
        <v>40</v>
      </c>
      <c r="C906" t="s">
        <v>41</v>
      </c>
      <c r="D906">
        <v>100.9248</v>
      </c>
      <c r="E906">
        <v>105.06440000000001</v>
      </c>
      <c r="F906">
        <v>-3.9400599999999999</v>
      </c>
      <c r="G906">
        <v>-4.1395999999999997</v>
      </c>
      <c r="H906">
        <v>2108.61</v>
      </c>
      <c r="I906">
        <v>212811320.07120001</v>
      </c>
    </row>
    <row r="907" spans="1:9" x14ac:dyDescent="0.25">
      <c r="A907" s="18">
        <v>42664</v>
      </c>
      <c r="B907" t="s">
        <v>40</v>
      </c>
      <c r="C907" t="s">
        <v>41</v>
      </c>
      <c r="D907">
        <v>105.06440000000001</v>
      </c>
      <c r="E907">
        <v>106.3704</v>
      </c>
      <c r="F907">
        <v>-1.2277899999999999</v>
      </c>
      <c r="G907">
        <v>-1.306</v>
      </c>
      <c r="H907">
        <v>2083.61</v>
      </c>
      <c r="I907">
        <v>218913523.4111</v>
      </c>
    </row>
    <row r="908" spans="1:9" x14ac:dyDescent="0.25">
      <c r="A908" s="18">
        <v>42663</v>
      </c>
      <c r="B908" t="s">
        <v>40</v>
      </c>
      <c r="C908" t="s">
        <v>41</v>
      </c>
      <c r="D908">
        <v>106.3704</v>
      </c>
      <c r="E908">
        <v>108.33839999999999</v>
      </c>
      <c r="F908">
        <v>-1.81653</v>
      </c>
      <c r="G908">
        <v>-1.968</v>
      </c>
      <c r="H908">
        <v>2083.61</v>
      </c>
      <c r="I908">
        <v>221634721.66260001</v>
      </c>
    </row>
    <row r="909" spans="1:9" x14ac:dyDescent="0.25">
      <c r="A909" s="18">
        <v>42662</v>
      </c>
      <c r="B909" t="s">
        <v>40</v>
      </c>
      <c r="C909" t="s">
        <v>41</v>
      </c>
      <c r="D909">
        <v>108.33839999999999</v>
      </c>
      <c r="E909">
        <v>112.042</v>
      </c>
      <c r="F909">
        <v>-3.3055500000000002</v>
      </c>
      <c r="G909">
        <v>-3.7035999999999998</v>
      </c>
      <c r="H909">
        <v>2083.61</v>
      </c>
      <c r="I909">
        <v>225735271.5546</v>
      </c>
    </row>
    <row r="910" spans="1:9" x14ac:dyDescent="0.25">
      <c r="A910" s="18">
        <v>42661</v>
      </c>
      <c r="B910" t="s">
        <v>40</v>
      </c>
      <c r="C910" t="s">
        <v>41</v>
      </c>
      <c r="D910">
        <v>112.042</v>
      </c>
      <c r="E910">
        <v>115.53959999999999</v>
      </c>
      <c r="F910">
        <v>-3.02719</v>
      </c>
      <c r="G910">
        <v>-3.4975999999999998</v>
      </c>
      <c r="H910">
        <v>1958.61</v>
      </c>
      <c r="I910">
        <v>219446889.73550001</v>
      </c>
    </row>
    <row r="911" spans="1:9" x14ac:dyDescent="0.25">
      <c r="A911" s="18">
        <v>42660</v>
      </c>
      <c r="B911" t="s">
        <v>40</v>
      </c>
      <c r="C911" t="s">
        <v>41</v>
      </c>
      <c r="D911">
        <v>115.53959999999999</v>
      </c>
      <c r="E911">
        <v>116.8304</v>
      </c>
      <c r="F911">
        <v>-1.1048500000000001</v>
      </c>
      <c r="G911">
        <v>-1.2907999999999999</v>
      </c>
      <c r="H911">
        <v>1958.61</v>
      </c>
      <c r="I911">
        <v>226297333.68990001</v>
      </c>
    </row>
    <row r="912" spans="1:9" x14ac:dyDescent="0.25">
      <c r="A912" s="18">
        <v>42657</v>
      </c>
      <c r="B912" t="s">
        <v>40</v>
      </c>
      <c r="C912" t="s">
        <v>41</v>
      </c>
      <c r="D912">
        <v>116.8304</v>
      </c>
      <c r="E912">
        <v>118.39319999999999</v>
      </c>
      <c r="F912">
        <v>-1.3200099999999999</v>
      </c>
      <c r="G912">
        <v>-1.5628</v>
      </c>
      <c r="H912">
        <v>1958.61</v>
      </c>
      <c r="I912">
        <v>228825511.02759999</v>
      </c>
    </row>
    <row r="913" spans="1:9" x14ac:dyDescent="0.25">
      <c r="A913" s="18">
        <v>42656</v>
      </c>
      <c r="B913" t="s">
        <v>40</v>
      </c>
      <c r="C913" t="s">
        <v>41</v>
      </c>
      <c r="D913">
        <v>118.39319999999999</v>
      </c>
      <c r="E913">
        <v>115.804</v>
      </c>
      <c r="F913">
        <v>2.2358500000000001</v>
      </c>
      <c r="G913">
        <v>2.5891999999999999</v>
      </c>
      <c r="H913">
        <v>1958.61</v>
      </c>
      <c r="I913">
        <v>231886431.03330001</v>
      </c>
    </row>
    <row r="914" spans="1:9" x14ac:dyDescent="0.25">
      <c r="A914" s="18">
        <v>42655</v>
      </c>
      <c r="B914" t="s">
        <v>40</v>
      </c>
      <c r="C914" t="s">
        <v>41</v>
      </c>
      <c r="D914">
        <v>115.804</v>
      </c>
      <c r="E914">
        <v>113.67359999999999</v>
      </c>
      <c r="F914">
        <v>1.8741399999999999</v>
      </c>
      <c r="G914">
        <v>2.1303999999999998</v>
      </c>
      <c r="H914">
        <v>1996.11</v>
      </c>
      <c r="I914">
        <v>231157840.90099999</v>
      </c>
    </row>
    <row r="915" spans="1:9" x14ac:dyDescent="0.25">
      <c r="A915" s="18">
        <v>42654</v>
      </c>
      <c r="B915" t="s">
        <v>40</v>
      </c>
      <c r="C915" t="s">
        <v>41</v>
      </c>
      <c r="D915">
        <v>113.67359999999999</v>
      </c>
      <c r="E915">
        <v>108.2032</v>
      </c>
      <c r="F915">
        <v>5.0556700000000001</v>
      </c>
      <c r="G915">
        <v>5.4703999999999997</v>
      </c>
      <c r="H915">
        <v>1996.11</v>
      </c>
      <c r="I915">
        <v>226905322.29840001</v>
      </c>
    </row>
    <row r="916" spans="1:9" x14ac:dyDescent="0.25">
      <c r="A916" s="18">
        <v>42653</v>
      </c>
      <c r="B916" t="s">
        <v>40</v>
      </c>
      <c r="C916" t="s">
        <v>41</v>
      </c>
      <c r="D916">
        <v>108.2032</v>
      </c>
      <c r="E916">
        <v>111.5592</v>
      </c>
      <c r="F916">
        <v>-3.00827</v>
      </c>
      <c r="G916">
        <v>-3.3559999999999999</v>
      </c>
      <c r="H916">
        <v>1996.11</v>
      </c>
      <c r="I916">
        <v>215985787.1108</v>
      </c>
    </row>
    <row r="917" spans="1:9" x14ac:dyDescent="0.25">
      <c r="A917" s="18">
        <v>42650</v>
      </c>
      <c r="B917" t="s">
        <v>40</v>
      </c>
      <c r="C917" t="s">
        <v>41</v>
      </c>
      <c r="D917">
        <v>111.5592</v>
      </c>
      <c r="E917">
        <v>109.7604</v>
      </c>
      <c r="F917">
        <v>1.6388400000000001</v>
      </c>
      <c r="G917">
        <v>1.7988</v>
      </c>
      <c r="H917">
        <v>1996.11</v>
      </c>
      <c r="I917">
        <v>222684741.4998</v>
      </c>
    </row>
    <row r="918" spans="1:9" x14ac:dyDescent="0.25">
      <c r="A918" s="18">
        <v>42649</v>
      </c>
      <c r="B918" t="s">
        <v>40</v>
      </c>
      <c r="C918" t="s">
        <v>41</v>
      </c>
      <c r="D918">
        <v>109.7604</v>
      </c>
      <c r="E918">
        <v>110.7968</v>
      </c>
      <c r="F918">
        <v>-0.93540999999999996</v>
      </c>
      <c r="G918">
        <v>-1.0364</v>
      </c>
      <c r="H918">
        <v>1996.11</v>
      </c>
      <c r="I918">
        <v>219094133.88510001</v>
      </c>
    </row>
    <row r="919" spans="1:9" x14ac:dyDescent="0.25">
      <c r="A919" s="18">
        <v>42648</v>
      </c>
      <c r="B919" t="s">
        <v>40</v>
      </c>
      <c r="C919" t="s">
        <v>41</v>
      </c>
      <c r="D919">
        <v>110.7968</v>
      </c>
      <c r="E919">
        <v>111.31440000000001</v>
      </c>
      <c r="F919">
        <v>-0.46499000000000001</v>
      </c>
      <c r="G919">
        <v>-0.51759999999999995</v>
      </c>
      <c r="H919">
        <v>1996.11</v>
      </c>
      <c r="I919">
        <v>221162905.1392</v>
      </c>
    </row>
    <row r="920" spans="1:9" x14ac:dyDescent="0.25">
      <c r="A920" s="18">
        <v>42647</v>
      </c>
      <c r="B920" t="s">
        <v>40</v>
      </c>
      <c r="C920" t="s">
        <v>41</v>
      </c>
      <c r="D920">
        <v>111.31440000000001</v>
      </c>
      <c r="E920">
        <v>112.3592</v>
      </c>
      <c r="F920">
        <v>-0.92986999999999997</v>
      </c>
      <c r="G920">
        <v>-1.0448</v>
      </c>
      <c r="H920">
        <v>1996.11</v>
      </c>
      <c r="I920">
        <v>222196093.0986</v>
      </c>
    </row>
    <row r="921" spans="1:9" x14ac:dyDescent="0.25">
      <c r="A921" s="18">
        <v>42646</v>
      </c>
      <c r="B921" t="s">
        <v>40</v>
      </c>
      <c r="C921" t="s">
        <v>41</v>
      </c>
      <c r="D921">
        <v>112.3592</v>
      </c>
      <c r="E921">
        <v>114.1168</v>
      </c>
      <c r="F921">
        <v>-1.5401800000000001</v>
      </c>
      <c r="G921">
        <v>-1.7576000000000001</v>
      </c>
      <c r="H921">
        <v>1996.11</v>
      </c>
      <c r="I921">
        <v>224281631.69980001</v>
      </c>
    </row>
    <row r="922" spans="1:9" x14ac:dyDescent="0.25">
      <c r="A922" s="18">
        <v>42643</v>
      </c>
      <c r="B922" t="s">
        <v>40</v>
      </c>
      <c r="C922" t="s">
        <v>41</v>
      </c>
      <c r="D922">
        <v>114.1168</v>
      </c>
      <c r="E922">
        <v>114.97239999999999</v>
      </c>
      <c r="F922">
        <v>-0.74417999999999995</v>
      </c>
      <c r="G922">
        <v>-0.85560000000000003</v>
      </c>
      <c r="H922">
        <v>1996.11</v>
      </c>
      <c r="I922">
        <v>227789999.46919999</v>
      </c>
    </row>
    <row r="923" spans="1:9" x14ac:dyDescent="0.25">
      <c r="A923" s="18">
        <v>42642</v>
      </c>
      <c r="B923" t="s">
        <v>40</v>
      </c>
      <c r="C923" t="s">
        <v>41</v>
      </c>
      <c r="D923">
        <v>114.97239999999999</v>
      </c>
      <c r="E923">
        <v>110.8648</v>
      </c>
      <c r="F923">
        <v>3.70505</v>
      </c>
      <c r="G923">
        <v>4.1075999999999997</v>
      </c>
      <c r="H923">
        <v>1996.11</v>
      </c>
      <c r="I923">
        <v>229497873.5381</v>
      </c>
    </row>
    <row r="924" spans="1:9" x14ac:dyDescent="0.25">
      <c r="A924" s="18">
        <v>42641</v>
      </c>
      <c r="B924" t="s">
        <v>40</v>
      </c>
      <c r="C924" t="s">
        <v>41</v>
      </c>
      <c r="D924">
        <v>110.8648</v>
      </c>
      <c r="E924">
        <v>112.7216</v>
      </c>
      <c r="F924">
        <v>-1.64724</v>
      </c>
      <c r="G924">
        <v>-1.8568</v>
      </c>
      <c r="H924">
        <v>1996.11</v>
      </c>
      <c r="I924">
        <v>221298640.8062</v>
      </c>
    </row>
    <row r="925" spans="1:9" x14ac:dyDescent="0.25">
      <c r="A925" s="18">
        <v>42640</v>
      </c>
      <c r="B925" t="s">
        <v>40</v>
      </c>
      <c r="C925" t="s">
        <v>41</v>
      </c>
      <c r="D925">
        <v>112.7216</v>
      </c>
      <c r="E925">
        <v>117.71680000000001</v>
      </c>
      <c r="F925">
        <v>-4.2434000000000003</v>
      </c>
      <c r="G925">
        <v>-4.9951999999999996</v>
      </c>
      <c r="H925">
        <v>1996.11</v>
      </c>
      <c r="I925">
        <v>225005022.96039999</v>
      </c>
    </row>
    <row r="926" spans="1:9" x14ac:dyDescent="0.25">
      <c r="A926" s="18">
        <v>42639</v>
      </c>
      <c r="B926" t="s">
        <v>40</v>
      </c>
      <c r="C926" t="s">
        <v>41</v>
      </c>
      <c r="D926">
        <v>117.71680000000001</v>
      </c>
      <c r="E926">
        <v>113.1408</v>
      </c>
      <c r="F926">
        <v>4.0445200000000003</v>
      </c>
      <c r="G926">
        <v>4.5759999999999996</v>
      </c>
      <c r="H926">
        <v>1964.86</v>
      </c>
      <c r="I926">
        <v>231297355.36919999</v>
      </c>
    </row>
    <row r="927" spans="1:9" x14ac:dyDescent="0.25">
      <c r="A927" s="18">
        <v>42636</v>
      </c>
      <c r="B927" t="s">
        <v>40</v>
      </c>
      <c r="C927" t="s">
        <v>41</v>
      </c>
      <c r="D927">
        <v>113.1408</v>
      </c>
      <c r="E927">
        <v>111.3788</v>
      </c>
      <c r="F927">
        <v>1.58199</v>
      </c>
      <c r="G927">
        <v>1.762</v>
      </c>
      <c r="H927">
        <v>1964.86</v>
      </c>
      <c r="I927">
        <v>222306143.42519999</v>
      </c>
    </row>
    <row r="928" spans="1:9" x14ac:dyDescent="0.25">
      <c r="A928" s="18">
        <v>42635</v>
      </c>
      <c r="B928" t="s">
        <v>40</v>
      </c>
      <c r="C928" t="s">
        <v>41</v>
      </c>
      <c r="D928">
        <v>111.3788</v>
      </c>
      <c r="E928">
        <v>116.7388</v>
      </c>
      <c r="F928">
        <v>-4.59145</v>
      </c>
      <c r="G928">
        <v>-5.36</v>
      </c>
      <c r="H928">
        <v>1964.86</v>
      </c>
      <c r="I928">
        <v>218844055.2597</v>
      </c>
    </row>
    <row r="929" spans="1:9" x14ac:dyDescent="0.25">
      <c r="A929" s="18">
        <v>42634</v>
      </c>
      <c r="B929" t="s">
        <v>40</v>
      </c>
      <c r="C929" t="s">
        <v>41</v>
      </c>
      <c r="D929">
        <v>116.7388</v>
      </c>
      <c r="E929">
        <v>126.5236</v>
      </c>
      <c r="F929">
        <v>-7.7335799999999999</v>
      </c>
      <c r="G929">
        <v>-9.7848000000000006</v>
      </c>
      <c r="H929">
        <v>1827.36</v>
      </c>
      <c r="I929">
        <v>213324134.5997</v>
      </c>
    </row>
    <row r="930" spans="1:9" x14ac:dyDescent="0.25">
      <c r="A930" s="18">
        <v>42633</v>
      </c>
      <c r="B930" t="s">
        <v>40</v>
      </c>
      <c r="C930" t="s">
        <v>41</v>
      </c>
      <c r="D930">
        <v>126.5236</v>
      </c>
      <c r="E930">
        <v>124.3596</v>
      </c>
      <c r="F930">
        <v>1.74011</v>
      </c>
      <c r="G930">
        <v>2.1640000000000001</v>
      </c>
      <c r="H930">
        <v>1827.36</v>
      </c>
      <c r="I930">
        <v>231204513.63589999</v>
      </c>
    </row>
    <row r="931" spans="1:9" x14ac:dyDescent="0.25">
      <c r="A931" s="18">
        <v>42632</v>
      </c>
      <c r="B931" t="s">
        <v>40</v>
      </c>
      <c r="C931" t="s">
        <v>41</v>
      </c>
      <c r="D931">
        <v>124.3596</v>
      </c>
      <c r="E931">
        <v>127.262</v>
      </c>
      <c r="F931">
        <v>-2.2806500000000001</v>
      </c>
      <c r="G931">
        <v>-2.9024000000000001</v>
      </c>
      <c r="H931">
        <v>1827.36</v>
      </c>
      <c r="I931">
        <v>227250100.64489999</v>
      </c>
    </row>
    <row r="932" spans="1:9" x14ac:dyDescent="0.25">
      <c r="A932" s="18">
        <v>42629</v>
      </c>
      <c r="B932" t="s">
        <v>40</v>
      </c>
      <c r="C932" t="s">
        <v>41</v>
      </c>
      <c r="D932">
        <v>127.262</v>
      </c>
      <c r="E932">
        <v>132.71559999999999</v>
      </c>
      <c r="F932">
        <v>-4.1092399999999998</v>
      </c>
      <c r="G932">
        <v>-5.4535999999999998</v>
      </c>
      <c r="H932">
        <v>1827.36</v>
      </c>
      <c r="I932">
        <v>232553838.29049999</v>
      </c>
    </row>
    <row r="933" spans="1:9" x14ac:dyDescent="0.25">
      <c r="A933" s="18">
        <v>42628</v>
      </c>
      <c r="B933" t="s">
        <v>40</v>
      </c>
      <c r="C933" t="s">
        <v>41</v>
      </c>
      <c r="D933">
        <v>132.71559999999999</v>
      </c>
      <c r="E933">
        <v>138.304</v>
      </c>
      <c r="F933">
        <v>-4.0406599999999999</v>
      </c>
      <c r="G933">
        <v>-5.5884</v>
      </c>
      <c r="H933">
        <v>1877.36</v>
      </c>
      <c r="I933">
        <v>249155323.78389999</v>
      </c>
    </row>
    <row r="934" spans="1:9" x14ac:dyDescent="0.25">
      <c r="A934" s="18">
        <v>42627</v>
      </c>
      <c r="B934" t="s">
        <v>40</v>
      </c>
      <c r="C934" t="s">
        <v>41</v>
      </c>
      <c r="D934">
        <v>138.304</v>
      </c>
      <c r="E934">
        <v>134.16839999999999</v>
      </c>
      <c r="F934">
        <v>3.0823900000000002</v>
      </c>
      <c r="G934">
        <v>4.1356000000000002</v>
      </c>
      <c r="H934">
        <v>1877.36</v>
      </c>
      <c r="I934">
        <v>259646777.77599999</v>
      </c>
    </row>
    <row r="935" spans="1:9" x14ac:dyDescent="0.25">
      <c r="A935" s="18">
        <v>42626</v>
      </c>
      <c r="B935" t="s">
        <v>40</v>
      </c>
      <c r="C935" t="s">
        <v>41</v>
      </c>
      <c r="D935">
        <v>134.16839999999999</v>
      </c>
      <c r="E935">
        <v>121.9308</v>
      </c>
      <c r="F935">
        <v>10.03651</v>
      </c>
      <c r="G935">
        <v>12.2376</v>
      </c>
      <c r="H935">
        <v>1914.86</v>
      </c>
      <c r="I935">
        <v>256914071.38710001</v>
      </c>
    </row>
    <row r="936" spans="1:9" x14ac:dyDescent="0.25">
      <c r="A936" s="18">
        <v>42625</v>
      </c>
      <c r="B936" t="s">
        <v>40</v>
      </c>
      <c r="C936" t="s">
        <v>41</v>
      </c>
      <c r="D936">
        <v>121.9308</v>
      </c>
      <c r="E936">
        <v>129.39400000000001</v>
      </c>
      <c r="F936">
        <v>-5.7678099999999999</v>
      </c>
      <c r="G936">
        <v>-7.4631999999999996</v>
      </c>
      <c r="H936">
        <v>2014.86</v>
      </c>
      <c r="I936">
        <v>245673826.99770001</v>
      </c>
    </row>
    <row r="937" spans="1:9" x14ac:dyDescent="0.25">
      <c r="A937" s="18">
        <v>42622</v>
      </c>
      <c r="B937" t="s">
        <v>40</v>
      </c>
      <c r="C937" t="s">
        <v>41</v>
      </c>
      <c r="D937">
        <v>129.39400000000001</v>
      </c>
      <c r="E937">
        <v>112.0592</v>
      </c>
      <c r="F937">
        <v>15.46932</v>
      </c>
      <c r="G937">
        <v>17.334800000000001</v>
      </c>
      <c r="H937">
        <v>2014.86</v>
      </c>
      <c r="I937">
        <v>260711150.6735</v>
      </c>
    </row>
    <row r="938" spans="1:9" x14ac:dyDescent="0.25">
      <c r="A938" s="18">
        <v>42621</v>
      </c>
      <c r="B938" t="s">
        <v>40</v>
      </c>
      <c r="C938" t="s">
        <v>41</v>
      </c>
      <c r="D938">
        <v>112.0592</v>
      </c>
      <c r="E938">
        <v>110.92959999999999</v>
      </c>
      <c r="F938">
        <v>1.0183</v>
      </c>
      <c r="G938">
        <v>1.1295999999999999</v>
      </c>
      <c r="H938">
        <v>2014.86</v>
      </c>
      <c r="I938">
        <v>225783907.8748</v>
      </c>
    </row>
    <row r="939" spans="1:9" x14ac:dyDescent="0.25">
      <c r="A939" s="18">
        <v>42620</v>
      </c>
      <c r="B939" t="s">
        <v>40</v>
      </c>
      <c r="C939" t="s">
        <v>41</v>
      </c>
      <c r="D939">
        <v>110.92959999999999</v>
      </c>
      <c r="E939">
        <v>111.8408</v>
      </c>
      <c r="F939">
        <v>-0.81472999999999995</v>
      </c>
      <c r="G939">
        <v>-0.91120000000000001</v>
      </c>
      <c r="H939">
        <v>2014.86</v>
      </c>
      <c r="I939">
        <v>223507918.91240001</v>
      </c>
    </row>
    <row r="940" spans="1:9" x14ac:dyDescent="0.25">
      <c r="A940" s="18">
        <v>42619</v>
      </c>
      <c r="B940" t="s">
        <v>40</v>
      </c>
      <c r="C940" t="s">
        <v>41</v>
      </c>
      <c r="D940">
        <v>111.8408</v>
      </c>
      <c r="E940">
        <v>115.8168</v>
      </c>
      <c r="F940">
        <v>-3.4330099999999999</v>
      </c>
      <c r="G940">
        <v>-3.976</v>
      </c>
      <c r="H940">
        <v>2014.86</v>
      </c>
      <c r="I940">
        <v>225343861.8502</v>
      </c>
    </row>
    <row r="941" spans="1:9" x14ac:dyDescent="0.25">
      <c r="A941" s="18">
        <v>42615</v>
      </c>
      <c r="B941" t="s">
        <v>40</v>
      </c>
      <c r="C941" t="s">
        <v>41</v>
      </c>
      <c r="D941">
        <v>115.8168</v>
      </c>
      <c r="E941">
        <v>119.4384</v>
      </c>
      <c r="F941">
        <v>-3.0321899999999999</v>
      </c>
      <c r="G941">
        <v>-3.6215999999999999</v>
      </c>
      <c r="H941">
        <v>2014.86</v>
      </c>
      <c r="I941">
        <v>233354956.1442</v>
      </c>
    </row>
    <row r="942" spans="1:9" x14ac:dyDescent="0.25">
      <c r="A942" s="18">
        <v>42614</v>
      </c>
      <c r="B942" t="s">
        <v>40</v>
      </c>
      <c r="C942" t="s">
        <v>41</v>
      </c>
      <c r="D942">
        <v>119.4384</v>
      </c>
      <c r="E942">
        <v>119.6144</v>
      </c>
      <c r="F942">
        <v>-0.14713999999999999</v>
      </c>
      <c r="G942">
        <v>-0.17599999999999999</v>
      </c>
      <c r="H942">
        <v>1964.86</v>
      </c>
      <c r="I942">
        <v>234680063.07960001</v>
      </c>
    </row>
    <row r="943" spans="1:9" x14ac:dyDescent="0.25">
      <c r="A943" s="18">
        <v>42613</v>
      </c>
      <c r="B943" t="s">
        <v>40</v>
      </c>
      <c r="C943" t="s">
        <v>41</v>
      </c>
      <c r="D943">
        <v>119.6144</v>
      </c>
      <c r="E943">
        <v>119.54559999999999</v>
      </c>
      <c r="F943">
        <v>5.7549999999999997E-2</v>
      </c>
      <c r="G943">
        <v>6.88E-2</v>
      </c>
      <c r="H943">
        <v>1964.86</v>
      </c>
      <c r="I943">
        <v>235025878.92359999</v>
      </c>
    </row>
    <row r="944" spans="1:9" x14ac:dyDescent="0.25">
      <c r="A944" s="18">
        <v>42612</v>
      </c>
      <c r="B944" t="s">
        <v>40</v>
      </c>
      <c r="C944" t="s">
        <v>41</v>
      </c>
      <c r="D944">
        <v>119.54559999999999</v>
      </c>
      <c r="E944">
        <v>120.41800000000001</v>
      </c>
      <c r="F944">
        <v>-0.72448000000000001</v>
      </c>
      <c r="G944">
        <v>-0.87239999999999995</v>
      </c>
      <c r="H944">
        <v>1964.86</v>
      </c>
      <c r="I944">
        <v>234890696.3664</v>
      </c>
    </row>
    <row r="945" spans="1:9" x14ac:dyDescent="0.25">
      <c r="A945" s="18">
        <v>42611</v>
      </c>
      <c r="B945" t="s">
        <v>40</v>
      </c>
      <c r="C945" t="s">
        <v>41</v>
      </c>
      <c r="D945">
        <v>120.41800000000001</v>
      </c>
      <c r="E945">
        <v>123.28919999999999</v>
      </c>
      <c r="F945">
        <v>-2.32883</v>
      </c>
      <c r="G945">
        <v>-2.8712</v>
      </c>
      <c r="H945">
        <v>1889.86</v>
      </c>
      <c r="I945">
        <v>227573492.6295</v>
      </c>
    </row>
    <row r="946" spans="1:9" x14ac:dyDescent="0.25">
      <c r="A946" s="18">
        <v>42608</v>
      </c>
      <c r="B946" t="s">
        <v>40</v>
      </c>
      <c r="C946" t="s">
        <v>41</v>
      </c>
      <c r="D946">
        <v>123.28919999999999</v>
      </c>
      <c r="E946">
        <v>122.22199999999999</v>
      </c>
      <c r="F946">
        <v>0.87317</v>
      </c>
      <c r="G946">
        <v>1.0671999999999999</v>
      </c>
      <c r="H946">
        <v>1808.61</v>
      </c>
      <c r="I946">
        <v>222982419.0573</v>
      </c>
    </row>
    <row r="947" spans="1:9" x14ac:dyDescent="0.25">
      <c r="A947" s="18">
        <v>42607</v>
      </c>
      <c r="B947" t="s">
        <v>40</v>
      </c>
      <c r="C947" t="s">
        <v>41</v>
      </c>
      <c r="D947">
        <v>122.22199999999999</v>
      </c>
      <c r="E947">
        <v>123.4996</v>
      </c>
      <c r="F947">
        <v>-1.0345</v>
      </c>
      <c r="G947">
        <v>-1.2776000000000001</v>
      </c>
      <c r="H947">
        <v>1808.61</v>
      </c>
      <c r="I947">
        <v>221052267.53049999</v>
      </c>
    </row>
    <row r="948" spans="1:9" x14ac:dyDescent="0.25">
      <c r="A948" s="18">
        <v>42606</v>
      </c>
      <c r="B948" t="s">
        <v>40</v>
      </c>
      <c r="C948" t="s">
        <v>41</v>
      </c>
      <c r="D948">
        <v>123.4996</v>
      </c>
      <c r="E948">
        <v>120.25920000000001</v>
      </c>
      <c r="F948">
        <v>2.6945100000000002</v>
      </c>
      <c r="G948">
        <v>3.2404000000000002</v>
      </c>
      <c r="H948">
        <v>1783.61</v>
      </c>
      <c r="I948">
        <v>220275461.17989999</v>
      </c>
    </row>
    <row r="949" spans="1:9" x14ac:dyDescent="0.25">
      <c r="A949" s="18">
        <v>42605</v>
      </c>
      <c r="B949" t="s">
        <v>40</v>
      </c>
      <c r="C949" t="s">
        <v>41</v>
      </c>
      <c r="D949">
        <v>120.25920000000001</v>
      </c>
      <c r="E949">
        <v>120.46120000000001</v>
      </c>
      <c r="F949">
        <v>-0.16769000000000001</v>
      </c>
      <c r="G949">
        <v>-0.20200000000000001</v>
      </c>
      <c r="H949">
        <v>1783.61</v>
      </c>
      <c r="I949">
        <v>214495842.42480001</v>
      </c>
    </row>
    <row r="950" spans="1:9" x14ac:dyDescent="0.25">
      <c r="A950" s="18">
        <v>42604</v>
      </c>
      <c r="B950" t="s">
        <v>40</v>
      </c>
      <c r="C950" t="s">
        <v>41</v>
      </c>
      <c r="D950">
        <v>120.46120000000001</v>
      </c>
      <c r="E950">
        <v>120.012</v>
      </c>
      <c r="F950">
        <v>0.37430000000000002</v>
      </c>
      <c r="G950">
        <v>0.44919999999999999</v>
      </c>
      <c r="H950">
        <v>1783.61</v>
      </c>
      <c r="I950">
        <v>214856132.20030001</v>
      </c>
    </row>
    <row r="951" spans="1:9" x14ac:dyDescent="0.25">
      <c r="A951" s="18">
        <v>42601</v>
      </c>
      <c r="B951" t="s">
        <v>40</v>
      </c>
      <c r="C951" t="s">
        <v>41</v>
      </c>
      <c r="D951">
        <v>120.012</v>
      </c>
      <c r="E951">
        <v>119.1992</v>
      </c>
      <c r="F951">
        <v>0.68188000000000004</v>
      </c>
      <c r="G951">
        <v>0.81279999999999997</v>
      </c>
      <c r="H951">
        <v>1752.36</v>
      </c>
      <c r="I951">
        <v>210304558.35299999</v>
      </c>
    </row>
    <row r="952" spans="1:9" x14ac:dyDescent="0.25">
      <c r="A952" s="18">
        <v>42600</v>
      </c>
      <c r="B952" t="s">
        <v>40</v>
      </c>
      <c r="C952" t="s">
        <v>41</v>
      </c>
      <c r="D952">
        <v>119.1992</v>
      </c>
      <c r="E952">
        <v>121.1748</v>
      </c>
      <c r="F952">
        <v>-1.6303700000000001</v>
      </c>
      <c r="G952">
        <v>-1.9756</v>
      </c>
      <c r="H952">
        <v>1752.36</v>
      </c>
      <c r="I952">
        <v>208880237.90979999</v>
      </c>
    </row>
    <row r="953" spans="1:9" x14ac:dyDescent="0.25">
      <c r="A953" s="18">
        <v>42599</v>
      </c>
      <c r="B953" t="s">
        <v>40</v>
      </c>
      <c r="C953" t="s">
        <v>41</v>
      </c>
      <c r="D953">
        <v>121.1748</v>
      </c>
      <c r="E953">
        <v>125.2576</v>
      </c>
      <c r="F953">
        <v>-3.2595200000000002</v>
      </c>
      <c r="G953">
        <v>-4.0827999999999998</v>
      </c>
      <c r="H953">
        <v>1702.36</v>
      </c>
      <c r="I953">
        <v>206283465.75870001</v>
      </c>
    </row>
    <row r="954" spans="1:9" x14ac:dyDescent="0.25">
      <c r="A954" s="18">
        <v>42598</v>
      </c>
      <c r="B954" t="s">
        <v>40</v>
      </c>
      <c r="C954" t="s">
        <v>41</v>
      </c>
      <c r="D954">
        <v>125.2576</v>
      </c>
      <c r="E954">
        <v>121.0904</v>
      </c>
      <c r="F954">
        <v>3.4413999999999998</v>
      </c>
      <c r="G954">
        <v>4.1672000000000002</v>
      </c>
      <c r="H954">
        <v>1702.36</v>
      </c>
      <c r="I954">
        <v>213233872.3944</v>
      </c>
    </row>
    <row r="955" spans="1:9" x14ac:dyDescent="0.25">
      <c r="A955" s="18">
        <v>42597</v>
      </c>
      <c r="B955" t="s">
        <v>40</v>
      </c>
      <c r="C955" t="s">
        <v>41</v>
      </c>
      <c r="D955">
        <v>121.0904</v>
      </c>
      <c r="E955">
        <v>122.29640000000001</v>
      </c>
      <c r="F955">
        <v>-0.98612999999999995</v>
      </c>
      <c r="G955">
        <v>-1.206</v>
      </c>
      <c r="H955">
        <v>1702.36</v>
      </c>
      <c r="I955">
        <v>206139786.34259999</v>
      </c>
    </row>
    <row r="956" spans="1:9" x14ac:dyDescent="0.25">
      <c r="A956" s="18">
        <v>42594</v>
      </c>
      <c r="B956" t="s">
        <v>40</v>
      </c>
      <c r="C956" t="s">
        <v>41</v>
      </c>
      <c r="D956">
        <v>122.29640000000001</v>
      </c>
      <c r="E956">
        <v>123.38200000000001</v>
      </c>
      <c r="F956">
        <v>-0.87987000000000004</v>
      </c>
      <c r="G956">
        <v>-1.0855999999999999</v>
      </c>
      <c r="H956">
        <v>1702.36</v>
      </c>
      <c r="I956">
        <v>208192835.81909999</v>
      </c>
    </row>
    <row r="957" spans="1:9" x14ac:dyDescent="0.25">
      <c r="A957" s="18">
        <v>42593</v>
      </c>
      <c r="B957" t="s">
        <v>40</v>
      </c>
      <c r="C957" t="s">
        <v>41</v>
      </c>
      <c r="D957">
        <v>123.38200000000001</v>
      </c>
      <c r="E957">
        <v>124.47280000000001</v>
      </c>
      <c r="F957">
        <v>-0.87634000000000001</v>
      </c>
      <c r="G957">
        <v>-1.0908</v>
      </c>
      <c r="H957">
        <v>1702.36</v>
      </c>
      <c r="I957">
        <v>210040920.82049999</v>
      </c>
    </row>
    <row r="958" spans="1:9" x14ac:dyDescent="0.25">
      <c r="A958" s="18">
        <v>42592</v>
      </c>
      <c r="B958" t="s">
        <v>40</v>
      </c>
      <c r="C958" t="s">
        <v>41</v>
      </c>
      <c r="D958">
        <v>124.47280000000001</v>
      </c>
      <c r="E958">
        <v>121.48</v>
      </c>
      <c r="F958">
        <v>2.4636200000000001</v>
      </c>
      <c r="G958">
        <v>2.9927999999999999</v>
      </c>
      <c r="H958">
        <v>1727.36</v>
      </c>
      <c r="I958">
        <v>215009678.10820001</v>
      </c>
    </row>
    <row r="959" spans="1:9" x14ac:dyDescent="0.25">
      <c r="A959" s="18">
        <v>42591</v>
      </c>
      <c r="B959" t="s">
        <v>40</v>
      </c>
      <c r="C959" t="s">
        <v>41</v>
      </c>
      <c r="D959">
        <v>121.48</v>
      </c>
      <c r="E959">
        <v>123.24079999999999</v>
      </c>
      <c r="F959">
        <v>-1.42875</v>
      </c>
      <c r="G959">
        <v>-1.7607999999999999</v>
      </c>
      <c r="H959">
        <v>1727.36</v>
      </c>
      <c r="I959">
        <v>209840026.87</v>
      </c>
    </row>
    <row r="960" spans="1:9" x14ac:dyDescent="0.25">
      <c r="A960" s="18">
        <v>42590</v>
      </c>
      <c r="B960" t="s">
        <v>40</v>
      </c>
      <c r="C960" t="s">
        <v>41</v>
      </c>
      <c r="D960">
        <v>123.24079999999999</v>
      </c>
      <c r="E960">
        <v>125.58159999999999</v>
      </c>
      <c r="F960">
        <v>-1.8639699999999999</v>
      </c>
      <c r="G960">
        <v>-2.3408000000000002</v>
      </c>
      <c r="H960">
        <v>1702.36</v>
      </c>
      <c r="I960">
        <v>209800547.20019999</v>
      </c>
    </row>
    <row r="961" spans="1:9" x14ac:dyDescent="0.25">
      <c r="A961" s="18">
        <v>42587</v>
      </c>
      <c r="B961" t="s">
        <v>40</v>
      </c>
      <c r="C961" t="s">
        <v>41</v>
      </c>
      <c r="D961">
        <v>125.58159999999999</v>
      </c>
      <c r="E961">
        <v>130.3904</v>
      </c>
      <c r="F961">
        <v>-3.6880000000000002</v>
      </c>
      <c r="G961">
        <v>-4.8087999999999997</v>
      </c>
      <c r="H961">
        <v>1702.36</v>
      </c>
      <c r="I961">
        <v>213785437.92539999</v>
      </c>
    </row>
    <row r="962" spans="1:9" x14ac:dyDescent="0.25">
      <c r="A962" s="18">
        <v>42586</v>
      </c>
      <c r="B962" t="s">
        <v>40</v>
      </c>
      <c r="C962" t="s">
        <v>41</v>
      </c>
      <c r="D962">
        <v>130.3904</v>
      </c>
      <c r="E962">
        <v>133.90799999999999</v>
      </c>
      <c r="F962">
        <v>-2.6268799999999999</v>
      </c>
      <c r="G962">
        <v>-3.5175999999999998</v>
      </c>
      <c r="H962">
        <v>1702.36</v>
      </c>
      <c r="I962">
        <v>221971759.91760001</v>
      </c>
    </row>
    <row r="963" spans="1:9" x14ac:dyDescent="0.25">
      <c r="A963" s="18">
        <v>42585</v>
      </c>
      <c r="B963" t="s">
        <v>40</v>
      </c>
      <c r="C963" t="s">
        <v>41</v>
      </c>
      <c r="D963">
        <v>133.90799999999999</v>
      </c>
      <c r="E963">
        <v>137.2372</v>
      </c>
      <c r="F963">
        <v>-2.4258700000000002</v>
      </c>
      <c r="G963">
        <v>-3.3292000000000002</v>
      </c>
      <c r="H963">
        <v>1702.36</v>
      </c>
      <c r="I963">
        <v>227959991.127</v>
      </c>
    </row>
    <row r="964" spans="1:9" x14ac:dyDescent="0.25">
      <c r="A964" s="18">
        <v>42584</v>
      </c>
      <c r="B964" t="s">
        <v>40</v>
      </c>
      <c r="C964" t="s">
        <v>41</v>
      </c>
      <c r="D964">
        <v>137.2372</v>
      </c>
      <c r="E964">
        <v>132.65799999999999</v>
      </c>
      <c r="F964">
        <v>3.4518800000000001</v>
      </c>
      <c r="G964">
        <v>4.5792000000000002</v>
      </c>
      <c r="H964">
        <v>1702.36</v>
      </c>
      <c r="I964">
        <v>233627497.1943</v>
      </c>
    </row>
    <row r="965" spans="1:9" x14ac:dyDescent="0.25">
      <c r="A965" s="18">
        <v>42583</v>
      </c>
      <c r="B965" t="s">
        <v>40</v>
      </c>
      <c r="C965" t="s">
        <v>41</v>
      </c>
      <c r="D965">
        <v>132.65799999999999</v>
      </c>
      <c r="E965">
        <v>134.46600000000001</v>
      </c>
      <c r="F965">
        <v>-1.3445800000000001</v>
      </c>
      <c r="G965">
        <v>-1.8080000000000001</v>
      </c>
      <c r="H965">
        <v>1702.36</v>
      </c>
      <c r="I965">
        <v>225832037.6895</v>
      </c>
    </row>
    <row r="966" spans="1:9" x14ac:dyDescent="0.25">
      <c r="A966" s="18">
        <v>42580</v>
      </c>
      <c r="B966" t="s">
        <v>40</v>
      </c>
      <c r="C966" t="s">
        <v>41</v>
      </c>
      <c r="D966">
        <v>134.46600000000001</v>
      </c>
      <c r="E966">
        <v>139.32040000000001</v>
      </c>
      <c r="F966">
        <v>-3.48434</v>
      </c>
      <c r="G966">
        <v>-4.8544</v>
      </c>
      <c r="H966">
        <v>1702.49</v>
      </c>
      <c r="I966">
        <v>228927094.29629999</v>
      </c>
    </row>
    <row r="967" spans="1:9" x14ac:dyDescent="0.25">
      <c r="A967" s="18">
        <v>42579</v>
      </c>
      <c r="B967" t="s">
        <v>40</v>
      </c>
      <c r="C967" t="s">
        <v>41</v>
      </c>
      <c r="D967">
        <v>139.32040000000001</v>
      </c>
      <c r="E967">
        <v>142.86199999999999</v>
      </c>
      <c r="F967">
        <v>-2.4790399999999999</v>
      </c>
      <c r="G967">
        <v>-3.5415999999999999</v>
      </c>
      <c r="H967">
        <v>1702.49</v>
      </c>
      <c r="I967">
        <v>237191664.42221999</v>
      </c>
    </row>
    <row r="968" spans="1:9" x14ac:dyDescent="0.25">
      <c r="A968" s="18">
        <v>42578</v>
      </c>
      <c r="B968" t="s">
        <v>40</v>
      </c>
      <c r="C968" t="s">
        <v>41</v>
      </c>
      <c r="D968">
        <v>142.86199999999999</v>
      </c>
      <c r="E968">
        <v>146.11359999999999</v>
      </c>
      <c r="F968">
        <v>-2.22539</v>
      </c>
      <c r="G968">
        <v>-3.2515999999999998</v>
      </c>
      <c r="H968">
        <v>1702.49</v>
      </c>
      <c r="I968">
        <v>243221204.95410001</v>
      </c>
    </row>
    <row r="969" spans="1:9" x14ac:dyDescent="0.25">
      <c r="A969" s="18">
        <v>42577</v>
      </c>
      <c r="B969" t="s">
        <v>40</v>
      </c>
      <c r="C969" t="s">
        <v>41</v>
      </c>
      <c r="D969">
        <v>146.11359999999999</v>
      </c>
      <c r="E969">
        <v>147.4196</v>
      </c>
      <c r="F969">
        <v>-0.88590999999999998</v>
      </c>
      <c r="G969">
        <v>-1.306</v>
      </c>
      <c r="H969">
        <v>1702.49</v>
      </c>
      <c r="I969">
        <v>248757023.22648001</v>
      </c>
    </row>
    <row r="970" spans="1:9" x14ac:dyDescent="0.25">
      <c r="A970" s="18">
        <v>42576</v>
      </c>
      <c r="B970" t="s">
        <v>40</v>
      </c>
      <c r="C970" t="s">
        <v>41</v>
      </c>
      <c r="D970">
        <v>147.4196</v>
      </c>
      <c r="E970">
        <v>147.756</v>
      </c>
      <c r="F970">
        <v>-0.22767000000000001</v>
      </c>
      <c r="G970">
        <v>-0.33639999999999998</v>
      </c>
      <c r="H970">
        <v>1658.74</v>
      </c>
      <c r="I970">
        <v>244530868.38477999</v>
      </c>
    </row>
    <row r="971" spans="1:9" x14ac:dyDescent="0.25">
      <c r="A971" s="18">
        <v>42573</v>
      </c>
      <c r="B971" t="s">
        <v>40</v>
      </c>
      <c r="C971" t="s">
        <v>41</v>
      </c>
      <c r="D971">
        <v>147.756</v>
      </c>
      <c r="E971">
        <v>151.82400000000001</v>
      </c>
      <c r="F971">
        <v>-2.6794199999999999</v>
      </c>
      <c r="G971">
        <v>-4.0679999999999996</v>
      </c>
      <c r="H971">
        <v>1658.74</v>
      </c>
      <c r="I971">
        <v>245088861.31799999</v>
      </c>
    </row>
    <row r="972" spans="1:9" x14ac:dyDescent="0.25">
      <c r="A972" s="18">
        <v>42572</v>
      </c>
      <c r="B972" t="s">
        <v>40</v>
      </c>
      <c r="C972" t="s">
        <v>41</v>
      </c>
      <c r="D972">
        <v>151.82400000000001</v>
      </c>
      <c r="E972">
        <v>148.38999999999999</v>
      </c>
      <c r="F972">
        <v>2.3141699999999998</v>
      </c>
      <c r="G972">
        <v>3.4340000000000002</v>
      </c>
      <c r="H972">
        <v>1652.49</v>
      </c>
      <c r="I972">
        <v>250887725.26320001</v>
      </c>
    </row>
    <row r="973" spans="1:9" x14ac:dyDescent="0.25">
      <c r="A973" s="18">
        <v>42571</v>
      </c>
      <c r="B973" t="s">
        <v>40</v>
      </c>
      <c r="C973" t="s">
        <v>41</v>
      </c>
      <c r="D973">
        <v>148.38999999999999</v>
      </c>
      <c r="E973">
        <v>150.316</v>
      </c>
      <c r="F973">
        <v>-1.2813000000000001</v>
      </c>
      <c r="G973">
        <v>-1.9259999999999999</v>
      </c>
      <c r="H973">
        <v>1552.49</v>
      </c>
      <c r="I973">
        <v>230374072.71450001</v>
      </c>
    </row>
    <row r="974" spans="1:9" x14ac:dyDescent="0.25">
      <c r="A974" s="18">
        <v>42570</v>
      </c>
      <c r="B974" t="s">
        <v>40</v>
      </c>
      <c r="C974" t="s">
        <v>41</v>
      </c>
      <c r="D974">
        <v>150.316</v>
      </c>
      <c r="E974">
        <v>151.126</v>
      </c>
      <c r="F974">
        <v>-0.53598000000000001</v>
      </c>
      <c r="G974">
        <v>-0.81</v>
      </c>
      <c r="H974">
        <v>1512.49</v>
      </c>
      <c r="I974">
        <v>227351529.5138</v>
      </c>
    </row>
    <row r="975" spans="1:9" x14ac:dyDescent="0.25">
      <c r="A975" s="18">
        <v>42569</v>
      </c>
      <c r="B975" t="s">
        <v>40</v>
      </c>
      <c r="C975" t="s">
        <v>41</v>
      </c>
      <c r="D975">
        <v>151.126</v>
      </c>
      <c r="E975">
        <v>157.08199999999999</v>
      </c>
      <c r="F975">
        <v>-3.7916500000000002</v>
      </c>
      <c r="G975">
        <v>-5.9560000000000004</v>
      </c>
      <c r="H975">
        <v>1467.49</v>
      </c>
      <c r="I975">
        <v>221775976.85929999</v>
      </c>
    </row>
    <row r="976" spans="1:9" x14ac:dyDescent="0.25">
      <c r="A976" s="18">
        <v>42566</v>
      </c>
      <c r="B976" t="s">
        <v>40</v>
      </c>
      <c r="C976" t="s">
        <v>41</v>
      </c>
      <c r="D976">
        <v>157.08199999999999</v>
      </c>
      <c r="E976">
        <v>155.61000000000001</v>
      </c>
      <c r="F976">
        <v>0.94594999999999996</v>
      </c>
      <c r="G976">
        <v>1.472</v>
      </c>
      <c r="H976">
        <v>1367.49</v>
      </c>
      <c r="I976">
        <v>214808150.5751</v>
      </c>
    </row>
    <row r="977" spans="1:9" x14ac:dyDescent="0.25">
      <c r="A977" s="18">
        <v>42565</v>
      </c>
      <c r="B977" t="s">
        <v>40</v>
      </c>
      <c r="C977" t="s">
        <v>41</v>
      </c>
      <c r="D977">
        <v>155.61000000000001</v>
      </c>
      <c r="E977">
        <v>156.672</v>
      </c>
      <c r="F977">
        <v>-0.67784999999999995</v>
      </c>
      <c r="G977">
        <v>-1.0620000000000001</v>
      </c>
      <c r="H977">
        <v>1367.49</v>
      </c>
      <c r="I977">
        <v>212795204.48550001</v>
      </c>
    </row>
    <row r="978" spans="1:9" x14ac:dyDescent="0.25">
      <c r="A978" s="18">
        <v>42564</v>
      </c>
      <c r="B978" t="s">
        <v>40</v>
      </c>
      <c r="C978" t="s">
        <v>41</v>
      </c>
      <c r="D978">
        <v>156.672</v>
      </c>
      <c r="E978">
        <v>156.876</v>
      </c>
      <c r="F978">
        <v>-0.13003999999999999</v>
      </c>
      <c r="G978">
        <v>-0.20399999999999999</v>
      </c>
      <c r="H978">
        <v>1367.49</v>
      </c>
      <c r="I978">
        <v>214247479.44960001</v>
      </c>
    </row>
    <row r="979" spans="1:9" x14ac:dyDescent="0.25">
      <c r="A979" s="18">
        <v>42563</v>
      </c>
      <c r="B979" t="s">
        <v>40</v>
      </c>
      <c r="C979" t="s">
        <v>41</v>
      </c>
      <c r="D979">
        <v>156.876</v>
      </c>
      <c r="E979">
        <v>161.48400000000001</v>
      </c>
      <c r="F979">
        <v>-2.8535300000000001</v>
      </c>
      <c r="G979">
        <v>-4.6079999999999997</v>
      </c>
      <c r="H979">
        <v>1279.99</v>
      </c>
      <c r="I979">
        <v>200799797.52180001</v>
      </c>
    </row>
    <row r="980" spans="1:9" x14ac:dyDescent="0.25">
      <c r="A980" s="18">
        <v>42562</v>
      </c>
      <c r="B980" t="s">
        <v>40</v>
      </c>
      <c r="C980" t="s">
        <v>41</v>
      </c>
      <c r="D980">
        <v>161.48400000000001</v>
      </c>
      <c r="E980">
        <v>162.27799999999999</v>
      </c>
      <c r="F980">
        <v>-0.48927999999999999</v>
      </c>
      <c r="G980">
        <v>-0.79400000000000004</v>
      </c>
      <c r="H980">
        <v>1227.49</v>
      </c>
      <c r="I980">
        <v>198220083.97620001</v>
      </c>
    </row>
    <row r="981" spans="1:9" x14ac:dyDescent="0.25">
      <c r="A981" s="18">
        <v>42559</v>
      </c>
      <c r="B981" t="s">
        <v>40</v>
      </c>
      <c r="C981" t="s">
        <v>41</v>
      </c>
      <c r="D981">
        <v>162.27799999999999</v>
      </c>
      <c r="E981">
        <v>172.17</v>
      </c>
      <c r="F981">
        <v>-5.7454799999999997</v>
      </c>
      <c r="G981">
        <v>-9.8919999999999995</v>
      </c>
      <c r="H981">
        <v>1209.99</v>
      </c>
      <c r="I981">
        <v>196354846.4729</v>
      </c>
    </row>
    <row r="982" spans="1:9" x14ac:dyDescent="0.25">
      <c r="A982" s="18">
        <v>42558</v>
      </c>
      <c r="B982" t="s">
        <v>40</v>
      </c>
      <c r="C982" t="s">
        <v>41</v>
      </c>
      <c r="D982">
        <v>172.17</v>
      </c>
      <c r="E982">
        <v>174.07599999999999</v>
      </c>
      <c r="F982">
        <v>-1.0949199999999999</v>
      </c>
      <c r="G982">
        <v>-1.9059999999999999</v>
      </c>
      <c r="H982">
        <v>1167.49</v>
      </c>
      <c r="I982">
        <v>201006847.99349999</v>
      </c>
    </row>
    <row r="983" spans="1:9" x14ac:dyDescent="0.25">
      <c r="A983" s="18">
        <v>42557</v>
      </c>
      <c r="B983" t="s">
        <v>40</v>
      </c>
      <c r="C983" t="s">
        <v>41</v>
      </c>
      <c r="D983">
        <v>174.07599999999999</v>
      </c>
      <c r="E983">
        <v>179.79</v>
      </c>
      <c r="F983">
        <v>-3.17815</v>
      </c>
      <c r="G983">
        <v>-5.7140000000000004</v>
      </c>
      <c r="H983">
        <v>1077.49</v>
      </c>
      <c r="I983">
        <v>187565244.98179999</v>
      </c>
    </row>
    <row r="984" spans="1:9" x14ac:dyDescent="0.25">
      <c r="A984" s="18">
        <v>42556</v>
      </c>
      <c r="B984" t="s">
        <v>40</v>
      </c>
      <c r="C984" t="s">
        <v>41</v>
      </c>
      <c r="D984">
        <v>179.79</v>
      </c>
      <c r="E984">
        <v>179.154</v>
      </c>
      <c r="F984">
        <v>0.35499999999999998</v>
      </c>
      <c r="G984">
        <v>0.63600000000000001</v>
      </c>
      <c r="H984">
        <v>1077.49</v>
      </c>
      <c r="I984">
        <v>193722025.98449999</v>
      </c>
    </row>
    <row r="985" spans="1:9" x14ac:dyDescent="0.25">
      <c r="A985" s="18">
        <v>42552</v>
      </c>
      <c r="B985" t="s">
        <v>40</v>
      </c>
      <c r="C985" t="s">
        <v>41</v>
      </c>
      <c r="D985">
        <v>179.154</v>
      </c>
      <c r="E985">
        <v>180.56</v>
      </c>
      <c r="F985">
        <v>-0.77868999999999999</v>
      </c>
      <c r="G985">
        <v>-1.4059999999999999</v>
      </c>
      <c r="H985">
        <v>1077.49</v>
      </c>
      <c r="I985">
        <v>193036741.99470001</v>
      </c>
    </row>
    <row r="986" spans="1:9" x14ac:dyDescent="0.25">
      <c r="A986" s="18">
        <v>42551</v>
      </c>
      <c r="B986" t="s">
        <v>40</v>
      </c>
      <c r="C986" t="s">
        <v>41</v>
      </c>
      <c r="D986">
        <v>180.56</v>
      </c>
      <c r="E986">
        <v>184.39400000000001</v>
      </c>
      <c r="F986">
        <v>-2.07924</v>
      </c>
      <c r="G986">
        <v>-3.8340000000000001</v>
      </c>
      <c r="H986">
        <v>1057.49</v>
      </c>
      <c r="I986">
        <v>190940493.708</v>
      </c>
    </row>
    <row r="987" spans="1:9" x14ac:dyDescent="0.25">
      <c r="A987" s="18">
        <v>42550</v>
      </c>
      <c r="B987" t="s">
        <v>40</v>
      </c>
      <c r="C987" t="s">
        <v>41</v>
      </c>
      <c r="D987">
        <v>184.39400000000001</v>
      </c>
      <c r="E987">
        <v>196.33799999999999</v>
      </c>
      <c r="F987">
        <v>-6.0833899999999996</v>
      </c>
      <c r="G987">
        <v>-11.944000000000001</v>
      </c>
      <c r="H987">
        <v>1057.49</v>
      </c>
      <c r="I987">
        <v>194994912.47670001</v>
      </c>
    </row>
    <row r="988" spans="1:9" x14ac:dyDescent="0.25">
      <c r="A988" s="18">
        <v>42549</v>
      </c>
      <c r="B988" t="s">
        <v>40</v>
      </c>
      <c r="C988" t="s">
        <v>41</v>
      </c>
      <c r="D988">
        <v>196.33799999999999</v>
      </c>
      <c r="E988">
        <v>240.73400000000001</v>
      </c>
      <c r="F988">
        <v>-18.441929999999999</v>
      </c>
      <c r="G988">
        <v>-44.396000000000001</v>
      </c>
      <c r="H988">
        <v>1057.49</v>
      </c>
      <c r="I988">
        <v>207625579.60589999</v>
      </c>
    </row>
    <row r="989" spans="1:9" x14ac:dyDescent="0.25">
      <c r="A989" s="18">
        <v>42548</v>
      </c>
      <c r="B989" t="s">
        <v>40</v>
      </c>
      <c r="C989" t="s">
        <v>41</v>
      </c>
      <c r="D989">
        <v>240.73400000000001</v>
      </c>
      <c r="E989">
        <v>230.81800000000001</v>
      </c>
      <c r="F989">
        <v>4.29603</v>
      </c>
      <c r="G989">
        <v>9.9160000000000004</v>
      </c>
      <c r="H989">
        <v>1097.49</v>
      </c>
      <c r="I989">
        <v>264203290.06369999</v>
      </c>
    </row>
    <row r="990" spans="1:9" x14ac:dyDescent="0.25">
      <c r="A990" s="18">
        <v>42545</v>
      </c>
      <c r="B990" t="s">
        <v>40</v>
      </c>
      <c r="C990" t="s">
        <v>41</v>
      </c>
      <c r="D990">
        <v>230.81800000000001</v>
      </c>
      <c r="E990">
        <v>173.79599999999999</v>
      </c>
      <c r="F990">
        <v>32.809730000000002</v>
      </c>
      <c r="G990">
        <v>57.021999999999998</v>
      </c>
      <c r="H990">
        <v>1262.49</v>
      </c>
      <c r="I990">
        <v>291405543.76990002</v>
      </c>
    </row>
    <row r="991" spans="1:9" x14ac:dyDescent="0.25">
      <c r="A991" s="18">
        <v>42544</v>
      </c>
      <c r="B991" t="s">
        <v>40</v>
      </c>
      <c r="C991" t="s">
        <v>41</v>
      </c>
      <c r="D991">
        <v>173.79599999999999</v>
      </c>
      <c r="E991">
        <v>200.268</v>
      </c>
      <c r="F991">
        <v>-13.21829</v>
      </c>
      <c r="G991">
        <v>-26.472000000000001</v>
      </c>
      <c r="H991">
        <v>1362.49</v>
      </c>
      <c r="I991">
        <v>236795407.62779999</v>
      </c>
    </row>
    <row r="992" spans="1:9" x14ac:dyDescent="0.25">
      <c r="A992" s="18">
        <v>42543</v>
      </c>
      <c r="B992" t="s">
        <v>40</v>
      </c>
      <c r="C992" t="s">
        <v>41</v>
      </c>
      <c r="D992">
        <v>200.268</v>
      </c>
      <c r="E992">
        <v>193.41</v>
      </c>
      <c r="F992">
        <v>3.5458400000000001</v>
      </c>
      <c r="G992">
        <v>6.8579999999999997</v>
      </c>
      <c r="H992">
        <v>1377.49</v>
      </c>
      <c r="I992">
        <v>275867277.46740001</v>
      </c>
    </row>
    <row r="993" spans="1:9" x14ac:dyDescent="0.25">
      <c r="A993" s="18">
        <v>42542</v>
      </c>
      <c r="B993" t="s">
        <v>40</v>
      </c>
      <c r="C993" t="s">
        <v>41</v>
      </c>
      <c r="D993">
        <v>193.41</v>
      </c>
      <c r="E993">
        <v>191.60400000000001</v>
      </c>
      <c r="F993">
        <v>0.94257000000000002</v>
      </c>
      <c r="G993">
        <v>1.806</v>
      </c>
      <c r="H993">
        <v>1377.49</v>
      </c>
      <c r="I993">
        <v>266420447.2755</v>
      </c>
    </row>
    <row r="994" spans="1:9" x14ac:dyDescent="0.25">
      <c r="A994" s="18">
        <v>42541</v>
      </c>
      <c r="B994" t="s">
        <v>40</v>
      </c>
      <c r="C994" t="s">
        <v>41</v>
      </c>
      <c r="D994">
        <v>191.60400000000001</v>
      </c>
      <c r="E994">
        <v>207.67</v>
      </c>
      <c r="F994">
        <v>-7.7363099999999996</v>
      </c>
      <c r="G994">
        <v>-16.065999999999999</v>
      </c>
      <c r="H994">
        <v>1396.24</v>
      </c>
      <c r="I994">
        <v>267525274.34220001</v>
      </c>
    </row>
    <row r="995" spans="1:9" x14ac:dyDescent="0.25">
      <c r="A995" s="18">
        <v>42538</v>
      </c>
      <c r="B995" t="s">
        <v>40</v>
      </c>
      <c r="C995" t="s">
        <v>41</v>
      </c>
      <c r="D995">
        <v>207.67</v>
      </c>
      <c r="E995">
        <v>207.14400000000001</v>
      </c>
      <c r="F995">
        <v>0.25392999999999999</v>
      </c>
      <c r="G995">
        <v>0.52600000000000002</v>
      </c>
      <c r="H995">
        <v>1414.99</v>
      </c>
      <c r="I995">
        <v>293851087.51849997</v>
      </c>
    </row>
    <row r="996" spans="1:9" x14ac:dyDescent="0.25">
      <c r="A996" s="18">
        <v>42537</v>
      </c>
      <c r="B996" t="s">
        <v>40</v>
      </c>
      <c r="C996" t="s">
        <v>41</v>
      </c>
      <c r="D996">
        <v>207.14400000000001</v>
      </c>
      <c r="E996">
        <v>212.732</v>
      </c>
      <c r="F996">
        <v>-2.6267800000000001</v>
      </c>
      <c r="G996">
        <v>-5.5880000000000001</v>
      </c>
      <c r="H996">
        <v>1414.99</v>
      </c>
      <c r="I996">
        <v>293106802.4892</v>
      </c>
    </row>
    <row r="997" spans="1:9" x14ac:dyDescent="0.25">
      <c r="A997" s="18">
        <v>42536</v>
      </c>
      <c r="B997" t="s">
        <v>40</v>
      </c>
      <c r="C997" t="s">
        <v>41</v>
      </c>
      <c r="D997">
        <v>212.732</v>
      </c>
      <c r="E997">
        <v>215.834</v>
      </c>
      <c r="F997">
        <v>-1.4372199999999999</v>
      </c>
      <c r="G997">
        <v>-3.1019999999999999</v>
      </c>
      <c r="H997">
        <v>1464.99</v>
      </c>
      <c r="I997">
        <v>311650369.68260002</v>
      </c>
    </row>
    <row r="998" spans="1:9" x14ac:dyDescent="0.25">
      <c r="A998" s="18">
        <v>42535</v>
      </c>
      <c r="B998" t="s">
        <v>40</v>
      </c>
      <c r="C998" t="s">
        <v>41</v>
      </c>
      <c r="D998">
        <v>215.834</v>
      </c>
      <c r="E998">
        <v>219.68</v>
      </c>
      <c r="F998">
        <v>-1.7507299999999999</v>
      </c>
      <c r="G998">
        <v>-3.8460000000000001</v>
      </c>
      <c r="H998">
        <v>1464.99</v>
      </c>
      <c r="I998">
        <v>316194770.36870003</v>
      </c>
    </row>
    <row r="999" spans="1:9" x14ac:dyDescent="0.25">
      <c r="A999" s="18">
        <v>42534</v>
      </c>
      <c r="B999" t="s">
        <v>40</v>
      </c>
      <c r="C999" t="s">
        <v>41</v>
      </c>
      <c r="D999">
        <v>219.68</v>
      </c>
      <c r="E999">
        <v>189.602</v>
      </c>
      <c r="F999">
        <v>15.863759999999999</v>
      </c>
      <c r="G999">
        <v>30.077999999999999</v>
      </c>
      <c r="H999">
        <v>1554.99</v>
      </c>
      <c r="I999">
        <v>341600324.02399999</v>
      </c>
    </row>
    <row r="1000" spans="1:9" x14ac:dyDescent="0.25">
      <c r="A1000" s="18">
        <v>42531</v>
      </c>
      <c r="B1000" t="s">
        <v>40</v>
      </c>
      <c r="C1000" t="s">
        <v>41</v>
      </c>
      <c r="D1000">
        <v>189.602</v>
      </c>
      <c r="E1000">
        <v>175.32</v>
      </c>
      <c r="F1000">
        <v>8.1462500000000002</v>
      </c>
      <c r="G1000">
        <v>14.282</v>
      </c>
      <c r="H1000">
        <v>1554.99</v>
      </c>
      <c r="I1000">
        <v>294829318.26109999</v>
      </c>
    </row>
    <row r="1001" spans="1:9" x14ac:dyDescent="0.25">
      <c r="A1001" s="18">
        <v>42530</v>
      </c>
      <c r="B1001" t="s">
        <v>40</v>
      </c>
      <c r="C1001" t="s">
        <v>41</v>
      </c>
      <c r="D1001">
        <v>175.32</v>
      </c>
      <c r="E1001">
        <v>171.74799999999999</v>
      </c>
      <c r="F1001">
        <v>2.07979</v>
      </c>
      <c r="G1001">
        <v>3.5720000000000001</v>
      </c>
      <c r="H1001">
        <v>1554.99</v>
      </c>
      <c r="I1001">
        <v>272620943.22600001</v>
      </c>
    </row>
    <row r="1002" spans="1:9" x14ac:dyDescent="0.25">
      <c r="A1002" s="18">
        <v>42529</v>
      </c>
      <c r="B1002" t="s">
        <v>40</v>
      </c>
      <c r="C1002" t="s">
        <v>41</v>
      </c>
      <c r="D1002">
        <v>171.74799999999999</v>
      </c>
      <c r="E1002">
        <v>171.05</v>
      </c>
      <c r="F1002">
        <v>0.40806999999999999</v>
      </c>
      <c r="G1002">
        <v>0.69799999999999995</v>
      </c>
      <c r="H1002">
        <v>1554.99</v>
      </c>
      <c r="I1002">
        <v>267066516.98140001</v>
      </c>
    </row>
    <row r="1003" spans="1:9" x14ac:dyDescent="0.25">
      <c r="A1003" s="18">
        <v>42528</v>
      </c>
      <c r="B1003" t="s">
        <v>40</v>
      </c>
      <c r="C1003" t="s">
        <v>41</v>
      </c>
      <c r="D1003">
        <v>171.05</v>
      </c>
      <c r="E1003">
        <v>170.21199999999999</v>
      </c>
      <c r="F1003">
        <v>0.49232999999999999</v>
      </c>
      <c r="G1003">
        <v>0.83799999999999997</v>
      </c>
      <c r="H1003">
        <v>1554.99</v>
      </c>
      <c r="I1003">
        <v>265981133.57749999</v>
      </c>
    </row>
    <row r="1004" spans="1:9" x14ac:dyDescent="0.25">
      <c r="A1004" s="18">
        <v>42527</v>
      </c>
      <c r="B1004" t="s">
        <v>40</v>
      </c>
      <c r="C1004" t="s">
        <v>41</v>
      </c>
      <c r="D1004">
        <v>170.21199999999999</v>
      </c>
      <c r="E1004">
        <v>172.874</v>
      </c>
      <c r="F1004">
        <v>-1.5398499999999999</v>
      </c>
      <c r="G1004">
        <v>-2.6619999999999999</v>
      </c>
      <c r="H1004">
        <v>1554.99</v>
      </c>
      <c r="I1004">
        <v>264678051.4966</v>
      </c>
    </row>
    <row r="1005" spans="1:9" x14ac:dyDescent="0.25">
      <c r="A1005" s="18">
        <v>42524</v>
      </c>
      <c r="B1005" t="s">
        <v>40</v>
      </c>
      <c r="C1005" t="s">
        <v>41</v>
      </c>
      <c r="D1005">
        <v>172.874</v>
      </c>
      <c r="E1005">
        <v>173.63399999999999</v>
      </c>
      <c r="F1005">
        <v>-0.43769999999999998</v>
      </c>
      <c r="G1005">
        <v>-0.76</v>
      </c>
      <c r="H1005">
        <v>1554.99</v>
      </c>
      <c r="I1005">
        <v>268817436.34069997</v>
      </c>
    </row>
    <row r="1006" spans="1:9" x14ac:dyDescent="0.25">
      <c r="A1006" s="18">
        <v>42523</v>
      </c>
      <c r="B1006" t="s">
        <v>40</v>
      </c>
      <c r="C1006" t="s">
        <v>41</v>
      </c>
      <c r="D1006">
        <v>173.63399999999999</v>
      </c>
      <c r="E1006">
        <v>177.92400000000001</v>
      </c>
      <c r="F1006">
        <v>-2.4111400000000001</v>
      </c>
      <c r="G1006">
        <v>-4.29</v>
      </c>
      <c r="H1006">
        <v>1554.99</v>
      </c>
      <c r="I1006">
        <v>269999229.15869999</v>
      </c>
    </row>
    <row r="1007" spans="1:9" x14ac:dyDescent="0.25">
      <c r="A1007" s="18">
        <v>42522</v>
      </c>
      <c r="B1007" t="s">
        <v>40</v>
      </c>
      <c r="C1007" t="s">
        <v>41</v>
      </c>
      <c r="D1007">
        <v>177.92400000000001</v>
      </c>
      <c r="E1007">
        <v>177.66</v>
      </c>
      <c r="F1007">
        <v>0.14860000000000001</v>
      </c>
      <c r="G1007">
        <v>0.26400000000000001</v>
      </c>
      <c r="H1007">
        <v>1554.99</v>
      </c>
      <c r="I1007">
        <v>276670138.6182</v>
      </c>
    </row>
    <row r="1008" spans="1:9" x14ac:dyDescent="0.25">
      <c r="A1008" s="18">
        <v>42521</v>
      </c>
      <c r="B1008" t="s">
        <v>40</v>
      </c>
      <c r="C1008" t="s">
        <v>41</v>
      </c>
      <c r="D1008">
        <v>177.66</v>
      </c>
      <c r="E1008">
        <v>178.99</v>
      </c>
      <c r="F1008">
        <v>-0.74306000000000005</v>
      </c>
      <c r="G1008">
        <v>-1.33</v>
      </c>
      <c r="H1008">
        <v>1538.74</v>
      </c>
      <c r="I1008">
        <v>273372646.11299998</v>
      </c>
    </row>
    <row r="1009" spans="1:9" x14ac:dyDescent="0.25">
      <c r="A1009" s="18">
        <v>42517</v>
      </c>
      <c r="B1009" t="s">
        <v>40</v>
      </c>
      <c r="C1009" t="s">
        <v>41</v>
      </c>
      <c r="D1009">
        <v>178.99</v>
      </c>
      <c r="E1009">
        <v>182.93199999999999</v>
      </c>
      <c r="F1009">
        <v>-2.1549</v>
      </c>
      <c r="G1009">
        <v>-3.9420000000000002</v>
      </c>
      <c r="H1009">
        <v>1538.74</v>
      </c>
      <c r="I1009">
        <v>275419171.04449999</v>
      </c>
    </row>
    <row r="1010" spans="1:9" x14ac:dyDescent="0.25">
      <c r="A1010" s="18">
        <v>42516</v>
      </c>
      <c r="B1010" t="s">
        <v>40</v>
      </c>
      <c r="C1010" t="s">
        <v>41</v>
      </c>
      <c r="D1010">
        <v>182.93199999999999</v>
      </c>
      <c r="E1010">
        <v>186.29</v>
      </c>
      <c r="F1010">
        <v>-1.80257</v>
      </c>
      <c r="G1010">
        <v>-3.3580000000000001</v>
      </c>
      <c r="H1010">
        <v>1506.24</v>
      </c>
      <c r="I1010">
        <v>275539596.29259998</v>
      </c>
    </row>
    <row r="1011" spans="1:9" x14ac:dyDescent="0.25">
      <c r="A1011" s="18">
        <v>42515</v>
      </c>
      <c r="B1011" t="s">
        <v>40</v>
      </c>
      <c r="C1011" t="s">
        <v>41</v>
      </c>
      <c r="D1011">
        <v>186.29</v>
      </c>
      <c r="E1011">
        <v>189.34399999999999</v>
      </c>
      <c r="F1011">
        <v>-1.61294</v>
      </c>
      <c r="G1011">
        <v>-3.0539999999999998</v>
      </c>
      <c r="H1011">
        <v>1497.49</v>
      </c>
      <c r="I1011">
        <v>278967514.55949998</v>
      </c>
    </row>
    <row r="1012" spans="1:9" x14ac:dyDescent="0.25">
      <c r="A1012" s="18">
        <v>42514</v>
      </c>
      <c r="B1012" t="s">
        <v>40</v>
      </c>
      <c r="C1012" t="s">
        <v>41</v>
      </c>
      <c r="D1012">
        <v>189.34399999999999</v>
      </c>
      <c r="E1012">
        <v>201.09399999999999</v>
      </c>
      <c r="F1012">
        <v>-5.8430400000000002</v>
      </c>
      <c r="G1012">
        <v>-11.75</v>
      </c>
      <c r="H1012">
        <v>1462.49</v>
      </c>
      <c r="I1012">
        <v>276913810.69919997</v>
      </c>
    </row>
    <row r="1013" spans="1:9" x14ac:dyDescent="0.25">
      <c r="A1013" s="18">
        <v>42513</v>
      </c>
      <c r="B1013" t="s">
        <v>40</v>
      </c>
      <c r="C1013" t="s">
        <v>41</v>
      </c>
      <c r="D1013">
        <v>201.09399999999999</v>
      </c>
      <c r="E1013">
        <v>198.49799999999999</v>
      </c>
      <c r="F1013">
        <v>1.30782</v>
      </c>
      <c r="G1013">
        <v>2.5960000000000001</v>
      </c>
      <c r="H1013">
        <v>1374.99</v>
      </c>
      <c r="I1013">
        <v>276502349.66170001</v>
      </c>
    </row>
    <row r="1014" spans="1:9" x14ac:dyDescent="0.25">
      <c r="A1014" s="18">
        <v>42510</v>
      </c>
      <c r="B1014" t="s">
        <v>40</v>
      </c>
      <c r="C1014" t="s">
        <v>41</v>
      </c>
      <c r="D1014">
        <v>198.49799999999999</v>
      </c>
      <c r="E1014">
        <v>205.53399999999999</v>
      </c>
      <c r="F1014">
        <v>-3.4232800000000001</v>
      </c>
      <c r="G1014">
        <v>-7.0359999999999996</v>
      </c>
      <c r="H1014">
        <v>1319.99</v>
      </c>
      <c r="I1014">
        <v>262015484.19389999</v>
      </c>
    </row>
    <row r="1015" spans="1:9" x14ac:dyDescent="0.25">
      <c r="A1015" s="18">
        <v>42509</v>
      </c>
      <c r="B1015" t="s">
        <v>40</v>
      </c>
      <c r="C1015" t="s">
        <v>41</v>
      </c>
      <c r="D1015">
        <v>205.53399999999999</v>
      </c>
      <c r="E1015">
        <v>206.672</v>
      </c>
      <c r="F1015">
        <v>-0.55062999999999995</v>
      </c>
      <c r="G1015">
        <v>-1.1379999999999999</v>
      </c>
      <c r="H1015">
        <v>1284.99</v>
      </c>
      <c r="I1015">
        <v>264109247.70370001</v>
      </c>
    </row>
    <row r="1016" spans="1:9" x14ac:dyDescent="0.25">
      <c r="A1016" s="18">
        <v>42508</v>
      </c>
      <c r="B1016" t="s">
        <v>40</v>
      </c>
      <c r="C1016" t="s">
        <v>41</v>
      </c>
      <c r="D1016">
        <v>206.672</v>
      </c>
      <c r="E1016">
        <v>205.81800000000001</v>
      </c>
      <c r="F1016">
        <v>0.41493000000000002</v>
      </c>
      <c r="G1016">
        <v>0.85399999999999998</v>
      </c>
      <c r="H1016">
        <v>1284.99</v>
      </c>
      <c r="I1016">
        <v>265571566.94960001</v>
      </c>
    </row>
    <row r="1017" spans="1:9" x14ac:dyDescent="0.25">
      <c r="A1017" s="18">
        <v>42507</v>
      </c>
      <c r="B1017" t="s">
        <v>40</v>
      </c>
      <c r="C1017" t="s">
        <v>41</v>
      </c>
      <c r="D1017">
        <v>205.81800000000001</v>
      </c>
      <c r="E1017">
        <v>199.364</v>
      </c>
      <c r="F1017">
        <v>3.2372899999999998</v>
      </c>
      <c r="G1017">
        <v>6.4539999999999997</v>
      </c>
      <c r="H1017">
        <v>1264.99</v>
      </c>
      <c r="I1017">
        <v>260357825.01989999</v>
      </c>
    </row>
    <row r="1018" spans="1:9" x14ac:dyDescent="0.25">
      <c r="A1018" s="18">
        <v>42506</v>
      </c>
      <c r="B1018" t="s">
        <v>40</v>
      </c>
      <c r="C1018" t="s">
        <v>41</v>
      </c>
      <c r="D1018">
        <v>199.364</v>
      </c>
      <c r="E1018">
        <v>207.006</v>
      </c>
      <c r="F1018">
        <v>-3.6916799999999999</v>
      </c>
      <c r="G1018">
        <v>-7.6420000000000003</v>
      </c>
      <c r="H1018">
        <v>1264.99</v>
      </c>
      <c r="I1018">
        <v>252193576.01019999</v>
      </c>
    </row>
    <row r="1019" spans="1:9" x14ac:dyDescent="0.25">
      <c r="A1019" s="18">
        <v>42503</v>
      </c>
      <c r="B1019" t="s">
        <v>40</v>
      </c>
      <c r="C1019" t="s">
        <v>41</v>
      </c>
      <c r="D1019">
        <v>207.006</v>
      </c>
      <c r="E1019">
        <v>199.928</v>
      </c>
      <c r="F1019">
        <v>3.54027</v>
      </c>
      <c r="G1019">
        <v>7.0780000000000003</v>
      </c>
      <c r="H1019">
        <v>1264.99</v>
      </c>
      <c r="I1019">
        <v>261860633.7933</v>
      </c>
    </row>
    <row r="1020" spans="1:9" x14ac:dyDescent="0.25">
      <c r="A1020" s="18">
        <v>42502</v>
      </c>
      <c r="B1020" t="s">
        <v>40</v>
      </c>
      <c r="C1020" t="s">
        <v>41</v>
      </c>
      <c r="D1020">
        <v>199.928</v>
      </c>
      <c r="E1020">
        <v>205.548</v>
      </c>
      <c r="F1020">
        <v>-2.7341500000000001</v>
      </c>
      <c r="G1020">
        <v>-5.62</v>
      </c>
      <c r="H1020">
        <v>1264.99</v>
      </c>
      <c r="I1020">
        <v>252907030.68040001</v>
      </c>
    </row>
    <row r="1021" spans="1:9" x14ac:dyDescent="0.25">
      <c r="A1021" s="18">
        <v>42501</v>
      </c>
      <c r="B1021" t="s">
        <v>40</v>
      </c>
      <c r="C1021" t="s">
        <v>41</v>
      </c>
      <c r="D1021">
        <v>205.548</v>
      </c>
      <c r="E1021">
        <v>194.75800000000001</v>
      </c>
      <c r="F1021">
        <v>5.5402100000000001</v>
      </c>
      <c r="G1021">
        <v>10.79</v>
      </c>
      <c r="H1021">
        <v>1271.24</v>
      </c>
      <c r="I1021">
        <v>261300952.57139999</v>
      </c>
    </row>
    <row r="1022" spans="1:9" x14ac:dyDescent="0.25">
      <c r="A1022" s="18">
        <v>42500</v>
      </c>
      <c r="B1022" t="s">
        <v>40</v>
      </c>
      <c r="C1022" t="s">
        <v>41</v>
      </c>
      <c r="D1022">
        <v>194.75800000000001</v>
      </c>
      <c r="E1022">
        <v>205.64599999999999</v>
      </c>
      <c r="F1022">
        <v>-5.2945399999999996</v>
      </c>
      <c r="G1022">
        <v>-10.888</v>
      </c>
      <c r="H1022">
        <v>1181.24</v>
      </c>
      <c r="I1022">
        <v>230056047.03690001</v>
      </c>
    </row>
    <row r="1023" spans="1:9" x14ac:dyDescent="0.25">
      <c r="A1023" s="18">
        <v>42499</v>
      </c>
      <c r="B1023" t="s">
        <v>40</v>
      </c>
      <c r="C1023" t="s">
        <v>41</v>
      </c>
      <c r="D1023">
        <v>205.64599999999999</v>
      </c>
      <c r="E1023">
        <v>209.05</v>
      </c>
      <c r="F1023">
        <v>-1.62832</v>
      </c>
      <c r="G1023">
        <v>-3.4039999999999999</v>
      </c>
      <c r="H1023">
        <v>1156.24</v>
      </c>
      <c r="I1023">
        <v>237776244.1453</v>
      </c>
    </row>
    <row r="1024" spans="1:9" x14ac:dyDescent="0.25">
      <c r="A1024" s="18">
        <v>42496</v>
      </c>
      <c r="B1024" t="s">
        <v>40</v>
      </c>
      <c r="C1024" t="s">
        <v>41</v>
      </c>
      <c r="D1024">
        <v>209.05</v>
      </c>
      <c r="E1024">
        <v>219.298</v>
      </c>
      <c r="F1024">
        <v>-4.6730900000000002</v>
      </c>
      <c r="G1024">
        <v>-10.247999999999999</v>
      </c>
      <c r="H1024">
        <v>1144.99</v>
      </c>
      <c r="I1024">
        <v>239360274.47749999</v>
      </c>
    </row>
    <row r="1025" spans="1:9" x14ac:dyDescent="0.25">
      <c r="A1025" s="18">
        <v>42495</v>
      </c>
      <c r="B1025" t="s">
        <v>40</v>
      </c>
      <c r="C1025" t="s">
        <v>41</v>
      </c>
      <c r="D1025">
        <v>219.298</v>
      </c>
      <c r="E1025">
        <v>220.12200000000001</v>
      </c>
      <c r="F1025">
        <v>-0.37434000000000001</v>
      </c>
      <c r="G1025">
        <v>-0.82399999999999995</v>
      </c>
      <c r="H1025">
        <v>1144.99</v>
      </c>
      <c r="I1025">
        <v>251094137.63389999</v>
      </c>
    </row>
    <row r="1026" spans="1:9" x14ac:dyDescent="0.25">
      <c r="A1026" s="18">
        <v>42494</v>
      </c>
      <c r="B1026" t="s">
        <v>40</v>
      </c>
      <c r="C1026" t="s">
        <v>41</v>
      </c>
      <c r="D1026">
        <v>220.12200000000001</v>
      </c>
      <c r="E1026">
        <v>217.67400000000001</v>
      </c>
      <c r="F1026">
        <v>1.12462</v>
      </c>
      <c r="G1026">
        <v>2.448</v>
      </c>
      <c r="H1026">
        <v>1144.99</v>
      </c>
      <c r="I1026">
        <v>252037609.84709999</v>
      </c>
    </row>
    <row r="1027" spans="1:9" x14ac:dyDescent="0.25">
      <c r="A1027" s="18">
        <v>42493</v>
      </c>
      <c r="B1027" t="s">
        <v>40</v>
      </c>
      <c r="C1027" t="s">
        <v>41</v>
      </c>
      <c r="D1027">
        <v>217.67400000000001</v>
      </c>
      <c r="E1027">
        <v>207.77600000000001</v>
      </c>
      <c r="F1027">
        <v>4.7637799999999997</v>
      </c>
      <c r="G1027">
        <v>9.8979999999999997</v>
      </c>
      <c r="H1027">
        <v>1164.99</v>
      </c>
      <c r="I1027">
        <v>253588152.98069999</v>
      </c>
    </row>
    <row r="1028" spans="1:9" x14ac:dyDescent="0.25">
      <c r="A1028" s="18">
        <v>42492</v>
      </c>
      <c r="B1028" t="s">
        <v>40</v>
      </c>
      <c r="C1028" t="s">
        <v>41</v>
      </c>
      <c r="D1028">
        <v>207.77600000000001</v>
      </c>
      <c r="E1028">
        <v>219.96199999999999</v>
      </c>
      <c r="F1028">
        <v>-5.5400499999999999</v>
      </c>
      <c r="G1028">
        <v>-12.186</v>
      </c>
      <c r="H1028">
        <v>1179.99</v>
      </c>
      <c r="I1028">
        <v>245173716.51679999</v>
      </c>
    </row>
    <row r="1029" spans="1:9" x14ac:dyDescent="0.25">
      <c r="A1029" s="18">
        <v>42489</v>
      </c>
      <c r="B1029" t="s">
        <v>40</v>
      </c>
      <c r="C1029" t="s">
        <v>41</v>
      </c>
      <c r="D1029">
        <v>219.96199999999999</v>
      </c>
      <c r="E1029">
        <v>214.52799999999999</v>
      </c>
      <c r="F1029">
        <v>2.5329999999999999</v>
      </c>
      <c r="G1029">
        <v>5.4340000000000002</v>
      </c>
      <c r="H1029">
        <v>1179.99</v>
      </c>
      <c r="I1029">
        <v>259553081.35910001</v>
      </c>
    </row>
    <row r="1030" spans="1:9" x14ac:dyDescent="0.25">
      <c r="A1030" s="18">
        <v>42488</v>
      </c>
      <c r="B1030" t="s">
        <v>40</v>
      </c>
      <c r="C1030" t="s">
        <v>41</v>
      </c>
      <c r="D1030">
        <v>214.52799999999999</v>
      </c>
      <c r="E1030">
        <v>202.50800000000001</v>
      </c>
      <c r="F1030">
        <v>5.9355700000000002</v>
      </c>
      <c r="G1030">
        <v>12.02</v>
      </c>
      <c r="H1030">
        <v>1179.99</v>
      </c>
      <c r="I1030">
        <v>253141012.71039999</v>
      </c>
    </row>
    <row r="1031" spans="1:9" x14ac:dyDescent="0.25">
      <c r="A1031" s="18">
        <v>42487</v>
      </c>
      <c r="B1031" t="s">
        <v>40</v>
      </c>
      <c r="C1031" t="s">
        <v>41</v>
      </c>
      <c r="D1031">
        <v>202.50800000000001</v>
      </c>
      <c r="E1031">
        <v>208.05199999999999</v>
      </c>
      <c r="F1031">
        <v>-2.66472</v>
      </c>
      <c r="G1031">
        <v>-5.5439999999999996</v>
      </c>
      <c r="H1031">
        <v>1149.99</v>
      </c>
      <c r="I1031">
        <v>232882286.2994</v>
      </c>
    </row>
    <row r="1032" spans="1:9" x14ac:dyDescent="0.25">
      <c r="A1032" s="18">
        <v>42486</v>
      </c>
      <c r="B1032" t="s">
        <v>40</v>
      </c>
      <c r="C1032" t="s">
        <v>41</v>
      </c>
      <c r="D1032">
        <v>208.05199999999999</v>
      </c>
      <c r="E1032">
        <v>211.5</v>
      </c>
      <c r="F1032">
        <v>-1.63026</v>
      </c>
      <c r="G1032">
        <v>-3.448</v>
      </c>
      <c r="H1032">
        <v>1104.99</v>
      </c>
      <c r="I1032">
        <v>229895493.9086</v>
      </c>
    </row>
    <row r="1033" spans="1:9" x14ac:dyDescent="0.25">
      <c r="A1033" s="18">
        <v>42485</v>
      </c>
      <c r="B1033" t="s">
        <v>40</v>
      </c>
      <c r="C1033" t="s">
        <v>41</v>
      </c>
      <c r="D1033">
        <v>211.5</v>
      </c>
      <c r="E1033">
        <v>210.678</v>
      </c>
      <c r="F1033">
        <v>0.39017000000000002</v>
      </c>
      <c r="G1033">
        <v>0.82199999999999995</v>
      </c>
      <c r="H1033">
        <v>1104.99</v>
      </c>
      <c r="I1033">
        <v>233705501.32499999</v>
      </c>
    </row>
    <row r="1034" spans="1:9" x14ac:dyDescent="0.25">
      <c r="A1034" s="18">
        <v>42482</v>
      </c>
      <c r="B1034" t="s">
        <v>40</v>
      </c>
      <c r="C1034" t="s">
        <v>41</v>
      </c>
      <c r="D1034">
        <v>210.678</v>
      </c>
      <c r="E1034">
        <v>218.238</v>
      </c>
      <c r="F1034">
        <v>-3.4641099999999998</v>
      </c>
      <c r="G1034">
        <v>-7.56</v>
      </c>
      <c r="H1034">
        <v>1097.49</v>
      </c>
      <c r="I1034">
        <v>231217114.09290001</v>
      </c>
    </row>
    <row r="1035" spans="1:9" x14ac:dyDescent="0.25">
      <c r="A1035" s="18">
        <v>42481</v>
      </c>
      <c r="B1035" t="s">
        <v>40</v>
      </c>
      <c r="C1035" t="s">
        <v>41</v>
      </c>
      <c r="D1035">
        <v>218.238</v>
      </c>
      <c r="E1035">
        <v>213.59</v>
      </c>
      <c r="F1035">
        <v>2.1761300000000001</v>
      </c>
      <c r="G1035">
        <v>4.6479999999999997</v>
      </c>
      <c r="H1035">
        <v>1097.49</v>
      </c>
      <c r="I1035">
        <v>239514142.65090001</v>
      </c>
    </row>
    <row r="1036" spans="1:9" x14ac:dyDescent="0.25">
      <c r="A1036" s="18">
        <v>42480</v>
      </c>
      <c r="B1036" t="s">
        <v>40</v>
      </c>
      <c r="C1036" t="s">
        <v>41</v>
      </c>
      <c r="D1036">
        <v>213.59</v>
      </c>
      <c r="E1036">
        <v>211.00200000000001</v>
      </c>
      <c r="F1036">
        <v>1.2265299999999999</v>
      </c>
      <c r="G1036">
        <v>2.5880000000000001</v>
      </c>
      <c r="H1036">
        <v>1052.49</v>
      </c>
      <c r="I1036">
        <v>224801456.57449999</v>
      </c>
    </row>
    <row r="1037" spans="1:9" x14ac:dyDescent="0.25">
      <c r="A1037" s="18">
        <v>42479</v>
      </c>
      <c r="B1037" t="s">
        <v>40</v>
      </c>
      <c r="C1037" t="s">
        <v>41</v>
      </c>
      <c r="D1037">
        <v>211.00200000000001</v>
      </c>
      <c r="E1037">
        <v>211.32400000000001</v>
      </c>
      <c r="F1037">
        <v>-0.15237000000000001</v>
      </c>
      <c r="G1037">
        <v>-0.32200000000000001</v>
      </c>
      <c r="H1037">
        <v>1031.24</v>
      </c>
      <c r="I1037">
        <v>217593818.5311</v>
      </c>
    </row>
    <row r="1038" spans="1:9" x14ac:dyDescent="0.25">
      <c r="A1038" s="18">
        <v>42478</v>
      </c>
      <c r="B1038" t="s">
        <v>40</v>
      </c>
      <c r="C1038" t="s">
        <v>41</v>
      </c>
      <c r="D1038">
        <v>211.32400000000001</v>
      </c>
      <c r="E1038">
        <v>222.61</v>
      </c>
      <c r="F1038">
        <v>-5.0698499999999997</v>
      </c>
      <c r="G1038">
        <v>-11.286</v>
      </c>
      <c r="H1038">
        <v>918.74</v>
      </c>
      <c r="I1038">
        <v>194151927.98820001</v>
      </c>
    </row>
    <row r="1039" spans="1:9" x14ac:dyDescent="0.25">
      <c r="A1039" s="18">
        <v>42475</v>
      </c>
      <c r="B1039" t="s">
        <v>40</v>
      </c>
      <c r="C1039" t="s">
        <v>41</v>
      </c>
      <c r="D1039">
        <v>222.61</v>
      </c>
      <c r="E1039">
        <v>224.858</v>
      </c>
      <c r="F1039">
        <v>-0.99973999999999996</v>
      </c>
      <c r="G1039">
        <v>-2.2480000000000002</v>
      </c>
      <c r="H1039">
        <v>886.24</v>
      </c>
      <c r="I1039">
        <v>197286008.8355</v>
      </c>
    </row>
    <row r="1040" spans="1:9" x14ac:dyDescent="0.25">
      <c r="A1040" s="18">
        <v>42474</v>
      </c>
      <c r="B1040" t="s">
        <v>40</v>
      </c>
      <c r="C1040" t="s">
        <v>41</v>
      </c>
      <c r="D1040">
        <v>224.858</v>
      </c>
      <c r="E1040">
        <v>227.42599999999999</v>
      </c>
      <c r="F1040">
        <v>-1.1291599999999999</v>
      </c>
      <c r="G1040">
        <v>-2.5680000000000001</v>
      </c>
      <c r="H1040">
        <v>831.24</v>
      </c>
      <c r="I1040">
        <v>186911087.59189999</v>
      </c>
    </row>
    <row r="1041" spans="1:9" x14ac:dyDescent="0.25">
      <c r="A1041" s="18">
        <v>42473</v>
      </c>
      <c r="B1041" t="s">
        <v>40</v>
      </c>
      <c r="C1041" t="s">
        <v>41</v>
      </c>
      <c r="D1041">
        <v>227.42599999999999</v>
      </c>
      <c r="E1041">
        <v>239.00399999999999</v>
      </c>
      <c r="F1041">
        <v>-4.8442699999999999</v>
      </c>
      <c r="G1041">
        <v>-11.577999999999999</v>
      </c>
      <c r="H1041">
        <v>811.24</v>
      </c>
      <c r="I1041">
        <v>184497193.32429999</v>
      </c>
    </row>
    <row r="1042" spans="1:9" x14ac:dyDescent="0.25">
      <c r="A1042" s="18">
        <v>42472</v>
      </c>
      <c r="B1042" t="s">
        <v>40</v>
      </c>
      <c r="C1042" t="s">
        <v>41</v>
      </c>
      <c r="D1042">
        <v>239.00399999999999</v>
      </c>
      <c r="E1042">
        <v>250.488</v>
      </c>
      <c r="F1042">
        <v>-4.5846499999999999</v>
      </c>
      <c r="G1042">
        <v>-11.484</v>
      </c>
      <c r="H1042">
        <v>803.74</v>
      </c>
      <c r="I1042">
        <v>192097206.4122</v>
      </c>
    </row>
    <row r="1043" spans="1:9" x14ac:dyDescent="0.25">
      <c r="A1043" s="18">
        <v>42471</v>
      </c>
      <c r="B1043" t="s">
        <v>40</v>
      </c>
      <c r="C1043" t="s">
        <v>41</v>
      </c>
      <c r="D1043">
        <v>250.488</v>
      </c>
      <c r="E1043">
        <v>244.11600000000001</v>
      </c>
      <c r="F1043">
        <v>2.6102300000000001</v>
      </c>
      <c r="G1043">
        <v>6.3719999999999999</v>
      </c>
      <c r="H1043">
        <v>803.74</v>
      </c>
      <c r="I1043">
        <v>201327362.88839999</v>
      </c>
    </row>
    <row r="1044" spans="1:9" x14ac:dyDescent="0.25">
      <c r="A1044" s="18">
        <v>42468</v>
      </c>
      <c r="B1044" t="s">
        <v>40</v>
      </c>
      <c r="C1044" t="s">
        <v>41</v>
      </c>
      <c r="D1044">
        <v>244.11600000000001</v>
      </c>
      <c r="E1044">
        <v>250.02600000000001</v>
      </c>
      <c r="F1044">
        <v>-2.36375</v>
      </c>
      <c r="G1044">
        <v>-5.91</v>
      </c>
      <c r="H1044">
        <v>798.74</v>
      </c>
      <c r="I1044">
        <v>194985348.1038</v>
      </c>
    </row>
    <row r="1045" spans="1:9" x14ac:dyDescent="0.25">
      <c r="A1045" s="18">
        <v>42467</v>
      </c>
      <c r="B1045" t="s">
        <v>40</v>
      </c>
      <c r="C1045" t="s">
        <v>41</v>
      </c>
      <c r="D1045">
        <v>250.02600000000001</v>
      </c>
      <c r="E1045">
        <v>229.20599999999999</v>
      </c>
      <c r="F1045">
        <v>9.0835299999999997</v>
      </c>
      <c r="G1045">
        <v>20.82</v>
      </c>
      <c r="H1045">
        <v>758.74</v>
      </c>
      <c r="I1045">
        <v>189704864.7543</v>
      </c>
    </row>
    <row r="1046" spans="1:9" x14ac:dyDescent="0.25">
      <c r="A1046" s="18">
        <v>42466</v>
      </c>
      <c r="B1046" t="s">
        <v>40</v>
      </c>
      <c r="C1046" t="s">
        <v>41</v>
      </c>
      <c r="D1046">
        <v>229.20599999999999</v>
      </c>
      <c r="E1046">
        <v>243.85400000000001</v>
      </c>
      <c r="F1046">
        <v>-6.0068700000000002</v>
      </c>
      <c r="G1046">
        <v>-14.648</v>
      </c>
      <c r="H1046">
        <v>758.74</v>
      </c>
      <c r="I1046">
        <v>173907886.50330001</v>
      </c>
    </row>
    <row r="1047" spans="1:9" x14ac:dyDescent="0.25">
      <c r="A1047" s="18">
        <v>42465</v>
      </c>
      <c r="B1047" t="s">
        <v>40</v>
      </c>
      <c r="C1047" t="s">
        <v>41</v>
      </c>
      <c r="D1047">
        <v>243.85400000000001</v>
      </c>
      <c r="E1047">
        <v>232.512</v>
      </c>
      <c r="F1047">
        <v>4.8780299999999999</v>
      </c>
      <c r="G1047">
        <v>11.342000000000001</v>
      </c>
      <c r="H1047">
        <v>758.74</v>
      </c>
      <c r="I1047">
        <v>185021918.07969999</v>
      </c>
    </row>
    <row r="1048" spans="1:9" x14ac:dyDescent="0.25">
      <c r="A1048" s="18">
        <v>42464</v>
      </c>
      <c r="B1048" t="s">
        <v>40</v>
      </c>
      <c r="C1048" t="s">
        <v>41</v>
      </c>
      <c r="D1048">
        <v>232.512</v>
      </c>
      <c r="E1048">
        <v>225.97800000000001</v>
      </c>
      <c r="F1048">
        <v>2.8914300000000002</v>
      </c>
      <c r="G1048">
        <v>6.5339999999999998</v>
      </c>
      <c r="H1048">
        <v>711.24</v>
      </c>
      <c r="I1048">
        <v>165371962.76159999</v>
      </c>
    </row>
    <row r="1049" spans="1:9" x14ac:dyDescent="0.25">
      <c r="A1049" s="18">
        <v>42461</v>
      </c>
      <c r="B1049" t="s">
        <v>40</v>
      </c>
      <c r="C1049" t="s">
        <v>41</v>
      </c>
      <c r="D1049">
        <v>225.97800000000001</v>
      </c>
      <c r="E1049">
        <v>232.63200000000001</v>
      </c>
      <c r="F1049">
        <v>-2.8603100000000001</v>
      </c>
      <c r="G1049">
        <v>-6.6539999999999999</v>
      </c>
      <c r="H1049">
        <v>696.24</v>
      </c>
      <c r="I1049">
        <v>157335047.0079</v>
      </c>
    </row>
    <row r="1050" spans="1:9" x14ac:dyDescent="0.25">
      <c r="A1050" s="18">
        <v>42460</v>
      </c>
      <c r="B1050" t="s">
        <v>40</v>
      </c>
      <c r="C1050" t="s">
        <v>41</v>
      </c>
      <c r="D1050">
        <v>232.63200000000001</v>
      </c>
      <c r="E1050">
        <v>231.17</v>
      </c>
      <c r="F1050">
        <v>0.63244</v>
      </c>
      <c r="G1050">
        <v>1.462</v>
      </c>
      <c r="H1050">
        <v>683.74</v>
      </c>
      <c r="I1050">
        <v>159059931.62760001</v>
      </c>
    </row>
    <row r="1051" spans="1:9" x14ac:dyDescent="0.25">
      <c r="A1051" s="18">
        <v>42459</v>
      </c>
      <c r="B1051" t="s">
        <v>40</v>
      </c>
      <c r="C1051" t="s">
        <v>41</v>
      </c>
      <c r="D1051">
        <v>231.17</v>
      </c>
      <c r="E1051">
        <v>234.988</v>
      </c>
      <c r="F1051">
        <v>-1.62476</v>
      </c>
      <c r="G1051">
        <v>-3.8180000000000001</v>
      </c>
      <c r="H1051">
        <v>671.24</v>
      </c>
      <c r="I1051">
        <v>155170677.94350001</v>
      </c>
    </row>
    <row r="1052" spans="1:9" x14ac:dyDescent="0.25">
      <c r="A1052" s="18">
        <v>42458</v>
      </c>
      <c r="B1052" t="s">
        <v>40</v>
      </c>
      <c r="C1052" t="s">
        <v>41</v>
      </c>
      <c r="D1052">
        <v>234.988</v>
      </c>
      <c r="E1052">
        <v>249.34200000000001</v>
      </c>
      <c r="F1052">
        <v>-5.7567500000000003</v>
      </c>
      <c r="G1052">
        <v>-14.353999999999999</v>
      </c>
      <c r="H1052">
        <v>531.24</v>
      </c>
      <c r="I1052">
        <v>124835154.3634</v>
      </c>
    </row>
    <row r="1053" spans="1:9" x14ac:dyDescent="0.25">
      <c r="A1053" s="18">
        <v>42457</v>
      </c>
      <c r="B1053" t="s">
        <v>40</v>
      </c>
      <c r="C1053" t="s">
        <v>41</v>
      </c>
      <c r="D1053">
        <v>249.34200000000001</v>
      </c>
      <c r="E1053">
        <v>253.114</v>
      </c>
      <c r="F1053">
        <v>-1.49024</v>
      </c>
      <c r="G1053">
        <v>-3.7719999999999998</v>
      </c>
      <c r="H1053">
        <v>506.24</v>
      </c>
      <c r="I1053">
        <v>126227031.2181</v>
      </c>
    </row>
    <row r="1054" spans="1:9" x14ac:dyDescent="0.25">
      <c r="A1054" s="18">
        <v>42453</v>
      </c>
      <c r="B1054" t="s">
        <v>40</v>
      </c>
      <c r="C1054" t="s">
        <v>41</v>
      </c>
      <c r="D1054">
        <v>253.114</v>
      </c>
      <c r="E1054">
        <v>257.38</v>
      </c>
      <c r="F1054">
        <v>-1.65747</v>
      </c>
      <c r="G1054">
        <v>-4.266</v>
      </c>
      <c r="H1054">
        <v>496.24</v>
      </c>
      <c r="I1054">
        <v>125605430.57269999</v>
      </c>
    </row>
    <row r="1055" spans="1:9" x14ac:dyDescent="0.25">
      <c r="A1055" s="18">
        <v>42452</v>
      </c>
      <c r="B1055" t="s">
        <v>40</v>
      </c>
      <c r="C1055" t="s">
        <v>41</v>
      </c>
      <c r="D1055">
        <v>257.38</v>
      </c>
      <c r="E1055">
        <v>244.67</v>
      </c>
      <c r="F1055">
        <v>5.19475</v>
      </c>
      <c r="G1055">
        <v>12.71</v>
      </c>
      <c r="H1055">
        <v>496.24</v>
      </c>
      <c r="I1055">
        <v>127722392.759</v>
      </c>
    </row>
    <row r="1056" spans="1:9" x14ac:dyDescent="0.25">
      <c r="A1056" s="18">
        <v>42451</v>
      </c>
      <c r="B1056" t="s">
        <v>40</v>
      </c>
      <c r="C1056" t="s">
        <v>41</v>
      </c>
      <c r="D1056">
        <v>244.67</v>
      </c>
      <c r="E1056">
        <v>246.476</v>
      </c>
      <c r="F1056">
        <v>-0.73272999999999999</v>
      </c>
      <c r="G1056">
        <v>-1.806</v>
      </c>
      <c r="H1056">
        <v>421.24</v>
      </c>
      <c r="I1056">
        <v>103064925.36849999</v>
      </c>
    </row>
    <row r="1057" spans="1:9" x14ac:dyDescent="0.25">
      <c r="A1057" s="18">
        <v>42450</v>
      </c>
      <c r="B1057" t="s">
        <v>40</v>
      </c>
      <c r="C1057" t="s">
        <v>41</v>
      </c>
      <c r="D1057">
        <v>246.476</v>
      </c>
      <c r="E1057">
        <v>256.91800000000001</v>
      </c>
      <c r="F1057">
        <v>-4.06433</v>
      </c>
      <c r="G1057">
        <v>-10.442</v>
      </c>
      <c r="H1057">
        <v>406.24</v>
      </c>
      <c r="I1057">
        <v>100128545.8018</v>
      </c>
    </row>
    <row r="1058" spans="1:9" x14ac:dyDescent="0.25">
      <c r="A1058" s="18">
        <v>42447</v>
      </c>
      <c r="B1058" t="s">
        <v>40</v>
      </c>
      <c r="C1058" t="s">
        <v>41</v>
      </c>
      <c r="D1058">
        <v>256.91800000000001</v>
      </c>
      <c r="E1058">
        <v>257.60599999999999</v>
      </c>
      <c r="F1058">
        <v>-0.26706999999999997</v>
      </c>
      <c r="G1058">
        <v>-0.68799999999999994</v>
      </c>
      <c r="H1058">
        <v>406.24</v>
      </c>
      <c r="I1058">
        <v>104370509.6249</v>
      </c>
    </row>
    <row r="1059" spans="1:9" x14ac:dyDescent="0.25">
      <c r="A1059" s="18">
        <v>42446</v>
      </c>
      <c r="B1059" t="s">
        <v>40</v>
      </c>
      <c r="C1059" t="s">
        <v>41</v>
      </c>
      <c r="D1059">
        <v>257.60599999999999</v>
      </c>
      <c r="E1059">
        <v>264.75400000000002</v>
      </c>
      <c r="F1059">
        <v>-2.6998600000000001</v>
      </c>
      <c r="G1059">
        <v>-7.1479999999999997</v>
      </c>
      <c r="H1059">
        <v>406.24</v>
      </c>
      <c r="I1059">
        <v>104650003.1233</v>
      </c>
    </row>
    <row r="1060" spans="1:9" x14ac:dyDescent="0.25">
      <c r="A1060" s="18">
        <v>42445</v>
      </c>
      <c r="B1060" t="s">
        <v>40</v>
      </c>
      <c r="C1060" t="s">
        <v>41</v>
      </c>
      <c r="D1060">
        <v>264.75400000000002</v>
      </c>
      <c r="E1060">
        <v>276.334</v>
      </c>
      <c r="F1060">
        <v>-4.1905799999999997</v>
      </c>
      <c r="G1060">
        <v>-11.58</v>
      </c>
      <c r="H1060">
        <v>366.24</v>
      </c>
      <c r="I1060">
        <v>96963650.574699998</v>
      </c>
    </row>
    <row r="1061" spans="1:9" x14ac:dyDescent="0.25">
      <c r="A1061" s="18">
        <v>42444</v>
      </c>
      <c r="B1061" t="s">
        <v>40</v>
      </c>
      <c r="C1061" t="s">
        <v>41</v>
      </c>
      <c r="D1061">
        <v>276.334</v>
      </c>
      <c r="E1061">
        <v>273.27199999999999</v>
      </c>
      <c r="F1061">
        <v>1.1205000000000001</v>
      </c>
      <c r="G1061">
        <v>3.0619999999999998</v>
      </c>
      <c r="H1061">
        <v>366.24</v>
      </c>
      <c r="I1061">
        <v>101204716.1437</v>
      </c>
    </row>
    <row r="1062" spans="1:9" x14ac:dyDescent="0.25">
      <c r="A1062" s="18">
        <v>42443</v>
      </c>
      <c r="B1062" t="s">
        <v>40</v>
      </c>
      <c r="C1062" t="s">
        <v>41</v>
      </c>
      <c r="D1062">
        <v>273.27199999999999</v>
      </c>
      <c r="E1062">
        <v>277.21199999999999</v>
      </c>
      <c r="F1062">
        <v>-1.4212899999999999</v>
      </c>
      <c r="G1062">
        <v>-3.94</v>
      </c>
      <c r="H1062">
        <v>357.49</v>
      </c>
      <c r="I1062">
        <v>97692157.579600006</v>
      </c>
    </row>
    <row r="1063" spans="1:9" x14ac:dyDescent="0.25">
      <c r="A1063" s="18">
        <v>42440</v>
      </c>
      <c r="B1063" t="s">
        <v>40</v>
      </c>
      <c r="C1063" t="s">
        <v>41</v>
      </c>
      <c r="D1063">
        <v>277.21199999999999</v>
      </c>
      <c r="E1063">
        <v>290.44200000000001</v>
      </c>
      <c r="F1063">
        <v>-4.5551300000000001</v>
      </c>
      <c r="G1063">
        <v>-13.23</v>
      </c>
      <c r="H1063">
        <v>349.99</v>
      </c>
      <c r="I1063">
        <v>97021580.346599996</v>
      </c>
    </row>
    <row r="1064" spans="1:9" x14ac:dyDescent="0.25">
      <c r="A1064" s="18">
        <v>42439</v>
      </c>
      <c r="B1064" t="s">
        <v>40</v>
      </c>
      <c r="C1064" t="s">
        <v>41</v>
      </c>
      <c r="D1064">
        <v>290.44200000000001</v>
      </c>
      <c r="E1064">
        <v>293.178</v>
      </c>
      <c r="F1064">
        <v>-0.93322000000000005</v>
      </c>
      <c r="G1064">
        <v>-2.7360000000000002</v>
      </c>
      <c r="H1064">
        <v>334.99</v>
      </c>
      <c r="I1064">
        <v>97295325.323100001</v>
      </c>
    </row>
    <row r="1065" spans="1:9" x14ac:dyDescent="0.25">
      <c r="A1065" s="18">
        <v>42438</v>
      </c>
      <c r="B1065" t="s">
        <v>40</v>
      </c>
      <c r="C1065" t="s">
        <v>41</v>
      </c>
      <c r="D1065">
        <v>293.178</v>
      </c>
      <c r="E1065">
        <v>301.31200000000001</v>
      </c>
      <c r="F1065">
        <v>-2.6995300000000002</v>
      </c>
      <c r="G1065">
        <v>-8.1340000000000003</v>
      </c>
      <c r="H1065">
        <v>334.99</v>
      </c>
      <c r="I1065">
        <v>98211859.467899993</v>
      </c>
    </row>
    <row r="1066" spans="1:9" x14ac:dyDescent="0.25">
      <c r="A1066" s="18">
        <v>42437</v>
      </c>
      <c r="B1066" t="s">
        <v>40</v>
      </c>
      <c r="C1066" t="s">
        <v>41</v>
      </c>
      <c r="D1066">
        <v>301.31200000000001</v>
      </c>
      <c r="E1066">
        <v>287.87400000000002</v>
      </c>
      <c r="F1066">
        <v>4.6680099999999998</v>
      </c>
      <c r="G1066">
        <v>13.438000000000001</v>
      </c>
      <c r="H1066">
        <v>334.99</v>
      </c>
      <c r="I1066">
        <v>100936672.60160001</v>
      </c>
    </row>
    <row r="1067" spans="1:9" x14ac:dyDescent="0.25">
      <c r="A1067" s="18">
        <v>42436</v>
      </c>
      <c r="B1067" t="s">
        <v>40</v>
      </c>
      <c r="C1067" t="s">
        <v>41</v>
      </c>
      <c r="D1067">
        <v>287.87400000000002</v>
      </c>
      <c r="E1067">
        <v>291.64</v>
      </c>
      <c r="F1067">
        <v>-1.29132</v>
      </c>
      <c r="G1067">
        <v>-3.766</v>
      </c>
      <c r="H1067">
        <v>327.49</v>
      </c>
      <c r="I1067">
        <v>94276014.590700001</v>
      </c>
    </row>
    <row r="1068" spans="1:9" x14ac:dyDescent="0.25">
      <c r="A1068" s="18">
        <v>42433</v>
      </c>
      <c r="B1068" t="s">
        <v>40</v>
      </c>
      <c r="C1068" t="s">
        <v>41</v>
      </c>
      <c r="D1068">
        <v>291.64</v>
      </c>
      <c r="E1068">
        <v>283.59800000000001</v>
      </c>
      <c r="F1068">
        <v>2.8357000000000001</v>
      </c>
      <c r="G1068">
        <v>8.0419999999999998</v>
      </c>
      <c r="H1068">
        <v>327.49</v>
      </c>
      <c r="I1068">
        <v>95509344.002000004</v>
      </c>
    </row>
    <row r="1069" spans="1:9" x14ac:dyDescent="0.25">
      <c r="A1069" s="18">
        <v>42432</v>
      </c>
      <c r="B1069" t="s">
        <v>40</v>
      </c>
      <c r="C1069" t="s">
        <v>41</v>
      </c>
      <c r="D1069">
        <v>283.59800000000001</v>
      </c>
      <c r="E1069">
        <v>296.14</v>
      </c>
      <c r="F1069">
        <v>-4.2351599999999996</v>
      </c>
      <c r="G1069">
        <v>-12.542</v>
      </c>
      <c r="H1069">
        <v>317.49</v>
      </c>
      <c r="I1069">
        <v>90039684.998899996</v>
      </c>
    </row>
    <row r="1070" spans="1:9" x14ac:dyDescent="0.25">
      <c r="A1070" s="18">
        <v>42431</v>
      </c>
      <c r="B1070" t="s">
        <v>40</v>
      </c>
      <c r="C1070" t="s">
        <v>41</v>
      </c>
      <c r="D1070">
        <v>296.14</v>
      </c>
      <c r="E1070">
        <v>297.63400000000001</v>
      </c>
      <c r="F1070">
        <v>-0.50195999999999996</v>
      </c>
      <c r="G1070">
        <v>-1.494</v>
      </c>
      <c r="H1070">
        <v>284.99</v>
      </c>
      <c r="I1070">
        <v>84397101.476999998</v>
      </c>
    </row>
    <row r="1071" spans="1:9" x14ac:dyDescent="0.25">
      <c r="A1071" s="18">
        <v>42430</v>
      </c>
      <c r="B1071" t="s">
        <v>40</v>
      </c>
      <c r="C1071" t="s">
        <v>41</v>
      </c>
      <c r="D1071">
        <v>297.63400000000001</v>
      </c>
      <c r="E1071">
        <v>329.53800000000001</v>
      </c>
      <c r="F1071">
        <v>-9.6814300000000006</v>
      </c>
      <c r="G1071">
        <v>-31.904</v>
      </c>
      <c r="H1071">
        <v>278.74</v>
      </c>
      <c r="I1071">
        <v>82962664.858700007</v>
      </c>
    </row>
    <row r="1072" spans="1:9" x14ac:dyDescent="0.25">
      <c r="A1072" s="18">
        <v>42429</v>
      </c>
      <c r="B1072" t="s">
        <v>40</v>
      </c>
      <c r="C1072" t="s">
        <v>41</v>
      </c>
      <c r="D1072">
        <v>329.53800000000001</v>
      </c>
      <c r="E1072">
        <v>324.75200000000001</v>
      </c>
      <c r="F1072">
        <v>1.47374</v>
      </c>
      <c r="G1072">
        <v>4.7859999999999996</v>
      </c>
      <c r="H1072">
        <v>278.74</v>
      </c>
      <c r="I1072">
        <v>91855603.365899995</v>
      </c>
    </row>
    <row r="1073" spans="1:9" x14ac:dyDescent="0.25">
      <c r="A1073" s="18">
        <v>42426</v>
      </c>
      <c r="B1073" t="s">
        <v>40</v>
      </c>
      <c r="C1073" t="s">
        <v>41</v>
      </c>
      <c r="D1073">
        <v>324.75200000000001</v>
      </c>
      <c r="E1073">
        <v>316.32</v>
      </c>
      <c r="F1073">
        <v>2.6656599999999999</v>
      </c>
      <c r="G1073">
        <v>8.4320000000000004</v>
      </c>
      <c r="H1073">
        <v>278.74</v>
      </c>
      <c r="I1073">
        <v>90521551.093600005</v>
      </c>
    </row>
    <row r="1074" spans="1:9" x14ac:dyDescent="0.25">
      <c r="A1074" s="18">
        <v>42425</v>
      </c>
      <c r="B1074" t="s">
        <v>40</v>
      </c>
      <c r="C1074" t="s">
        <v>41</v>
      </c>
      <c r="D1074">
        <v>316.32</v>
      </c>
      <c r="E1074">
        <v>329.51400000000001</v>
      </c>
      <c r="F1074">
        <v>-4.0040800000000001</v>
      </c>
      <c r="G1074">
        <v>-13.194000000000001</v>
      </c>
      <c r="H1074">
        <v>266.24</v>
      </c>
      <c r="I1074">
        <v>84217210.775999993</v>
      </c>
    </row>
    <row r="1075" spans="1:9" x14ac:dyDescent="0.25">
      <c r="A1075" s="18">
        <v>42424</v>
      </c>
      <c r="B1075" t="s">
        <v>40</v>
      </c>
      <c r="C1075" t="s">
        <v>41</v>
      </c>
      <c r="D1075">
        <v>329.51400000000001</v>
      </c>
      <c r="E1075">
        <v>335.56599999999997</v>
      </c>
      <c r="F1075">
        <v>-1.80352</v>
      </c>
      <c r="G1075">
        <v>-6.0519999999999996</v>
      </c>
      <c r="H1075">
        <v>266.24</v>
      </c>
      <c r="I1075">
        <v>87729988.592700005</v>
      </c>
    </row>
    <row r="1076" spans="1:9" x14ac:dyDescent="0.25">
      <c r="A1076" s="18">
        <v>42423</v>
      </c>
      <c r="B1076" t="s">
        <v>40</v>
      </c>
      <c r="C1076" t="s">
        <v>41</v>
      </c>
      <c r="D1076">
        <v>335.56599999999997</v>
      </c>
      <c r="E1076">
        <v>319.012</v>
      </c>
      <c r="F1076">
        <v>5.1891499999999997</v>
      </c>
      <c r="G1076">
        <v>16.553999999999998</v>
      </c>
      <c r="H1076">
        <v>254.99</v>
      </c>
      <c r="I1076">
        <v>85566158.901299998</v>
      </c>
    </row>
    <row r="1077" spans="1:9" x14ac:dyDescent="0.25">
      <c r="A1077" s="18">
        <v>42422</v>
      </c>
      <c r="B1077" t="s">
        <v>40</v>
      </c>
      <c r="C1077" t="s">
        <v>41</v>
      </c>
      <c r="D1077">
        <v>319.012</v>
      </c>
      <c r="E1077">
        <v>338.89</v>
      </c>
      <c r="F1077">
        <v>-5.8656199999999998</v>
      </c>
      <c r="G1077">
        <v>-19.878</v>
      </c>
      <c r="H1077">
        <v>254.99</v>
      </c>
      <c r="I1077">
        <v>81345045.336600006</v>
      </c>
    </row>
    <row r="1078" spans="1:9" x14ac:dyDescent="0.25">
      <c r="A1078" s="18">
        <v>42419</v>
      </c>
      <c r="B1078" t="s">
        <v>40</v>
      </c>
      <c r="C1078" t="s">
        <v>41</v>
      </c>
      <c r="D1078">
        <v>338.89</v>
      </c>
      <c r="E1078">
        <v>345.02</v>
      </c>
      <c r="F1078">
        <v>-1.77671</v>
      </c>
      <c r="G1078">
        <v>-6.13</v>
      </c>
      <c r="H1078">
        <v>254.99</v>
      </c>
      <c r="I1078">
        <v>86413747.489500001</v>
      </c>
    </row>
    <row r="1079" spans="1:9" x14ac:dyDescent="0.25">
      <c r="A1079" s="18">
        <v>42418</v>
      </c>
      <c r="B1079" t="s">
        <v>40</v>
      </c>
      <c r="C1079" t="s">
        <v>41</v>
      </c>
      <c r="D1079">
        <v>345.02</v>
      </c>
      <c r="E1079">
        <v>347.13200000000001</v>
      </c>
      <c r="F1079">
        <v>-0.60841000000000001</v>
      </c>
      <c r="G1079">
        <v>-2.1120000000000001</v>
      </c>
      <c r="H1079">
        <v>254.99</v>
      </c>
      <c r="I1079">
        <v>87976839.561000004</v>
      </c>
    </row>
    <row r="1080" spans="1:9" x14ac:dyDescent="0.25">
      <c r="A1080" s="18">
        <v>42417</v>
      </c>
      <c r="B1080" t="s">
        <v>40</v>
      </c>
      <c r="C1080" t="s">
        <v>41</v>
      </c>
      <c r="D1080">
        <v>347.13200000000001</v>
      </c>
      <c r="E1080">
        <v>360.76400000000001</v>
      </c>
      <c r="F1080">
        <v>-3.7786499999999998</v>
      </c>
      <c r="G1080">
        <v>-13.632</v>
      </c>
      <c r="H1080">
        <v>254.99</v>
      </c>
      <c r="I1080">
        <v>88515379.602599993</v>
      </c>
    </row>
    <row r="1081" spans="1:9" x14ac:dyDescent="0.25">
      <c r="A1081" s="18">
        <v>42416</v>
      </c>
      <c r="B1081" t="s">
        <v>40</v>
      </c>
      <c r="C1081" t="s">
        <v>41</v>
      </c>
      <c r="D1081">
        <v>360.76400000000001</v>
      </c>
      <c r="E1081">
        <v>381.12</v>
      </c>
      <c r="F1081">
        <v>-5.3411</v>
      </c>
      <c r="G1081">
        <v>-20.356000000000002</v>
      </c>
      <c r="H1081">
        <v>254.99</v>
      </c>
      <c r="I1081">
        <v>91991410.780200005</v>
      </c>
    </row>
    <row r="1082" spans="1:9" x14ac:dyDescent="0.25">
      <c r="A1082" s="18">
        <v>42412</v>
      </c>
      <c r="B1082" t="s">
        <v>40</v>
      </c>
      <c r="C1082" t="s">
        <v>41</v>
      </c>
      <c r="D1082">
        <v>381.12</v>
      </c>
      <c r="E1082">
        <v>391.86200000000002</v>
      </c>
      <c r="F1082">
        <v>-2.7412700000000001</v>
      </c>
      <c r="G1082">
        <v>-10.742000000000001</v>
      </c>
      <c r="H1082">
        <v>254.99</v>
      </c>
      <c r="I1082">
        <v>97181998.415999994</v>
      </c>
    </row>
    <row r="1083" spans="1:9" x14ac:dyDescent="0.25">
      <c r="A1083" s="18">
        <v>42411</v>
      </c>
      <c r="B1083" t="s">
        <v>40</v>
      </c>
      <c r="C1083" t="s">
        <v>41</v>
      </c>
      <c r="D1083">
        <v>391.86200000000002</v>
      </c>
      <c r="E1083">
        <v>372.988</v>
      </c>
      <c r="F1083">
        <v>5.0602200000000002</v>
      </c>
      <c r="G1083">
        <v>18.873999999999999</v>
      </c>
      <c r="H1083">
        <v>254.99</v>
      </c>
      <c r="I1083">
        <v>99921106.904100001</v>
      </c>
    </row>
    <row r="1084" spans="1:9" x14ac:dyDescent="0.25">
      <c r="A1084" s="18">
        <v>42410</v>
      </c>
      <c r="B1084" t="s">
        <v>40</v>
      </c>
      <c r="C1084" t="s">
        <v>41</v>
      </c>
      <c r="D1084">
        <v>372.988</v>
      </c>
      <c r="E1084">
        <v>370.77</v>
      </c>
      <c r="F1084">
        <v>0.59821000000000002</v>
      </c>
      <c r="G1084">
        <v>2.218</v>
      </c>
      <c r="H1084">
        <v>261.24</v>
      </c>
      <c r="I1084">
        <v>97439590.263400003</v>
      </c>
    </row>
    <row r="1085" spans="1:9" x14ac:dyDescent="0.25">
      <c r="A1085" s="18">
        <v>42409</v>
      </c>
      <c r="B1085" t="s">
        <v>40</v>
      </c>
      <c r="C1085" t="s">
        <v>41</v>
      </c>
      <c r="D1085">
        <v>370.77</v>
      </c>
      <c r="E1085">
        <v>362.58199999999999</v>
      </c>
      <c r="F1085">
        <v>2.2582499999999999</v>
      </c>
      <c r="G1085">
        <v>8.1880000000000006</v>
      </c>
      <c r="H1085">
        <v>261.24</v>
      </c>
      <c r="I1085">
        <v>96860158.723499998</v>
      </c>
    </row>
    <row r="1086" spans="1:9" x14ac:dyDescent="0.25">
      <c r="A1086" s="18">
        <v>42408</v>
      </c>
      <c r="B1086" t="s">
        <v>40</v>
      </c>
      <c r="C1086" t="s">
        <v>41</v>
      </c>
      <c r="D1086">
        <v>362.58199999999999</v>
      </c>
      <c r="E1086">
        <v>347.11599999999999</v>
      </c>
      <c r="F1086">
        <v>4.4555699999999998</v>
      </c>
      <c r="G1086">
        <v>15.465999999999999</v>
      </c>
      <c r="H1086">
        <v>261.24</v>
      </c>
      <c r="I1086">
        <v>94721121.100099996</v>
      </c>
    </row>
    <row r="1087" spans="1:9" x14ac:dyDescent="0.25">
      <c r="A1087" s="18">
        <v>42405</v>
      </c>
      <c r="B1087" t="s">
        <v>40</v>
      </c>
      <c r="C1087" t="s">
        <v>41</v>
      </c>
      <c r="D1087">
        <v>347.11599999999999</v>
      </c>
      <c r="E1087">
        <v>336.04199999999997</v>
      </c>
      <c r="F1087">
        <v>3.29542</v>
      </c>
      <c r="G1087">
        <v>11.074</v>
      </c>
      <c r="H1087">
        <v>267.49</v>
      </c>
      <c r="I1087">
        <v>92850249.753800005</v>
      </c>
    </row>
    <row r="1088" spans="1:9" x14ac:dyDescent="0.25">
      <c r="A1088" s="18">
        <v>42404</v>
      </c>
      <c r="B1088" t="s">
        <v>40</v>
      </c>
      <c r="C1088" t="s">
        <v>41</v>
      </c>
      <c r="D1088">
        <v>336.04199999999997</v>
      </c>
      <c r="E1088">
        <v>331.61399999999998</v>
      </c>
      <c r="F1088">
        <v>1.3352900000000001</v>
      </c>
      <c r="G1088">
        <v>4.4279999999999999</v>
      </c>
      <c r="H1088">
        <v>267.49</v>
      </c>
      <c r="I1088">
        <v>89888059.403099999</v>
      </c>
    </row>
    <row r="1089" spans="1:9" x14ac:dyDescent="0.25">
      <c r="A1089" s="18">
        <v>42403</v>
      </c>
      <c r="B1089" t="s">
        <v>40</v>
      </c>
      <c r="C1089" t="s">
        <v>41</v>
      </c>
      <c r="D1089">
        <v>331.61399999999998</v>
      </c>
      <c r="E1089">
        <v>336.36599999999999</v>
      </c>
      <c r="F1089">
        <v>-1.41275</v>
      </c>
      <c r="G1089">
        <v>-4.7519999999999998</v>
      </c>
      <c r="H1089">
        <v>267.49</v>
      </c>
      <c r="I1089">
        <v>88703611.247700006</v>
      </c>
    </row>
    <row r="1090" spans="1:9" x14ac:dyDescent="0.25">
      <c r="A1090" s="18">
        <v>42402</v>
      </c>
      <c r="B1090" t="s">
        <v>40</v>
      </c>
      <c r="C1090" t="s">
        <v>41</v>
      </c>
      <c r="D1090">
        <v>336.36599999999999</v>
      </c>
      <c r="E1090">
        <v>315.33600000000001</v>
      </c>
      <c r="F1090">
        <v>6.6690800000000001</v>
      </c>
      <c r="G1090">
        <v>21.03</v>
      </c>
      <c r="H1090">
        <v>267.49</v>
      </c>
      <c r="I1090">
        <v>89974726.341299996</v>
      </c>
    </row>
    <row r="1091" spans="1:9" x14ac:dyDescent="0.25">
      <c r="A1091" s="18">
        <v>42401</v>
      </c>
      <c r="B1091" t="s">
        <v>40</v>
      </c>
      <c r="C1091" t="s">
        <v>41</v>
      </c>
      <c r="D1091">
        <v>315.33600000000001</v>
      </c>
      <c r="E1091">
        <v>316.83999999999997</v>
      </c>
      <c r="F1091">
        <v>-0.47469</v>
      </c>
      <c r="G1091">
        <v>-1.504</v>
      </c>
      <c r="H1091">
        <v>267.49</v>
      </c>
      <c r="I1091">
        <v>84349400.0748</v>
      </c>
    </row>
    <row r="1092" spans="1:9" x14ac:dyDescent="0.25">
      <c r="A1092" s="18">
        <v>42398</v>
      </c>
      <c r="B1092" t="s">
        <v>40</v>
      </c>
      <c r="C1092" t="s">
        <v>41</v>
      </c>
      <c r="D1092">
        <v>316.83999999999997</v>
      </c>
      <c r="E1092">
        <v>338.452</v>
      </c>
      <c r="F1092">
        <v>-6.3855399999999998</v>
      </c>
      <c r="G1092">
        <v>-21.611999999999998</v>
      </c>
      <c r="H1092">
        <v>267.49</v>
      </c>
      <c r="I1092">
        <v>84751705.862000003</v>
      </c>
    </row>
    <row r="1093" spans="1:9" x14ac:dyDescent="0.25">
      <c r="A1093" s="18">
        <v>42397</v>
      </c>
      <c r="B1093" t="s">
        <v>40</v>
      </c>
      <c r="C1093" t="s">
        <v>41</v>
      </c>
      <c r="D1093">
        <v>338.452</v>
      </c>
      <c r="E1093">
        <v>345.59</v>
      </c>
      <c r="F1093">
        <v>-2.0654499999999998</v>
      </c>
      <c r="G1093">
        <v>-7.1379999999999999</v>
      </c>
      <c r="H1093">
        <v>267.49</v>
      </c>
      <c r="I1093">
        <v>90532711.628600001</v>
      </c>
    </row>
    <row r="1094" spans="1:9" x14ac:dyDescent="0.25">
      <c r="A1094" s="18">
        <v>42396</v>
      </c>
      <c r="B1094" t="s">
        <v>40</v>
      </c>
      <c r="C1094" t="s">
        <v>41</v>
      </c>
      <c r="D1094">
        <v>345.59</v>
      </c>
      <c r="E1094">
        <v>333.71600000000001</v>
      </c>
      <c r="F1094">
        <v>3.5581200000000002</v>
      </c>
      <c r="G1094">
        <v>11.874000000000001</v>
      </c>
      <c r="H1094">
        <v>297.49</v>
      </c>
      <c r="I1094">
        <v>102809759.1745</v>
      </c>
    </row>
    <row r="1095" spans="1:9" x14ac:dyDescent="0.25">
      <c r="A1095" s="18">
        <v>42395</v>
      </c>
      <c r="B1095" t="s">
        <v>40</v>
      </c>
      <c r="C1095" t="s">
        <v>41</v>
      </c>
      <c r="D1095">
        <v>333.71600000000001</v>
      </c>
      <c r="E1095">
        <v>349.392</v>
      </c>
      <c r="F1095">
        <v>-4.48665</v>
      </c>
      <c r="G1095">
        <v>-15.676</v>
      </c>
      <c r="H1095">
        <v>303.74</v>
      </c>
      <c r="I1095">
        <v>101363081.3838</v>
      </c>
    </row>
    <row r="1096" spans="1:9" x14ac:dyDescent="0.25">
      <c r="A1096" s="18">
        <v>42394</v>
      </c>
      <c r="B1096" t="s">
        <v>40</v>
      </c>
      <c r="C1096" t="s">
        <v>41</v>
      </c>
      <c r="D1096">
        <v>349.392</v>
      </c>
      <c r="E1096">
        <v>331.25400000000002</v>
      </c>
      <c r="F1096">
        <v>5.4755599999999998</v>
      </c>
      <c r="G1096">
        <v>18.138000000000002</v>
      </c>
      <c r="H1096">
        <v>303.74</v>
      </c>
      <c r="I1096">
        <v>106124518.2456</v>
      </c>
    </row>
    <row r="1097" spans="1:9" x14ac:dyDescent="0.25">
      <c r="A1097" s="18">
        <v>42391</v>
      </c>
      <c r="B1097" t="s">
        <v>40</v>
      </c>
      <c r="C1097" t="s">
        <v>41</v>
      </c>
      <c r="D1097">
        <v>331.25400000000002</v>
      </c>
      <c r="E1097">
        <v>364.91399999999999</v>
      </c>
      <c r="F1097">
        <v>-9.2240900000000003</v>
      </c>
      <c r="G1097">
        <v>-33.659999999999997</v>
      </c>
      <c r="H1097">
        <v>303.74</v>
      </c>
      <c r="I1097">
        <v>100615272.1497</v>
      </c>
    </row>
    <row r="1098" spans="1:9" x14ac:dyDescent="0.25">
      <c r="A1098" s="18">
        <v>42390</v>
      </c>
      <c r="B1098" t="s">
        <v>40</v>
      </c>
      <c r="C1098" t="s">
        <v>41</v>
      </c>
      <c r="D1098">
        <v>364.91399999999999</v>
      </c>
      <c r="E1098">
        <v>359.96600000000001</v>
      </c>
      <c r="F1098">
        <v>1.3745700000000001</v>
      </c>
      <c r="G1098">
        <v>4.9480000000000004</v>
      </c>
      <c r="H1098">
        <v>303.74</v>
      </c>
      <c r="I1098">
        <v>110839197.30840001</v>
      </c>
    </row>
    <row r="1099" spans="1:9" x14ac:dyDescent="0.25">
      <c r="A1099" s="18">
        <v>42389</v>
      </c>
      <c r="B1099" t="s">
        <v>40</v>
      </c>
      <c r="C1099" t="s">
        <v>41</v>
      </c>
      <c r="D1099">
        <v>359.96600000000001</v>
      </c>
      <c r="E1099">
        <v>349.786</v>
      </c>
      <c r="F1099">
        <v>2.9103500000000002</v>
      </c>
      <c r="G1099">
        <v>10.18</v>
      </c>
      <c r="H1099">
        <v>303.74</v>
      </c>
      <c r="I1099">
        <v>109336288.8196</v>
      </c>
    </row>
    <row r="1100" spans="1:9" x14ac:dyDescent="0.25">
      <c r="A1100" s="18">
        <v>42388</v>
      </c>
      <c r="B1100" t="s">
        <v>40</v>
      </c>
      <c r="C1100" t="s">
        <v>41</v>
      </c>
      <c r="D1100">
        <v>349.786</v>
      </c>
      <c r="E1100">
        <v>354.76600000000002</v>
      </c>
      <c r="F1100">
        <v>-1.40374</v>
      </c>
      <c r="G1100">
        <v>-4.9800000000000004</v>
      </c>
      <c r="H1100">
        <v>314.99</v>
      </c>
      <c r="I1100">
        <v>110179302.0116</v>
      </c>
    </row>
    <row r="1101" spans="1:9" x14ac:dyDescent="0.25">
      <c r="A1101" s="18">
        <v>42384</v>
      </c>
      <c r="B1101" t="s">
        <v>40</v>
      </c>
      <c r="C1101" t="s">
        <v>41</v>
      </c>
      <c r="D1101">
        <v>354.76600000000002</v>
      </c>
      <c r="E1101">
        <v>323.72199999999998</v>
      </c>
      <c r="F1101">
        <v>9.5897100000000002</v>
      </c>
      <c r="G1101">
        <v>31.044</v>
      </c>
      <c r="H1101">
        <v>314.99</v>
      </c>
      <c r="I1101">
        <v>111747955.1996</v>
      </c>
    </row>
    <row r="1102" spans="1:9" x14ac:dyDescent="0.25">
      <c r="A1102" s="18">
        <v>42383</v>
      </c>
      <c r="B1102" t="s">
        <v>40</v>
      </c>
      <c r="C1102" t="s">
        <v>41</v>
      </c>
      <c r="D1102">
        <v>323.72199999999998</v>
      </c>
      <c r="E1102">
        <v>336.61</v>
      </c>
      <c r="F1102">
        <v>-3.8287599999999999</v>
      </c>
      <c r="G1102">
        <v>-12.888</v>
      </c>
      <c r="H1102">
        <v>314.99</v>
      </c>
      <c r="I1102">
        <v>101969387.0132</v>
      </c>
    </row>
    <row r="1103" spans="1:9" x14ac:dyDescent="0.25">
      <c r="A1103" s="18">
        <v>42382</v>
      </c>
      <c r="B1103" t="s">
        <v>40</v>
      </c>
      <c r="C1103" t="s">
        <v>41</v>
      </c>
      <c r="D1103">
        <v>336.61</v>
      </c>
      <c r="E1103">
        <v>305.57799999999997</v>
      </c>
      <c r="F1103">
        <v>10.15518</v>
      </c>
      <c r="G1103">
        <v>31.032</v>
      </c>
      <c r="H1103">
        <v>347.49</v>
      </c>
      <c r="I1103">
        <v>116968810.866</v>
      </c>
    </row>
    <row r="1104" spans="1:9" x14ac:dyDescent="0.25">
      <c r="A1104" s="18">
        <v>42381</v>
      </c>
      <c r="B1104" t="s">
        <v>40</v>
      </c>
      <c r="C1104" t="s">
        <v>41</v>
      </c>
      <c r="D1104">
        <v>305.57799999999997</v>
      </c>
      <c r="E1104">
        <v>320.14</v>
      </c>
      <c r="F1104">
        <v>-4.5486300000000002</v>
      </c>
      <c r="G1104">
        <v>-14.561999999999999</v>
      </c>
      <c r="H1104">
        <v>347.49</v>
      </c>
      <c r="I1104">
        <v>106185482.5668</v>
      </c>
    </row>
    <row r="1105" spans="1:9" x14ac:dyDescent="0.25">
      <c r="A1105" s="18">
        <v>42380</v>
      </c>
      <c r="B1105" t="s">
        <v>40</v>
      </c>
      <c r="C1105" t="s">
        <v>41</v>
      </c>
      <c r="D1105">
        <v>320.14</v>
      </c>
      <c r="E1105">
        <v>338.63200000000001</v>
      </c>
      <c r="F1105">
        <v>-5.4607999999999999</v>
      </c>
      <c r="G1105">
        <v>-18.492000000000001</v>
      </c>
      <c r="H1105">
        <v>364.99</v>
      </c>
      <c r="I1105">
        <v>116848090.684</v>
      </c>
    </row>
    <row r="1106" spans="1:9" x14ac:dyDescent="0.25">
      <c r="A1106" s="18">
        <v>42377</v>
      </c>
      <c r="B1106" t="s">
        <v>40</v>
      </c>
      <c r="C1106" t="s">
        <v>41</v>
      </c>
      <c r="D1106">
        <v>338.63200000000001</v>
      </c>
      <c r="E1106">
        <v>318.06799999999998</v>
      </c>
      <c r="F1106">
        <v>6.4652799999999999</v>
      </c>
      <c r="G1106">
        <v>20.564</v>
      </c>
      <c r="H1106">
        <v>387.49</v>
      </c>
      <c r="I1106">
        <v>131216716.8592</v>
      </c>
    </row>
    <row r="1107" spans="1:9" x14ac:dyDescent="0.25">
      <c r="A1107" s="18">
        <v>42376</v>
      </c>
      <c r="B1107" t="s">
        <v>40</v>
      </c>
      <c r="C1107" t="s">
        <v>41</v>
      </c>
      <c r="D1107">
        <v>318.06799999999998</v>
      </c>
      <c r="E1107">
        <v>283.952</v>
      </c>
      <c r="F1107">
        <v>12.014709999999999</v>
      </c>
      <c r="G1107">
        <v>34.116</v>
      </c>
      <c r="H1107">
        <v>387.49</v>
      </c>
      <c r="I1107">
        <v>123248360.1608</v>
      </c>
    </row>
    <row r="1108" spans="1:9" x14ac:dyDescent="0.25">
      <c r="A1108" s="18">
        <v>42375</v>
      </c>
      <c r="B1108" t="s">
        <v>40</v>
      </c>
      <c r="C1108" t="s">
        <v>41</v>
      </c>
      <c r="D1108">
        <v>283.952</v>
      </c>
      <c r="E1108">
        <v>274.13799999999998</v>
      </c>
      <c r="F1108">
        <v>3.5799500000000002</v>
      </c>
      <c r="G1108">
        <v>9.8140000000000001</v>
      </c>
      <c r="H1108">
        <v>387.49</v>
      </c>
      <c r="I1108">
        <v>110028730.8512</v>
      </c>
    </row>
    <row r="1109" spans="1:9" x14ac:dyDescent="0.25">
      <c r="A1109" s="18">
        <v>42374</v>
      </c>
      <c r="B1109" t="s">
        <v>40</v>
      </c>
      <c r="C1109" t="s">
        <v>41</v>
      </c>
      <c r="D1109">
        <v>274.13799999999998</v>
      </c>
      <c r="E1109">
        <v>278.66800000000001</v>
      </c>
      <c r="F1109">
        <v>-1.6255900000000001</v>
      </c>
      <c r="G1109">
        <v>-4.53</v>
      </c>
      <c r="H1109">
        <v>397.49</v>
      </c>
      <c r="I1109">
        <v>108967278.1028</v>
      </c>
    </row>
    <row r="1110" spans="1:9" x14ac:dyDescent="0.25">
      <c r="A1110" s="18">
        <v>42373</v>
      </c>
      <c r="B1110" t="s">
        <v>40</v>
      </c>
      <c r="C1110" t="s">
        <v>41</v>
      </c>
      <c r="D1110">
        <v>278.66800000000001</v>
      </c>
      <c r="E1110">
        <v>264.86799999999999</v>
      </c>
      <c r="F1110">
        <v>5.21014</v>
      </c>
      <c r="G1110">
        <v>13.8</v>
      </c>
      <c r="H1110">
        <v>397.49</v>
      </c>
      <c r="I1110">
        <v>110767910.52079999</v>
      </c>
    </row>
    <row r="1111" spans="1:9" x14ac:dyDescent="0.25">
      <c r="A1111" s="18">
        <v>42369</v>
      </c>
      <c r="B1111" t="s">
        <v>40</v>
      </c>
      <c r="C1111" t="s">
        <v>41</v>
      </c>
      <c r="D1111">
        <v>264.86799999999999</v>
      </c>
      <c r="E1111">
        <v>262.87599999999998</v>
      </c>
      <c r="F1111">
        <v>0.75777000000000005</v>
      </c>
      <c r="G1111">
        <v>1.992</v>
      </c>
      <c r="H1111">
        <v>397.49</v>
      </c>
      <c r="I1111">
        <v>105282540.24079999</v>
      </c>
    </row>
    <row r="1112" spans="1:9" x14ac:dyDescent="0.25">
      <c r="A1112" s="18">
        <v>42368</v>
      </c>
      <c r="B1112" t="s">
        <v>40</v>
      </c>
      <c r="C1112" t="s">
        <v>41</v>
      </c>
      <c r="D1112">
        <v>262.87599999999998</v>
      </c>
      <c r="E1112">
        <v>251.488</v>
      </c>
      <c r="F1112">
        <v>4.5282499999999999</v>
      </c>
      <c r="G1112">
        <v>11.388</v>
      </c>
      <c r="H1112">
        <v>397.49</v>
      </c>
      <c r="I1112">
        <v>104490738.9656</v>
      </c>
    </row>
    <row r="1113" spans="1:9" x14ac:dyDescent="0.25">
      <c r="A1113" s="18">
        <v>42367</v>
      </c>
      <c r="B1113" t="s">
        <v>40</v>
      </c>
      <c r="C1113" t="s">
        <v>41</v>
      </c>
      <c r="D1113">
        <v>251.488</v>
      </c>
      <c r="E1113">
        <v>255.958</v>
      </c>
      <c r="F1113">
        <v>-1.74638</v>
      </c>
      <c r="G1113">
        <v>-4.47</v>
      </c>
      <c r="H1113">
        <v>397.49</v>
      </c>
      <c r="I1113">
        <v>99964116.012799993</v>
      </c>
    </row>
    <row r="1114" spans="1:9" x14ac:dyDescent="0.25">
      <c r="A1114" s="18">
        <v>42366</v>
      </c>
      <c r="B1114" t="s">
        <v>40</v>
      </c>
      <c r="C1114" t="s">
        <v>41</v>
      </c>
      <c r="D1114">
        <v>255.958</v>
      </c>
      <c r="E1114">
        <v>262.12200000000001</v>
      </c>
      <c r="F1114">
        <v>-2.3515799999999998</v>
      </c>
      <c r="G1114">
        <v>-6.1639999999999997</v>
      </c>
      <c r="H1114">
        <v>394.99</v>
      </c>
      <c r="I1114">
        <v>101101003.9948</v>
      </c>
    </row>
    <row r="1115" spans="1:9" x14ac:dyDescent="0.25">
      <c r="A1115" s="18">
        <v>42362</v>
      </c>
      <c r="B1115" t="s">
        <v>40</v>
      </c>
      <c r="C1115" t="s">
        <v>41</v>
      </c>
      <c r="D1115">
        <v>262.12200000000001</v>
      </c>
      <c r="E1115">
        <v>257.53800000000001</v>
      </c>
      <c r="F1115">
        <v>1.77993</v>
      </c>
      <c r="G1115">
        <v>4.5839999999999996</v>
      </c>
      <c r="H1115">
        <v>394.99</v>
      </c>
      <c r="I1115">
        <v>103535726.05320001</v>
      </c>
    </row>
    <row r="1116" spans="1:9" x14ac:dyDescent="0.25">
      <c r="A1116" s="18">
        <v>42361</v>
      </c>
      <c r="B1116" t="s">
        <v>40</v>
      </c>
      <c r="C1116" t="s">
        <v>41</v>
      </c>
      <c r="D1116">
        <v>257.53800000000001</v>
      </c>
      <c r="E1116">
        <v>256.68400000000003</v>
      </c>
      <c r="F1116">
        <v>0.3327</v>
      </c>
      <c r="G1116">
        <v>0.85399999999999998</v>
      </c>
      <c r="H1116">
        <v>391.24</v>
      </c>
      <c r="I1116">
        <v>100759321.6428</v>
      </c>
    </row>
    <row r="1117" spans="1:9" x14ac:dyDescent="0.25">
      <c r="A1117" s="18">
        <v>42360</v>
      </c>
      <c r="B1117" t="s">
        <v>40</v>
      </c>
      <c r="C1117" t="s">
        <v>41</v>
      </c>
      <c r="D1117">
        <v>256.68400000000003</v>
      </c>
      <c r="E1117">
        <v>270.48</v>
      </c>
      <c r="F1117">
        <v>-5.1005599999999998</v>
      </c>
      <c r="G1117">
        <v>-13.795999999999999</v>
      </c>
      <c r="H1117">
        <v>391.24</v>
      </c>
      <c r="I1117">
        <v>100425202.17039999</v>
      </c>
    </row>
    <row r="1118" spans="1:9" x14ac:dyDescent="0.25">
      <c r="A1118" s="18">
        <v>42359</v>
      </c>
      <c r="B1118" t="s">
        <v>40</v>
      </c>
      <c r="C1118" t="s">
        <v>41</v>
      </c>
      <c r="D1118">
        <v>270.48</v>
      </c>
      <c r="E1118">
        <v>292.92</v>
      </c>
      <c r="F1118">
        <v>-7.6607900000000004</v>
      </c>
      <c r="G1118">
        <v>-22.44</v>
      </c>
      <c r="H1118">
        <v>391.24</v>
      </c>
      <c r="I1118">
        <v>105822757.48800001</v>
      </c>
    </row>
    <row r="1119" spans="1:9" x14ac:dyDescent="0.25">
      <c r="A1119" s="18">
        <v>42356</v>
      </c>
      <c r="B1119" t="s">
        <v>40</v>
      </c>
      <c r="C1119" t="s">
        <v>41</v>
      </c>
      <c r="D1119">
        <v>292.92</v>
      </c>
      <c r="E1119">
        <v>276.65600000000001</v>
      </c>
      <c r="F1119">
        <v>5.8787799999999999</v>
      </c>
      <c r="G1119">
        <v>16.263999999999999</v>
      </c>
      <c r="H1119">
        <v>391.24</v>
      </c>
      <c r="I1119">
        <v>114602196.552</v>
      </c>
    </row>
    <row r="1120" spans="1:9" x14ac:dyDescent="0.25">
      <c r="A1120" s="18">
        <v>42355</v>
      </c>
      <c r="B1120" t="s">
        <v>40</v>
      </c>
      <c r="C1120" t="s">
        <v>41</v>
      </c>
      <c r="D1120">
        <v>276.65600000000001</v>
      </c>
      <c r="E1120">
        <v>260.32799999999997</v>
      </c>
      <c r="F1120">
        <v>6.2720900000000004</v>
      </c>
      <c r="G1120">
        <v>16.327999999999999</v>
      </c>
      <c r="H1120">
        <v>391.24</v>
      </c>
      <c r="I1120">
        <v>108239059.43359999</v>
      </c>
    </row>
    <row r="1121" spans="1:9" x14ac:dyDescent="0.25">
      <c r="A1121" s="18">
        <v>42354</v>
      </c>
      <c r="B1121" t="s">
        <v>40</v>
      </c>
      <c r="C1121" t="s">
        <v>41</v>
      </c>
      <c r="D1121">
        <v>260.32799999999997</v>
      </c>
      <c r="E1121">
        <v>271.108</v>
      </c>
      <c r="F1121">
        <v>-3.97628</v>
      </c>
      <c r="G1121">
        <v>-10.78</v>
      </c>
      <c r="H1121">
        <v>391.24</v>
      </c>
      <c r="I1121">
        <v>101850882.91680001</v>
      </c>
    </row>
    <row r="1122" spans="1:9" x14ac:dyDescent="0.25">
      <c r="A1122" s="18">
        <v>42353</v>
      </c>
      <c r="B1122" t="s">
        <v>40</v>
      </c>
      <c r="C1122" t="s">
        <v>41</v>
      </c>
      <c r="D1122">
        <v>271.108</v>
      </c>
      <c r="E1122">
        <v>293.42</v>
      </c>
      <c r="F1122">
        <v>-7.60412</v>
      </c>
      <c r="G1122">
        <v>-22.312000000000001</v>
      </c>
      <c r="H1122">
        <v>391.24</v>
      </c>
      <c r="I1122">
        <v>106068456.5848</v>
      </c>
    </row>
    <row r="1123" spans="1:9" x14ac:dyDescent="0.25">
      <c r="A1123" s="18">
        <v>42352</v>
      </c>
      <c r="B1123" t="s">
        <v>40</v>
      </c>
      <c r="C1123" t="s">
        <v>41</v>
      </c>
      <c r="D1123">
        <v>293.42</v>
      </c>
      <c r="E1123">
        <v>314.47199999999998</v>
      </c>
      <c r="F1123">
        <v>-6.6943999999999999</v>
      </c>
      <c r="G1123">
        <v>-21.052</v>
      </c>
      <c r="H1123">
        <v>406.24</v>
      </c>
      <c r="I1123">
        <v>119199116.852</v>
      </c>
    </row>
    <row r="1124" spans="1:9" x14ac:dyDescent="0.25">
      <c r="A1124" s="18">
        <v>42349</v>
      </c>
      <c r="B1124" t="s">
        <v>40</v>
      </c>
      <c r="C1124" t="s">
        <v>41</v>
      </c>
      <c r="D1124">
        <v>314.47199999999998</v>
      </c>
      <c r="E1124">
        <v>271.40199999999999</v>
      </c>
      <c r="F1124">
        <v>15.869450000000001</v>
      </c>
      <c r="G1124">
        <v>43.07</v>
      </c>
      <c r="H1124">
        <v>406.24</v>
      </c>
      <c r="I1124">
        <v>127751293.9632</v>
      </c>
    </row>
    <row r="1125" spans="1:9" x14ac:dyDescent="0.25">
      <c r="A1125" s="18">
        <v>42348</v>
      </c>
      <c r="B1125" t="s">
        <v>40</v>
      </c>
      <c r="C1125" t="s">
        <v>41</v>
      </c>
      <c r="D1125">
        <v>271.40199999999999</v>
      </c>
      <c r="E1125">
        <v>269.24200000000002</v>
      </c>
      <c r="F1125">
        <v>0.80225000000000002</v>
      </c>
      <c r="G1125">
        <v>2.16</v>
      </c>
      <c r="H1125">
        <v>411.24</v>
      </c>
      <c r="I1125">
        <v>111611521.3212</v>
      </c>
    </row>
    <row r="1126" spans="1:9" x14ac:dyDescent="0.25">
      <c r="A1126" s="18">
        <v>42347</v>
      </c>
      <c r="B1126" t="s">
        <v>40</v>
      </c>
      <c r="C1126" t="s">
        <v>41</v>
      </c>
      <c r="D1126">
        <v>269.24200000000002</v>
      </c>
      <c r="E1126">
        <v>257.50400000000002</v>
      </c>
      <c r="F1126">
        <v>4.5583799999999997</v>
      </c>
      <c r="G1126">
        <v>11.738</v>
      </c>
      <c r="H1126">
        <v>411.24</v>
      </c>
      <c r="I1126">
        <v>110723241.6252</v>
      </c>
    </row>
    <row r="1127" spans="1:9" x14ac:dyDescent="0.25">
      <c r="A1127" s="18">
        <v>42346</v>
      </c>
      <c r="B1127" t="s">
        <v>40</v>
      </c>
      <c r="C1127" t="s">
        <v>41</v>
      </c>
      <c r="D1127">
        <v>257.50400000000002</v>
      </c>
      <c r="E1127">
        <v>244.16200000000001</v>
      </c>
      <c r="F1127">
        <v>5.4644000000000004</v>
      </c>
      <c r="G1127">
        <v>13.342000000000001</v>
      </c>
      <c r="H1127">
        <v>411.24</v>
      </c>
      <c r="I1127">
        <v>105896099.4624</v>
      </c>
    </row>
    <row r="1128" spans="1:9" x14ac:dyDescent="0.25">
      <c r="A1128" s="18">
        <v>42345</v>
      </c>
      <c r="B1128" t="s">
        <v>40</v>
      </c>
      <c r="C1128" t="s">
        <v>41</v>
      </c>
      <c r="D1128">
        <v>244.16200000000001</v>
      </c>
      <c r="E1128">
        <v>240.816</v>
      </c>
      <c r="F1128">
        <v>1.38944</v>
      </c>
      <c r="G1128">
        <v>3.3460000000000001</v>
      </c>
      <c r="H1128">
        <v>411.24</v>
      </c>
      <c r="I1128">
        <v>100409327.37720001</v>
      </c>
    </row>
    <row r="1129" spans="1:9" x14ac:dyDescent="0.25">
      <c r="A1129" s="18">
        <v>42342</v>
      </c>
      <c r="B1129" t="s">
        <v>40</v>
      </c>
      <c r="C1129" t="s">
        <v>41</v>
      </c>
      <c r="D1129">
        <v>240.816</v>
      </c>
      <c r="E1129">
        <v>263.38200000000001</v>
      </c>
      <c r="F1129">
        <v>-8.5677800000000008</v>
      </c>
      <c r="G1129">
        <v>-22.565999999999999</v>
      </c>
      <c r="H1129">
        <v>411.24</v>
      </c>
      <c r="I1129">
        <v>99033316.329600006</v>
      </c>
    </row>
    <row r="1130" spans="1:9" x14ac:dyDescent="0.25">
      <c r="A1130" s="18">
        <v>42341</v>
      </c>
      <c r="B1130" t="s">
        <v>40</v>
      </c>
      <c r="C1130" t="s">
        <v>41</v>
      </c>
      <c r="D1130">
        <v>263.38200000000001</v>
      </c>
      <c r="E1130">
        <v>245.762</v>
      </c>
      <c r="F1130">
        <v>7.1695399999999996</v>
      </c>
      <c r="G1130">
        <v>17.62</v>
      </c>
      <c r="H1130">
        <v>411.24</v>
      </c>
      <c r="I1130">
        <v>108313371.70919999</v>
      </c>
    </row>
    <row r="1131" spans="1:9" x14ac:dyDescent="0.25">
      <c r="A1131" s="18">
        <v>42340</v>
      </c>
      <c r="B1131" t="s">
        <v>40</v>
      </c>
      <c r="C1131" t="s">
        <v>41</v>
      </c>
      <c r="D1131">
        <v>245.762</v>
      </c>
      <c r="E1131">
        <v>237.83</v>
      </c>
      <c r="F1131">
        <v>3.3351600000000001</v>
      </c>
      <c r="G1131">
        <v>7.9320000000000004</v>
      </c>
      <c r="H1131">
        <v>411.24</v>
      </c>
      <c r="I1131">
        <v>101067312.3372</v>
      </c>
    </row>
    <row r="1132" spans="1:9" x14ac:dyDescent="0.25">
      <c r="A1132" s="18">
        <v>42339</v>
      </c>
      <c r="B1132" t="s">
        <v>40</v>
      </c>
      <c r="C1132" t="s">
        <v>41</v>
      </c>
      <c r="D1132">
        <v>237.83</v>
      </c>
      <c r="E1132">
        <v>248.864</v>
      </c>
      <c r="F1132">
        <v>-4.4337499999999999</v>
      </c>
      <c r="G1132">
        <v>-11.034000000000001</v>
      </c>
      <c r="H1132">
        <v>411.24</v>
      </c>
      <c r="I1132">
        <v>97805351.898000002</v>
      </c>
    </row>
    <row r="1133" spans="1:9" x14ac:dyDescent="0.25">
      <c r="A1133" s="18">
        <v>42338</v>
      </c>
      <c r="B1133" t="s">
        <v>40</v>
      </c>
      <c r="C1133" t="s">
        <v>41</v>
      </c>
      <c r="D1133">
        <v>248.864</v>
      </c>
      <c r="E1133">
        <v>252.03800000000001</v>
      </c>
      <c r="F1133">
        <v>-1.2593300000000001</v>
      </c>
      <c r="G1133">
        <v>-3.1739999999999999</v>
      </c>
      <c r="H1133">
        <v>411.24</v>
      </c>
      <c r="I1133">
        <v>102342980.67839999</v>
      </c>
    </row>
    <row r="1134" spans="1:9" x14ac:dyDescent="0.25">
      <c r="A1134" s="18">
        <v>42335</v>
      </c>
      <c r="B1134" t="s">
        <v>40</v>
      </c>
      <c r="C1134" t="s">
        <v>41</v>
      </c>
      <c r="D1134">
        <v>252.03800000000001</v>
      </c>
      <c r="E1134">
        <v>246.96199999999999</v>
      </c>
      <c r="F1134">
        <v>2.05538</v>
      </c>
      <c r="G1134">
        <v>5.0759999999999996</v>
      </c>
      <c r="H1134">
        <v>411.24</v>
      </c>
      <c r="I1134">
        <v>103648258.34280001</v>
      </c>
    </row>
    <row r="1135" spans="1:9" x14ac:dyDescent="0.25">
      <c r="A1135" s="18">
        <v>42333</v>
      </c>
      <c r="B1135" t="s">
        <v>40</v>
      </c>
      <c r="C1135" t="s">
        <v>41</v>
      </c>
      <c r="D1135">
        <v>246.96199999999999</v>
      </c>
      <c r="E1135">
        <v>255.99799999999999</v>
      </c>
      <c r="F1135">
        <v>-3.5297200000000002</v>
      </c>
      <c r="G1135">
        <v>-9.0359999999999996</v>
      </c>
      <c r="H1135">
        <v>411.24</v>
      </c>
      <c r="I1135">
        <v>101560801.0572</v>
      </c>
    </row>
    <row r="1136" spans="1:9" x14ac:dyDescent="0.25">
      <c r="A1136" s="18">
        <v>42332</v>
      </c>
      <c r="B1136" t="s">
        <v>40</v>
      </c>
      <c r="C1136" t="s">
        <v>41</v>
      </c>
      <c r="D1136">
        <v>255.99799999999999</v>
      </c>
      <c r="E1136">
        <v>249.898</v>
      </c>
      <c r="F1136">
        <v>2.4409999999999998</v>
      </c>
      <c r="G1136">
        <v>6.1</v>
      </c>
      <c r="H1136">
        <v>411.24</v>
      </c>
      <c r="I1136">
        <v>105276771.1188</v>
      </c>
    </row>
    <row r="1137" spans="1:9" x14ac:dyDescent="0.25">
      <c r="A1137" s="18">
        <v>42331</v>
      </c>
      <c r="B1137" t="s">
        <v>40</v>
      </c>
      <c r="C1137" t="s">
        <v>41</v>
      </c>
      <c r="D1137">
        <v>249.898</v>
      </c>
      <c r="E1137">
        <v>255.87</v>
      </c>
      <c r="F1137">
        <v>-2.3340000000000001</v>
      </c>
      <c r="G1137">
        <v>-5.9720000000000004</v>
      </c>
      <c r="H1137">
        <v>411.24</v>
      </c>
      <c r="I1137">
        <v>102768203.4588</v>
      </c>
    </row>
    <row r="1138" spans="1:9" x14ac:dyDescent="0.25">
      <c r="A1138" s="18">
        <v>42328</v>
      </c>
      <c r="B1138" t="s">
        <v>40</v>
      </c>
      <c r="C1138" t="s">
        <v>41</v>
      </c>
      <c r="D1138">
        <v>255.87</v>
      </c>
      <c r="E1138">
        <v>266.53800000000001</v>
      </c>
      <c r="F1138">
        <v>-4.0024300000000004</v>
      </c>
      <c r="G1138">
        <v>-10.667999999999999</v>
      </c>
      <c r="H1138">
        <v>411.24</v>
      </c>
      <c r="I1138">
        <v>105224132.322</v>
      </c>
    </row>
    <row r="1139" spans="1:9" x14ac:dyDescent="0.25">
      <c r="A1139" s="18">
        <v>42327</v>
      </c>
      <c r="B1139" t="s">
        <v>40</v>
      </c>
      <c r="C1139" t="s">
        <v>41</v>
      </c>
      <c r="D1139">
        <v>266.53800000000001</v>
      </c>
      <c r="E1139">
        <v>260.63200000000001</v>
      </c>
      <c r="F1139">
        <v>2.2660300000000002</v>
      </c>
      <c r="G1139">
        <v>5.9059999999999997</v>
      </c>
      <c r="H1139">
        <v>411.24</v>
      </c>
      <c r="I1139">
        <v>109611247.04279999</v>
      </c>
    </row>
    <row r="1140" spans="1:9" x14ac:dyDescent="0.25">
      <c r="A1140" s="18">
        <v>42326</v>
      </c>
      <c r="B1140" t="s">
        <v>40</v>
      </c>
      <c r="C1140" t="s">
        <v>41</v>
      </c>
      <c r="D1140">
        <v>260.63200000000001</v>
      </c>
      <c r="E1140">
        <v>271.654</v>
      </c>
      <c r="F1140">
        <v>-4.0573699999999997</v>
      </c>
      <c r="G1140">
        <v>-11.022</v>
      </c>
      <c r="H1140">
        <v>411.24</v>
      </c>
      <c r="I1140">
        <v>107182460.0592</v>
      </c>
    </row>
    <row r="1141" spans="1:9" x14ac:dyDescent="0.25">
      <c r="A1141" s="18">
        <v>42325</v>
      </c>
      <c r="B1141" t="s">
        <v>40</v>
      </c>
      <c r="C1141" t="s">
        <v>41</v>
      </c>
      <c r="D1141">
        <v>271.654</v>
      </c>
      <c r="E1141">
        <v>261.96600000000001</v>
      </c>
      <c r="F1141">
        <v>3.6981899999999999</v>
      </c>
      <c r="G1141">
        <v>9.6880000000000006</v>
      </c>
      <c r="H1141">
        <v>411.24</v>
      </c>
      <c r="I1141">
        <v>111715153.9524</v>
      </c>
    </row>
    <row r="1142" spans="1:9" x14ac:dyDescent="0.25">
      <c r="A1142" s="18">
        <v>42324</v>
      </c>
      <c r="B1142" t="s">
        <v>40</v>
      </c>
      <c r="C1142" t="s">
        <v>41</v>
      </c>
      <c r="D1142">
        <v>261.96600000000001</v>
      </c>
      <c r="E1142">
        <v>291.60399999999998</v>
      </c>
      <c r="F1142">
        <v>-10.163779999999999</v>
      </c>
      <c r="G1142">
        <v>-29.638000000000002</v>
      </c>
      <c r="H1142">
        <v>411.24</v>
      </c>
      <c r="I1142">
        <v>107731055.0196</v>
      </c>
    </row>
    <row r="1143" spans="1:9" x14ac:dyDescent="0.25">
      <c r="A1143" s="18">
        <v>42321</v>
      </c>
      <c r="B1143" t="s">
        <v>40</v>
      </c>
      <c r="C1143" t="s">
        <v>41</v>
      </c>
      <c r="D1143">
        <v>291.60399999999998</v>
      </c>
      <c r="E1143">
        <v>273.49</v>
      </c>
      <c r="F1143">
        <v>6.6232800000000003</v>
      </c>
      <c r="G1143">
        <v>18.114000000000001</v>
      </c>
      <c r="H1143">
        <v>411.24</v>
      </c>
      <c r="I1143">
        <v>119919403.9224</v>
      </c>
    </row>
    <row r="1144" spans="1:9" x14ac:dyDescent="0.25">
      <c r="A1144" s="18">
        <v>42320</v>
      </c>
      <c r="B1144" t="s">
        <v>40</v>
      </c>
      <c r="C1144" t="s">
        <v>41</v>
      </c>
      <c r="D1144">
        <v>273.49</v>
      </c>
      <c r="E1144">
        <v>252.46600000000001</v>
      </c>
      <c r="F1144">
        <v>8.3274600000000003</v>
      </c>
      <c r="G1144">
        <v>21.024000000000001</v>
      </c>
      <c r="H1144">
        <v>411.24</v>
      </c>
      <c r="I1144">
        <v>112470191.69400001</v>
      </c>
    </row>
    <row r="1145" spans="1:9" x14ac:dyDescent="0.25">
      <c r="A1145" s="18">
        <v>42319</v>
      </c>
      <c r="B1145" t="s">
        <v>40</v>
      </c>
      <c r="C1145" t="s">
        <v>41</v>
      </c>
      <c r="D1145">
        <v>252.46600000000001</v>
      </c>
      <c r="E1145">
        <v>245.536</v>
      </c>
      <c r="F1145">
        <v>2.8224</v>
      </c>
      <c r="G1145">
        <v>6.93</v>
      </c>
      <c r="H1145">
        <v>411.24</v>
      </c>
      <c r="I1145">
        <v>103824269.3196</v>
      </c>
    </row>
    <row r="1146" spans="1:9" x14ac:dyDescent="0.25">
      <c r="A1146" s="18">
        <v>42318</v>
      </c>
      <c r="B1146" t="s">
        <v>40</v>
      </c>
      <c r="C1146" t="s">
        <v>41</v>
      </c>
      <c r="D1146">
        <v>245.536</v>
      </c>
      <c r="E1146">
        <v>254.75399999999999</v>
      </c>
      <c r="F1146">
        <v>-3.6183900000000002</v>
      </c>
      <c r="G1146">
        <v>-9.218</v>
      </c>
      <c r="H1146">
        <v>411.24</v>
      </c>
      <c r="I1146">
        <v>100974371.96160001</v>
      </c>
    </row>
    <row r="1147" spans="1:9" x14ac:dyDescent="0.25">
      <c r="A1147" s="18">
        <v>42317</v>
      </c>
      <c r="B1147" t="s">
        <v>40</v>
      </c>
      <c r="C1147" t="s">
        <v>41</v>
      </c>
      <c r="D1147">
        <v>254.75399999999999</v>
      </c>
      <c r="E1147">
        <v>238.25</v>
      </c>
      <c r="F1147">
        <v>6.9271799999999999</v>
      </c>
      <c r="G1147">
        <v>16.504000000000001</v>
      </c>
      <c r="H1147">
        <v>411.24</v>
      </c>
      <c r="I1147">
        <v>104765187.8124</v>
      </c>
    </row>
    <row r="1148" spans="1:9" x14ac:dyDescent="0.25">
      <c r="A1148" s="18">
        <v>42314</v>
      </c>
      <c r="B1148" t="s">
        <v>40</v>
      </c>
      <c r="C1148" t="s">
        <v>41</v>
      </c>
      <c r="D1148">
        <v>238.25</v>
      </c>
      <c r="E1148">
        <v>243.43600000000001</v>
      </c>
      <c r="F1148">
        <v>-2.1303299999999998</v>
      </c>
      <c r="G1148">
        <v>-5.1859999999999999</v>
      </c>
      <c r="H1148">
        <v>411.24</v>
      </c>
      <c r="I1148">
        <v>97978072.950000003</v>
      </c>
    </row>
    <row r="1149" spans="1:9" x14ac:dyDescent="0.25">
      <c r="A1149" s="18">
        <v>42313</v>
      </c>
      <c r="B1149" t="s">
        <v>40</v>
      </c>
      <c r="C1149" t="s">
        <v>41</v>
      </c>
      <c r="D1149">
        <v>243.43600000000001</v>
      </c>
      <c r="E1149">
        <v>252.982</v>
      </c>
      <c r="F1149">
        <v>-3.77339</v>
      </c>
      <c r="G1149">
        <v>-9.5459999999999994</v>
      </c>
      <c r="H1149">
        <v>411.24</v>
      </c>
      <c r="I1149">
        <v>100110766.7016</v>
      </c>
    </row>
    <row r="1150" spans="1:9" x14ac:dyDescent="0.25">
      <c r="A1150" s="18">
        <v>42312</v>
      </c>
      <c r="B1150" t="s">
        <v>40</v>
      </c>
      <c r="C1150" t="s">
        <v>41</v>
      </c>
      <c r="D1150">
        <v>252.982</v>
      </c>
      <c r="E1150">
        <v>244.85400000000001</v>
      </c>
      <c r="F1150">
        <v>3.3195299999999999</v>
      </c>
      <c r="G1150">
        <v>8.1280000000000001</v>
      </c>
      <c r="H1150">
        <v>411.24</v>
      </c>
      <c r="I1150">
        <v>104036469.4692</v>
      </c>
    </row>
    <row r="1151" spans="1:9" x14ac:dyDescent="0.25">
      <c r="A1151" s="18">
        <v>42311</v>
      </c>
      <c r="B1151" t="s">
        <v>40</v>
      </c>
      <c r="C1151" t="s">
        <v>41</v>
      </c>
      <c r="D1151">
        <v>244.85400000000001</v>
      </c>
      <c r="E1151">
        <v>240.83</v>
      </c>
      <c r="F1151">
        <v>1.67089</v>
      </c>
      <c r="G1151">
        <v>4.024</v>
      </c>
      <c r="H1151">
        <v>411.24</v>
      </c>
      <c r="I1151">
        <v>100693905.8724</v>
      </c>
    </row>
    <row r="1152" spans="1:9" x14ac:dyDescent="0.25">
      <c r="A1152" s="18">
        <v>42310</v>
      </c>
      <c r="B1152" t="s">
        <v>40</v>
      </c>
      <c r="C1152" t="s">
        <v>41</v>
      </c>
      <c r="D1152">
        <v>240.83</v>
      </c>
      <c r="E1152">
        <v>251.768</v>
      </c>
      <c r="F1152">
        <v>-4.3444799999999999</v>
      </c>
      <c r="G1152">
        <v>-10.938000000000001</v>
      </c>
      <c r="H1152">
        <v>411.24</v>
      </c>
      <c r="I1152">
        <v>99039073.697999999</v>
      </c>
    </row>
    <row r="1153" spans="1:9" x14ac:dyDescent="0.25">
      <c r="A1153" s="18">
        <v>42307</v>
      </c>
      <c r="B1153" t="s">
        <v>40</v>
      </c>
      <c r="C1153" t="s">
        <v>41</v>
      </c>
      <c r="D1153">
        <v>251.768</v>
      </c>
      <c r="E1153">
        <v>245.572</v>
      </c>
      <c r="F1153">
        <v>2.5230899999999998</v>
      </c>
      <c r="G1153">
        <v>6.1959999999999997</v>
      </c>
      <c r="H1153">
        <v>411.24</v>
      </c>
      <c r="I1153">
        <v>103537223.38079999</v>
      </c>
    </row>
    <row r="1154" spans="1:9" x14ac:dyDescent="0.25">
      <c r="A1154" s="18">
        <v>42306</v>
      </c>
      <c r="B1154" t="s">
        <v>40</v>
      </c>
      <c r="C1154" t="s">
        <v>41</v>
      </c>
      <c r="D1154">
        <v>245.572</v>
      </c>
      <c r="E1154">
        <v>242.82</v>
      </c>
      <c r="F1154">
        <v>1.1333500000000001</v>
      </c>
      <c r="G1154">
        <v>2.7519999999999998</v>
      </c>
      <c r="H1154">
        <v>411.24</v>
      </c>
      <c r="I1154">
        <v>100989176.6232</v>
      </c>
    </row>
    <row r="1155" spans="1:9" x14ac:dyDescent="0.25">
      <c r="A1155" s="18">
        <v>42305</v>
      </c>
      <c r="B1155" t="s">
        <v>40</v>
      </c>
      <c r="C1155" t="s">
        <v>41</v>
      </c>
      <c r="D1155">
        <v>242.82</v>
      </c>
      <c r="E1155">
        <v>249.78</v>
      </c>
      <c r="F1155">
        <v>-2.7864499999999999</v>
      </c>
      <c r="G1155">
        <v>-6.96</v>
      </c>
      <c r="H1155">
        <v>411.24</v>
      </c>
      <c r="I1155">
        <v>99857442.491999999</v>
      </c>
    </row>
    <row r="1156" spans="1:9" x14ac:dyDescent="0.25">
      <c r="A1156" s="18">
        <v>42304</v>
      </c>
      <c r="B1156" t="s">
        <v>40</v>
      </c>
      <c r="C1156" t="s">
        <v>41</v>
      </c>
      <c r="D1156">
        <v>249.78</v>
      </c>
      <c r="E1156">
        <v>256.27800000000002</v>
      </c>
      <c r="F1156">
        <v>-2.5355300000000001</v>
      </c>
      <c r="G1156">
        <v>-6.4980000000000002</v>
      </c>
      <c r="H1156">
        <v>411.24</v>
      </c>
      <c r="I1156">
        <v>102719677.068</v>
      </c>
    </row>
    <row r="1157" spans="1:9" x14ac:dyDescent="0.25">
      <c r="A1157" s="18">
        <v>42303</v>
      </c>
      <c r="B1157" t="s">
        <v>40</v>
      </c>
      <c r="C1157" t="s">
        <v>41</v>
      </c>
      <c r="D1157">
        <v>256.27800000000002</v>
      </c>
      <c r="E1157">
        <v>251.47800000000001</v>
      </c>
      <c r="F1157">
        <v>1.90872</v>
      </c>
      <c r="G1157">
        <v>4.8</v>
      </c>
      <c r="H1157">
        <v>411.24</v>
      </c>
      <c r="I1157">
        <v>105391918.4868</v>
      </c>
    </row>
    <row r="1158" spans="1:9" x14ac:dyDescent="0.25">
      <c r="A1158" s="18">
        <v>42300</v>
      </c>
      <c r="B1158" t="s">
        <v>40</v>
      </c>
      <c r="C1158" t="s">
        <v>41</v>
      </c>
      <c r="D1158">
        <v>251.47800000000001</v>
      </c>
      <c r="E1158">
        <v>243.066</v>
      </c>
      <c r="F1158">
        <v>3.4607899999999998</v>
      </c>
      <c r="G1158">
        <v>8.4120000000000008</v>
      </c>
      <c r="H1158">
        <v>396.24</v>
      </c>
      <c r="I1158">
        <v>99645793.606800005</v>
      </c>
    </row>
    <row r="1159" spans="1:9" x14ac:dyDescent="0.25">
      <c r="A1159" s="18">
        <v>42299</v>
      </c>
      <c r="B1159" t="s">
        <v>40</v>
      </c>
      <c r="C1159" t="s">
        <v>41</v>
      </c>
      <c r="D1159">
        <v>243.066</v>
      </c>
      <c r="E1159">
        <v>276.05599999999998</v>
      </c>
      <c r="F1159">
        <v>-11.950469999999999</v>
      </c>
      <c r="G1159">
        <v>-32.99</v>
      </c>
      <c r="H1159">
        <v>368.74</v>
      </c>
      <c r="I1159">
        <v>89628302.6796</v>
      </c>
    </row>
    <row r="1160" spans="1:9" x14ac:dyDescent="0.25">
      <c r="A1160" s="18">
        <v>42298</v>
      </c>
      <c r="B1160" t="s">
        <v>40</v>
      </c>
      <c r="C1160" t="s">
        <v>41</v>
      </c>
      <c r="D1160">
        <v>276.05599999999998</v>
      </c>
      <c r="E1160">
        <v>257.88</v>
      </c>
      <c r="F1160">
        <v>7.0482399999999998</v>
      </c>
      <c r="G1160">
        <v>18.175999999999998</v>
      </c>
      <c r="H1160">
        <v>363.74</v>
      </c>
      <c r="I1160">
        <v>100412775.07359999</v>
      </c>
    </row>
    <row r="1161" spans="1:9" x14ac:dyDescent="0.25">
      <c r="A1161" s="18">
        <v>42297</v>
      </c>
      <c r="B1161" t="s">
        <v>40</v>
      </c>
      <c r="C1161" t="s">
        <v>41</v>
      </c>
      <c r="D1161">
        <v>257.88</v>
      </c>
      <c r="E1161">
        <v>241.74</v>
      </c>
      <c r="F1161">
        <v>6.67659</v>
      </c>
      <c r="G1161">
        <v>16.14</v>
      </c>
      <c r="H1161">
        <v>363.74</v>
      </c>
      <c r="I1161">
        <v>93801425.928000003</v>
      </c>
    </row>
    <row r="1162" spans="1:9" x14ac:dyDescent="0.25">
      <c r="A1162" s="18">
        <v>42296</v>
      </c>
      <c r="B1162" t="s">
        <v>40</v>
      </c>
      <c r="C1162" t="s">
        <v>41</v>
      </c>
      <c r="D1162">
        <v>241.74</v>
      </c>
      <c r="E1162">
        <v>258.52999999999997</v>
      </c>
      <c r="F1162">
        <v>-6.4944100000000002</v>
      </c>
      <c r="G1162">
        <v>-16.79</v>
      </c>
      <c r="H1162">
        <v>363.74</v>
      </c>
      <c r="I1162">
        <v>87930652.643999994</v>
      </c>
    </row>
    <row r="1163" spans="1:9" x14ac:dyDescent="0.25">
      <c r="A1163" s="18">
        <v>42293</v>
      </c>
      <c r="B1163" t="s">
        <v>40</v>
      </c>
      <c r="C1163" t="s">
        <v>41</v>
      </c>
      <c r="D1163">
        <v>258.52999999999997</v>
      </c>
      <c r="E1163">
        <v>260.75400000000002</v>
      </c>
      <c r="F1163">
        <v>-0.85290999999999995</v>
      </c>
      <c r="G1163">
        <v>-2.2240000000000002</v>
      </c>
      <c r="H1163">
        <v>363.74</v>
      </c>
      <c r="I1163">
        <v>94037857.318000004</v>
      </c>
    </row>
    <row r="1164" spans="1:9" x14ac:dyDescent="0.25">
      <c r="A1164" s="18">
        <v>42292</v>
      </c>
      <c r="B1164" t="s">
        <v>40</v>
      </c>
      <c r="C1164" t="s">
        <v>41</v>
      </c>
      <c r="D1164">
        <v>260.75400000000002</v>
      </c>
      <c r="E1164">
        <v>284.96800000000002</v>
      </c>
      <c r="F1164">
        <v>-8.49709</v>
      </c>
      <c r="G1164">
        <v>-24.213999999999999</v>
      </c>
      <c r="H1164">
        <v>363.74</v>
      </c>
      <c r="I1164">
        <v>94846816.412400007</v>
      </c>
    </row>
    <row r="1165" spans="1:9" x14ac:dyDescent="0.25">
      <c r="A1165" s="18">
        <v>42291</v>
      </c>
      <c r="B1165" t="s">
        <v>40</v>
      </c>
      <c r="C1165" t="s">
        <v>41</v>
      </c>
      <c r="D1165">
        <v>284.96800000000002</v>
      </c>
      <c r="E1165">
        <v>284.214</v>
      </c>
      <c r="F1165">
        <v>0.26529000000000003</v>
      </c>
      <c r="G1165">
        <v>0.754</v>
      </c>
      <c r="H1165">
        <v>363.74</v>
      </c>
      <c r="I1165">
        <v>103654431.3008</v>
      </c>
    </row>
    <row r="1166" spans="1:9" x14ac:dyDescent="0.25">
      <c r="A1166" s="18">
        <v>42290</v>
      </c>
      <c r="B1166" t="s">
        <v>40</v>
      </c>
      <c r="C1166" t="s">
        <v>41</v>
      </c>
      <c r="D1166">
        <v>284.214</v>
      </c>
      <c r="E1166">
        <v>261.10399999999998</v>
      </c>
      <c r="F1166">
        <v>8.8508800000000001</v>
      </c>
      <c r="G1166">
        <v>23.11</v>
      </c>
      <c r="H1166">
        <v>363.74</v>
      </c>
      <c r="I1166">
        <v>103380170.8884</v>
      </c>
    </row>
    <row r="1167" spans="1:9" x14ac:dyDescent="0.25">
      <c r="A1167" s="18">
        <v>42289</v>
      </c>
      <c r="B1167" t="s">
        <v>40</v>
      </c>
      <c r="C1167" t="s">
        <v>41</v>
      </c>
      <c r="D1167">
        <v>261.10399999999998</v>
      </c>
      <c r="E1167">
        <v>280.63200000000001</v>
      </c>
      <c r="F1167">
        <v>-6.9585800000000004</v>
      </c>
      <c r="G1167">
        <v>-19.527999999999999</v>
      </c>
      <c r="H1167">
        <v>363.74</v>
      </c>
      <c r="I1167">
        <v>94974125.622400001</v>
      </c>
    </row>
    <row r="1168" spans="1:9" x14ac:dyDescent="0.25">
      <c r="A1168" s="18">
        <v>42286</v>
      </c>
      <c r="B1168" t="s">
        <v>40</v>
      </c>
      <c r="C1168" t="s">
        <v>41</v>
      </c>
      <c r="D1168">
        <v>280.63200000000001</v>
      </c>
      <c r="E1168">
        <v>283.49</v>
      </c>
      <c r="F1168">
        <v>-1.0081500000000001</v>
      </c>
      <c r="G1168">
        <v>-2.8580000000000001</v>
      </c>
      <c r="H1168">
        <v>346.24</v>
      </c>
      <c r="I1168">
        <v>97166192.059200004</v>
      </c>
    </row>
    <row r="1169" spans="1:9" x14ac:dyDescent="0.25">
      <c r="A1169" s="18">
        <v>42285</v>
      </c>
      <c r="B1169" t="s">
        <v>40</v>
      </c>
      <c r="C1169" t="s">
        <v>41</v>
      </c>
      <c r="D1169">
        <v>283.49</v>
      </c>
      <c r="E1169">
        <v>295.67</v>
      </c>
      <c r="F1169">
        <v>-4.1194600000000001</v>
      </c>
      <c r="G1169">
        <v>-12.18</v>
      </c>
      <c r="H1169">
        <v>346.24</v>
      </c>
      <c r="I1169">
        <v>98155747.694000006</v>
      </c>
    </row>
    <row r="1170" spans="1:9" x14ac:dyDescent="0.25">
      <c r="A1170" s="18">
        <v>42284</v>
      </c>
      <c r="B1170" t="s">
        <v>40</v>
      </c>
      <c r="C1170" t="s">
        <v>41</v>
      </c>
      <c r="D1170">
        <v>295.67</v>
      </c>
      <c r="E1170">
        <v>307.79599999999999</v>
      </c>
      <c r="F1170">
        <v>-3.9396200000000001</v>
      </c>
      <c r="G1170">
        <v>-12.125999999999999</v>
      </c>
      <c r="H1170">
        <v>321.24</v>
      </c>
      <c r="I1170">
        <v>94981208.202000007</v>
      </c>
    </row>
    <row r="1171" spans="1:9" x14ac:dyDescent="0.25">
      <c r="A1171" s="18">
        <v>42283</v>
      </c>
      <c r="B1171" t="s">
        <v>40</v>
      </c>
      <c r="C1171" t="s">
        <v>41</v>
      </c>
      <c r="D1171">
        <v>307.79599999999999</v>
      </c>
      <c r="E1171">
        <v>300.92</v>
      </c>
      <c r="F1171">
        <v>2.2849900000000001</v>
      </c>
      <c r="G1171">
        <v>6.8760000000000003</v>
      </c>
      <c r="H1171">
        <v>321.24</v>
      </c>
      <c r="I1171">
        <v>98876571.717600003</v>
      </c>
    </row>
    <row r="1172" spans="1:9" x14ac:dyDescent="0.25">
      <c r="A1172" s="18">
        <v>42282</v>
      </c>
      <c r="B1172" t="s">
        <v>40</v>
      </c>
      <c r="C1172" t="s">
        <v>41</v>
      </c>
      <c r="D1172">
        <v>300.92</v>
      </c>
      <c r="E1172">
        <v>317.70400000000001</v>
      </c>
      <c r="F1172">
        <v>-5.2828999999999997</v>
      </c>
      <c r="G1172">
        <v>-16.783999999999999</v>
      </c>
      <c r="H1172">
        <v>321.24</v>
      </c>
      <c r="I1172">
        <v>96667721.351999998</v>
      </c>
    </row>
    <row r="1173" spans="1:9" x14ac:dyDescent="0.25">
      <c r="A1173" s="18">
        <v>42279</v>
      </c>
      <c r="B1173" t="s">
        <v>40</v>
      </c>
      <c r="C1173" t="s">
        <v>41</v>
      </c>
      <c r="D1173">
        <v>317.70400000000001</v>
      </c>
      <c r="E1173">
        <v>333.81</v>
      </c>
      <c r="F1173">
        <v>-4.8249000000000004</v>
      </c>
      <c r="G1173">
        <v>-16.106000000000002</v>
      </c>
      <c r="H1173">
        <v>321.24</v>
      </c>
      <c r="I1173">
        <v>102059423.58239999</v>
      </c>
    </row>
    <row r="1174" spans="1:9" x14ac:dyDescent="0.25">
      <c r="A1174" s="18">
        <v>42278</v>
      </c>
      <c r="B1174" t="s">
        <v>40</v>
      </c>
      <c r="C1174" t="s">
        <v>41</v>
      </c>
      <c r="D1174">
        <v>333.81</v>
      </c>
      <c r="E1174">
        <v>345.34800000000001</v>
      </c>
      <c r="F1174">
        <v>-3.3409800000000001</v>
      </c>
      <c r="G1174">
        <v>-11.538</v>
      </c>
      <c r="H1174">
        <v>321.24</v>
      </c>
      <c r="I1174">
        <v>107233324.686</v>
      </c>
    </row>
    <row r="1175" spans="1:9" x14ac:dyDescent="0.25">
      <c r="A1175" s="18">
        <v>42277</v>
      </c>
      <c r="B1175" t="s">
        <v>40</v>
      </c>
      <c r="C1175" t="s">
        <v>41</v>
      </c>
      <c r="D1175">
        <v>345.34800000000001</v>
      </c>
      <c r="E1175">
        <v>356.49400000000003</v>
      </c>
      <c r="F1175">
        <v>-3.12656</v>
      </c>
      <c r="G1175">
        <v>-11.146000000000001</v>
      </c>
      <c r="H1175">
        <v>321.24</v>
      </c>
      <c r="I1175">
        <v>110939798.7288</v>
      </c>
    </row>
    <row r="1176" spans="1:9" x14ac:dyDescent="0.25">
      <c r="A1176" s="18">
        <v>42276</v>
      </c>
      <c r="B1176" t="s">
        <v>40</v>
      </c>
      <c r="C1176" t="s">
        <v>41</v>
      </c>
      <c r="D1176">
        <v>356.49400000000003</v>
      </c>
      <c r="E1176">
        <v>358.73399999999998</v>
      </c>
      <c r="F1176">
        <v>-0.62441999999999998</v>
      </c>
      <c r="G1176">
        <v>-2.2400000000000002</v>
      </c>
      <c r="H1176">
        <v>321.24</v>
      </c>
      <c r="I1176">
        <v>114520346.45640001</v>
      </c>
    </row>
    <row r="1177" spans="1:9" x14ac:dyDescent="0.25">
      <c r="A1177" s="18">
        <v>42275</v>
      </c>
      <c r="B1177" t="s">
        <v>40</v>
      </c>
      <c r="C1177" t="s">
        <v>41</v>
      </c>
      <c r="D1177">
        <v>358.73399999999998</v>
      </c>
      <c r="E1177">
        <v>335.572</v>
      </c>
      <c r="F1177">
        <v>6.9022399999999999</v>
      </c>
      <c r="G1177">
        <v>23.161999999999999</v>
      </c>
      <c r="H1177">
        <v>321.24</v>
      </c>
      <c r="I1177">
        <v>115239925.4004</v>
      </c>
    </row>
    <row r="1178" spans="1:9" x14ac:dyDescent="0.25">
      <c r="A1178" s="18">
        <v>42272</v>
      </c>
      <c r="B1178" t="s">
        <v>40</v>
      </c>
      <c r="C1178" t="s">
        <v>41</v>
      </c>
      <c r="D1178">
        <v>335.572</v>
      </c>
      <c r="E1178">
        <v>328.55399999999997</v>
      </c>
      <c r="F1178">
        <v>2.1360299999999999</v>
      </c>
      <c r="G1178">
        <v>7.0179999999999998</v>
      </c>
      <c r="H1178">
        <v>321.24</v>
      </c>
      <c r="I1178">
        <v>107799350.6232</v>
      </c>
    </row>
    <row r="1179" spans="1:9" x14ac:dyDescent="0.25">
      <c r="A1179" s="18">
        <v>42271</v>
      </c>
      <c r="B1179" t="s">
        <v>40</v>
      </c>
      <c r="C1179" t="s">
        <v>41</v>
      </c>
      <c r="D1179">
        <v>328.55399999999997</v>
      </c>
      <c r="E1179">
        <v>318.11599999999999</v>
      </c>
      <c r="F1179">
        <v>3.2811900000000001</v>
      </c>
      <c r="G1179">
        <v>10.438000000000001</v>
      </c>
      <c r="H1179">
        <v>321.24</v>
      </c>
      <c r="I1179">
        <v>105544884.0924</v>
      </c>
    </row>
    <row r="1180" spans="1:9" x14ac:dyDescent="0.25">
      <c r="A1180" s="18">
        <v>42270</v>
      </c>
      <c r="B1180" t="s">
        <v>40</v>
      </c>
      <c r="C1180" t="s">
        <v>41</v>
      </c>
      <c r="D1180">
        <v>318.11599999999999</v>
      </c>
      <c r="E1180">
        <v>327.34800000000001</v>
      </c>
      <c r="F1180">
        <v>-2.8202400000000001</v>
      </c>
      <c r="G1180">
        <v>-9.2319999999999993</v>
      </c>
      <c r="H1180">
        <v>321.24</v>
      </c>
      <c r="I1180">
        <v>102191774.7096</v>
      </c>
    </row>
    <row r="1181" spans="1:9" x14ac:dyDescent="0.25">
      <c r="A1181" s="18">
        <v>42269</v>
      </c>
      <c r="B1181" t="s">
        <v>40</v>
      </c>
      <c r="C1181" t="s">
        <v>41</v>
      </c>
      <c r="D1181">
        <v>327.34800000000001</v>
      </c>
      <c r="E1181">
        <v>297.55599999999998</v>
      </c>
      <c r="F1181">
        <v>10.012230000000001</v>
      </c>
      <c r="G1181">
        <v>29.792000000000002</v>
      </c>
      <c r="H1181">
        <v>321.24</v>
      </c>
      <c r="I1181">
        <v>105157467.9288</v>
      </c>
    </row>
    <row r="1182" spans="1:9" x14ac:dyDescent="0.25">
      <c r="A1182" s="18">
        <v>42268</v>
      </c>
      <c r="B1182" t="s">
        <v>40</v>
      </c>
      <c r="C1182" t="s">
        <v>41</v>
      </c>
      <c r="D1182">
        <v>297.55599999999998</v>
      </c>
      <c r="E1182">
        <v>324.142</v>
      </c>
      <c r="F1182">
        <v>-8.2019599999999997</v>
      </c>
      <c r="G1182">
        <v>-26.585999999999999</v>
      </c>
      <c r="H1182">
        <v>321.24</v>
      </c>
      <c r="I1182">
        <v>95587067.9736</v>
      </c>
    </row>
    <row r="1183" spans="1:9" x14ac:dyDescent="0.25">
      <c r="A1183" s="18">
        <v>42265</v>
      </c>
      <c r="B1183" t="s">
        <v>40</v>
      </c>
      <c r="C1183" t="s">
        <v>41</v>
      </c>
      <c r="D1183">
        <v>324.142</v>
      </c>
      <c r="E1183">
        <v>307.8</v>
      </c>
      <c r="F1183">
        <v>5.3092899999999998</v>
      </c>
      <c r="G1183">
        <v>16.341999999999999</v>
      </c>
      <c r="H1183">
        <v>321.24</v>
      </c>
      <c r="I1183">
        <v>104127570.5652</v>
      </c>
    </row>
    <row r="1184" spans="1:9" x14ac:dyDescent="0.25">
      <c r="A1184" s="18">
        <v>42264</v>
      </c>
      <c r="B1184" t="s">
        <v>40</v>
      </c>
      <c r="C1184" t="s">
        <v>41</v>
      </c>
      <c r="D1184">
        <v>307.8</v>
      </c>
      <c r="E1184">
        <v>286.33199999999999</v>
      </c>
      <c r="F1184">
        <v>7.4975899999999998</v>
      </c>
      <c r="G1184">
        <v>21.468</v>
      </c>
      <c r="H1184">
        <v>321.24</v>
      </c>
      <c r="I1184">
        <v>98877856.680000007</v>
      </c>
    </row>
    <row r="1185" spans="1:9" x14ac:dyDescent="0.25">
      <c r="A1185" s="18">
        <v>42263</v>
      </c>
      <c r="B1185" t="s">
        <v>40</v>
      </c>
      <c r="C1185" t="s">
        <v>41</v>
      </c>
      <c r="D1185">
        <v>286.33199999999999</v>
      </c>
      <c r="E1185">
        <v>308.22800000000001</v>
      </c>
      <c r="F1185">
        <v>-7.1038300000000003</v>
      </c>
      <c r="G1185">
        <v>-21.896000000000001</v>
      </c>
      <c r="H1185">
        <v>321.24</v>
      </c>
      <c r="I1185">
        <v>91981463.479200006</v>
      </c>
    </row>
    <row r="1186" spans="1:9" x14ac:dyDescent="0.25">
      <c r="A1186" s="18">
        <v>42262</v>
      </c>
      <c r="B1186" t="s">
        <v>40</v>
      </c>
      <c r="C1186" t="s">
        <v>41</v>
      </c>
      <c r="D1186">
        <v>308.22800000000001</v>
      </c>
      <c r="E1186">
        <v>344.00200000000001</v>
      </c>
      <c r="F1186">
        <v>-10.39936</v>
      </c>
      <c r="G1186">
        <v>-35.774000000000001</v>
      </c>
      <c r="H1186">
        <v>321.24</v>
      </c>
      <c r="I1186">
        <v>99015347.656800002</v>
      </c>
    </row>
    <row r="1187" spans="1:9" x14ac:dyDescent="0.25">
      <c r="A1187" s="18">
        <v>42261</v>
      </c>
      <c r="B1187" t="s">
        <v>40</v>
      </c>
      <c r="C1187" t="s">
        <v>41</v>
      </c>
      <c r="D1187">
        <v>344.00200000000001</v>
      </c>
      <c r="E1187">
        <v>344.822</v>
      </c>
      <c r="F1187">
        <v>-0.23780000000000001</v>
      </c>
      <c r="G1187">
        <v>-0.82</v>
      </c>
      <c r="H1187">
        <v>316.24</v>
      </c>
      <c r="I1187">
        <v>108787398.8812</v>
      </c>
    </row>
    <row r="1188" spans="1:9" x14ac:dyDescent="0.25">
      <c r="A1188" s="18">
        <v>42258</v>
      </c>
      <c r="B1188" t="s">
        <v>40</v>
      </c>
      <c r="C1188" t="s">
        <v>41</v>
      </c>
      <c r="D1188">
        <v>344.822</v>
      </c>
      <c r="E1188">
        <v>352.63600000000002</v>
      </c>
      <c r="F1188">
        <v>-2.2158799999999998</v>
      </c>
      <c r="G1188">
        <v>-7.8140000000000001</v>
      </c>
      <c r="H1188">
        <v>316.24</v>
      </c>
      <c r="I1188">
        <v>109046716.1732</v>
      </c>
    </row>
    <row r="1189" spans="1:9" x14ac:dyDescent="0.25">
      <c r="A1189" s="18">
        <v>42257</v>
      </c>
      <c r="B1189" t="s">
        <v>40</v>
      </c>
      <c r="C1189" t="s">
        <v>41</v>
      </c>
      <c r="D1189">
        <v>352.63600000000002</v>
      </c>
      <c r="E1189">
        <v>366.166</v>
      </c>
      <c r="F1189">
        <v>-3.6950500000000002</v>
      </c>
      <c r="G1189">
        <v>-13.53</v>
      </c>
      <c r="H1189">
        <v>316.24</v>
      </c>
      <c r="I1189">
        <v>111517820.2216</v>
      </c>
    </row>
    <row r="1190" spans="1:9" x14ac:dyDescent="0.25">
      <c r="A1190" s="18">
        <v>42256</v>
      </c>
      <c r="B1190" t="s">
        <v>40</v>
      </c>
      <c r="C1190" t="s">
        <v>41</v>
      </c>
      <c r="D1190">
        <v>366.166</v>
      </c>
      <c r="E1190">
        <v>354.37200000000001</v>
      </c>
      <c r="F1190">
        <v>3.3281399999999999</v>
      </c>
      <c r="G1190">
        <v>11.794</v>
      </c>
      <c r="H1190">
        <v>316.24</v>
      </c>
      <c r="I1190">
        <v>115796555.5396</v>
      </c>
    </row>
    <row r="1191" spans="1:9" x14ac:dyDescent="0.25">
      <c r="A1191" s="18">
        <v>42255</v>
      </c>
      <c r="B1191" t="s">
        <v>40</v>
      </c>
      <c r="C1191" t="s">
        <v>41</v>
      </c>
      <c r="D1191">
        <v>354.37200000000001</v>
      </c>
      <c r="E1191">
        <v>392.66399999999999</v>
      </c>
      <c r="F1191">
        <v>-9.7518499999999992</v>
      </c>
      <c r="G1191">
        <v>-38.292000000000002</v>
      </c>
      <c r="H1191">
        <v>316.24</v>
      </c>
      <c r="I1191">
        <v>112066813.9032</v>
      </c>
    </row>
    <row r="1192" spans="1:9" x14ac:dyDescent="0.25">
      <c r="A1192" s="18">
        <v>42251</v>
      </c>
      <c r="B1192" t="s">
        <v>40</v>
      </c>
      <c r="C1192" t="s">
        <v>41</v>
      </c>
      <c r="D1192">
        <v>392.66399999999999</v>
      </c>
      <c r="E1192">
        <v>361.84199999999998</v>
      </c>
      <c r="F1192">
        <v>8.5180799999999994</v>
      </c>
      <c r="G1192">
        <v>30.821999999999999</v>
      </c>
      <c r="H1192">
        <v>316.24</v>
      </c>
      <c r="I1192">
        <v>124176298.9584</v>
      </c>
    </row>
    <row r="1193" spans="1:9" x14ac:dyDescent="0.25">
      <c r="A1193" s="18">
        <v>42250</v>
      </c>
      <c r="B1193" t="s">
        <v>40</v>
      </c>
      <c r="C1193" t="s">
        <v>41</v>
      </c>
      <c r="D1193">
        <v>361.84199999999998</v>
      </c>
      <c r="E1193">
        <v>364.05200000000002</v>
      </c>
      <c r="F1193">
        <v>-0.60706000000000004</v>
      </c>
      <c r="G1193">
        <v>-2.21</v>
      </c>
      <c r="H1193">
        <v>316.24</v>
      </c>
      <c r="I1193">
        <v>114429131.18520001</v>
      </c>
    </row>
    <row r="1194" spans="1:9" x14ac:dyDescent="0.25">
      <c r="A1194" s="18">
        <v>42249</v>
      </c>
      <c r="B1194" t="s">
        <v>40</v>
      </c>
      <c r="C1194" t="s">
        <v>41</v>
      </c>
      <c r="D1194">
        <v>364.05200000000002</v>
      </c>
      <c r="E1194">
        <v>405.04</v>
      </c>
      <c r="F1194">
        <v>-10.119490000000001</v>
      </c>
      <c r="G1194">
        <v>-40.988</v>
      </c>
      <c r="H1194">
        <v>316.24</v>
      </c>
      <c r="I1194">
        <v>115128022.9112</v>
      </c>
    </row>
    <row r="1195" spans="1:9" x14ac:dyDescent="0.25">
      <c r="A1195" s="18">
        <v>42248</v>
      </c>
      <c r="B1195" t="s">
        <v>40</v>
      </c>
      <c r="C1195" t="s">
        <v>41</v>
      </c>
      <c r="D1195">
        <v>405.04</v>
      </c>
      <c r="E1195">
        <v>363.31400000000002</v>
      </c>
      <c r="F1195">
        <v>11.484830000000001</v>
      </c>
      <c r="G1195">
        <v>41.725999999999999</v>
      </c>
      <c r="H1195">
        <v>361.24</v>
      </c>
      <c r="I1195">
        <v>146316892.62400001</v>
      </c>
    </row>
    <row r="1196" spans="1:9" x14ac:dyDescent="0.25">
      <c r="A1196" s="18">
        <v>42247</v>
      </c>
      <c r="B1196" t="s">
        <v>40</v>
      </c>
      <c r="C1196" t="s">
        <v>41</v>
      </c>
      <c r="D1196">
        <v>363.31400000000002</v>
      </c>
      <c r="E1196">
        <v>337.02199999999999</v>
      </c>
      <c r="F1196">
        <v>7.8012699999999997</v>
      </c>
      <c r="G1196">
        <v>26.292000000000002</v>
      </c>
      <c r="H1196">
        <v>373.74</v>
      </c>
      <c r="I1196">
        <v>135785192.3484</v>
      </c>
    </row>
    <row r="1197" spans="1:9" x14ac:dyDescent="0.25">
      <c r="A1197" s="18">
        <v>42244</v>
      </c>
      <c r="B1197" t="s">
        <v>40</v>
      </c>
      <c r="C1197" t="s">
        <v>41</v>
      </c>
      <c r="D1197">
        <v>337.02199999999999</v>
      </c>
      <c r="E1197">
        <v>333.06200000000001</v>
      </c>
      <c r="F1197">
        <v>1.1889700000000001</v>
      </c>
      <c r="G1197">
        <v>3.96</v>
      </c>
      <c r="H1197">
        <v>383.74</v>
      </c>
      <c r="I1197">
        <v>129329024.4932</v>
      </c>
    </row>
    <row r="1198" spans="1:9" x14ac:dyDescent="0.25">
      <c r="A1198" s="18">
        <v>42243</v>
      </c>
      <c r="B1198" t="s">
        <v>40</v>
      </c>
      <c r="C1198" t="s">
        <v>41</v>
      </c>
      <c r="D1198">
        <v>333.06200000000001</v>
      </c>
      <c r="E1198">
        <v>328.30399999999997</v>
      </c>
      <c r="F1198">
        <v>1.4492700000000001</v>
      </c>
      <c r="G1198">
        <v>4.758</v>
      </c>
      <c r="H1198">
        <v>414.99</v>
      </c>
      <c r="I1198">
        <v>138217599.21720001</v>
      </c>
    </row>
    <row r="1199" spans="1:9" x14ac:dyDescent="0.25">
      <c r="A1199" s="18">
        <v>42242</v>
      </c>
      <c r="B1199" t="s">
        <v>40</v>
      </c>
      <c r="C1199" t="s">
        <v>41</v>
      </c>
      <c r="D1199">
        <v>328.30399999999997</v>
      </c>
      <c r="E1199">
        <v>349.05799999999999</v>
      </c>
      <c r="F1199">
        <v>-5.9457199999999997</v>
      </c>
      <c r="G1199">
        <v>-20.754000000000001</v>
      </c>
      <c r="H1199">
        <v>429.99</v>
      </c>
      <c r="I1199">
        <v>141167633.94240001</v>
      </c>
    </row>
    <row r="1200" spans="1:9" x14ac:dyDescent="0.25">
      <c r="A1200" s="18">
        <v>42241</v>
      </c>
      <c r="B1200" t="s">
        <v>40</v>
      </c>
      <c r="C1200" t="s">
        <v>41</v>
      </c>
      <c r="D1200">
        <v>349.05799999999999</v>
      </c>
      <c r="E1200">
        <v>346.66399999999999</v>
      </c>
      <c r="F1200">
        <v>0.69057999999999997</v>
      </c>
      <c r="G1200">
        <v>2.3940000000000001</v>
      </c>
      <c r="H1200">
        <v>486.24</v>
      </c>
      <c r="I1200">
        <v>169726171.35479999</v>
      </c>
    </row>
    <row r="1201" spans="1:9" x14ac:dyDescent="0.25">
      <c r="A1201" s="18">
        <v>42240</v>
      </c>
      <c r="B1201" t="s">
        <v>40</v>
      </c>
      <c r="C1201" t="s">
        <v>41</v>
      </c>
      <c r="D1201">
        <v>346.66399999999999</v>
      </c>
      <c r="E1201">
        <v>276.51799999999997</v>
      </c>
      <c r="F1201">
        <v>25.367609999999999</v>
      </c>
      <c r="G1201">
        <v>70.146000000000001</v>
      </c>
      <c r="H1201">
        <v>516.24</v>
      </c>
      <c r="I1201">
        <v>178962031.35839999</v>
      </c>
    </row>
    <row r="1202" spans="1:9" x14ac:dyDescent="0.25">
      <c r="A1202" s="18">
        <v>42237</v>
      </c>
      <c r="B1202" t="s">
        <v>40</v>
      </c>
      <c r="C1202" t="s">
        <v>41</v>
      </c>
      <c r="D1202">
        <v>276.51799999999997</v>
      </c>
      <c r="E1202">
        <v>242.376</v>
      </c>
      <c r="F1202">
        <v>14.08638</v>
      </c>
      <c r="G1202">
        <v>34.142000000000003</v>
      </c>
      <c r="H1202">
        <v>611.24</v>
      </c>
      <c r="I1202">
        <v>169019028.2308</v>
      </c>
    </row>
    <row r="1203" spans="1:9" x14ac:dyDescent="0.25">
      <c r="A1203" s="18">
        <v>42236</v>
      </c>
      <c r="B1203" t="s">
        <v>40</v>
      </c>
      <c r="C1203" t="s">
        <v>41</v>
      </c>
      <c r="D1203">
        <v>242.376</v>
      </c>
      <c r="E1203">
        <v>220.428</v>
      </c>
      <c r="F1203">
        <v>9.9569899999999993</v>
      </c>
      <c r="G1203">
        <v>21.948</v>
      </c>
      <c r="H1203">
        <v>636.24</v>
      </c>
      <c r="I1203">
        <v>154209451.6656</v>
      </c>
    </row>
    <row r="1204" spans="1:9" x14ac:dyDescent="0.25">
      <c r="A1204" s="18">
        <v>42235</v>
      </c>
      <c r="B1204" t="s">
        <v>40</v>
      </c>
      <c r="C1204" t="s">
        <v>41</v>
      </c>
      <c r="D1204">
        <v>220.428</v>
      </c>
      <c r="E1204">
        <v>212.75</v>
      </c>
      <c r="F1204">
        <v>3.60893</v>
      </c>
      <c r="G1204">
        <v>7.6779999999999999</v>
      </c>
      <c r="H1204">
        <v>636.24</v>
      </c>
      <c r="I1204">
        <v>140245242.97679999</v>
      </c>
    </row>
    <row r="1205" spans="1:9" x14ac:dyDescent="0.25">
      <c r="A1205" s="18">
        <v>42234</v>
      </c>
      <c r="B1205" t="s">
        <v>40</v>
      </c>
      <c r="C1205" t="s">
        <v>41</v>
      </c>
      <c r="D1205">
        <v>212.75</v>
      </c>
      <c r="E1205">
        <v>210.43799999999999</v>
      </c>
      <c r="F1205">
        <v>1.09866</v>
      </c>
      <c r="G1205">
        <v>2.3119999999999998</v>
      </c>
      <c r="H1205">
        <v>629.99</v>
      </c>
      <c r="I1205">
        <v>134030500.15000001</v>
      </c>
    </row>
    <row r="1206" spans="1:9" x14ac:dyDescent="0.25">
      <c r="A1206" s="18">
        <v>42233</v>
      </c>
      <c r="B1206" t="s">
        <v>40</v>
      </c>
      <c r="C1206" t="s">
        <v>41</v>
      </c>
      <c r="D1206">
        <v>210.43799999999999</v>
      </c>
      <c r="E1206">
        <v>212.35599999999999</v>
      </c>
      <c r="F1206">
        <v>-0.9032</v>
      </c>
      <c r="G1206">
        <v>-1.9179999999999999</v>
      </c>
      <c r="H1206">
        <v>606.24</v>
      </c>
      <c r="I1206">
        <v>127576059.3828</v>
      </c>
    </row>
    <row r="1207" spans="1:9" x14ac:dyDescent="0.25">
      <c r="A1207" s="18">
        <v>42230</v>
      </c>
      <c r="B1207" t="s">
        <v>40</v>
      </c>
      <c r="C1207" t="s">
        <v>41</v>
      </c>
      <c r="D1207">
        <v>212.35599999999999</v>
      </c>
      <c r="E1207">
        <v>211.53800000000001</v>
      </c>
      <c r="F1207">
        <v>0.38668999999999998</v>
      </c>
      <c r="G1207">
        <v>0.81799999999999995</v>
      </c>
      <c r="H1207">
        <v>606.24</v>
      </c>
      <c r="I1207">
        <v>128738828.8536</v>
      </c>
    </row>
    <row r="1208" spans="1:9" x14ac:dyDescent="0.25">
      <c r="A1208" s="18">
        <v>42229</v>
      </c>
      <c r="B1208" t="s">
        <v>40</v>
      </c>
      <c r="C1208" t="s">
        <v>41</v>
      </c>
      <c r="D1208">
        <v>211.53800000000001</v>
      </c>
      <c r="E1208">
        <v>214.238</v>
      </c>
      <c r="F1208">
        <v>-1.2602800000000001</v>
      </c>
      <c r="G1208">
        <v>-2.7</v>
      </c>
      <c r="H1208">
        <v>613.74</v>
      </c>
      <c r="I1208">
        <v>129829459.04279999</v>
      </c>
    </row>
    <row r="1209" spans="1:9" x14ac:dyDescent="0.25">
      <c r="A1209" s="18">
        <v>42228</v>
      </c>
      <c r="B1209" t="s">
        <v>40</v>
      </c>
      <c r="C1209" t="s">
        <v>41</v>
      </c>
      <c r="D1209">
        <v>214.238</v>
      </c>
      <c r="E1209">
        <v>216.928</v>
      </c>
      <c r="F1209">
        <v>-1.24004</v>
      </c>
      <c r="G1209">
        <v>-2.69</v>
      </c>
      <c r="H1209">
        <v>613.74</v>
      </c>
      <c r="I1209">
        <v>131486558.6628</v>
      </c>
    </row>
    <row r="1210" spans="1:9" x14ac:dyDescent="0.25">
      <c r="A1210" s="18">
        <v>42227</v>
      </c>
      <c r="B1210" t="s">
        <v>40</v>
      </c>
      <c r="C1210" t="s">
        <v>41</v>
      </c>
      <c r="D1210">
        <v>216.928</v>
      </c>
      <c r="E1210">
        <v>207.066</v>
      </c>
      <c r="F1210">
        <v>4.7627300000000004</v>
      </c>
      <c r="G1210">
        <v>9.8620000000000001</v>
      </c>
      <c r="H1210">
        <v>613.74</v>
      </c>
      <c r="I1210">
        <v>133137520.8768</v>
      </c>
    </row>
    <row r="1211" spans="1:9" x14ac:dyDescent="0.25">
      <c r="A1211" s="18">
        <v>42226</v>
      </c>
      <c r="B1211" t="s">
        <v>40</v>
      </c>
      <c r="C1211" t="s">
        <v>41</v>
      </c>
      <c r="D1211">
        <v>207.066</v>
      </c>
      <c r="E1211">
        <v>213.84800000000001</v>
      </c>
      <c r="F1211">
        <v>-3.1714099999999998</v>
      </c>
      <c r="G1211">
        <v>-6.782</v>
      </c>
      <c r="H1211">
        <v>613.74</v>
      </c>
      <c r="I1211">
        <v>127084811.07960001</v>
      </c>
    </row>
    <row r="1212" spans="1:9" x14ac:dyDescent="0.25">
      <c r="A1212" s="18">
        <v>42223</v>
      </c>
      <c r="B1212" t="s">
        <v>40</v>
      </c>
      <c r="C1212" t="s">
        <v>41</v>
      </c>
      <c r="D1212">
        <v>213.84800000000001</v>
      </c>
      <c r="E1212">
        <v>216.726</v>
      </c>
      <c r="F1212">
        <v>-1.3279399999999999</v>
      </c>
      <c r="G1212">
        <v>-2.8780000000000001</v>
      </c>
      <c r="H1212">
        <v>613.74</v>
      </c>
      <c r="I1212">
        <v>131247199.82879999</v>
      </c>
    </row>
    <row r="1213" spans="1:9" x14ac:dyDescent="0.25">
      <c r="A1213" s="18">
        <v>42222</v>
      </c>
      <c r="B1213" t="s">
        <v>40</v>
      </c>
      <c r="C1213" t="s">
        <v>41</v>
      </c>
      <c r="D1213">
        <v>216.726</v>
      </c>
      <c r="E1213">
        <v>211.15600000000001</v>
      </c>
      <c r="F1213">
        <v>2.6378599999999999</v>
      </c>
      <c r="G1213">
        <v>5.57</v>
      </c>
      <c r="H1213">
        <v>613.74</v>
      </c>
      <c r="I1213">
        <v>133013545.2756</v>
      </c>
    </row>
    <row r="1214" spans="1:9" x14ac:dyDescent="0.25">
      <c r="A1214" s="18">
        <v>42221</v>
      </c>
      <c r="B1214" t="s">
        <v>40</v>
      </c>
      <c r="C1214" t="s">
        <v>41</v>
      </c>
      <c r="D1214">
        <v>211.15600000000001</v>
      </c>
      <c r="E1214">
        <v>212.97399999999999</v>
      </c>
      <c r="F1214">
        <v>-0.85363</v>
      </c>
      <c r="G1214">
        <v>-1.8180000000000001</v>
      </c>
      <c r="H1214">
        <v>613.74</v>
      </c>
      <c r="I1214">
        <v>129595010.1336</v>
      </c>
    </row>
    <row r="1215" spans="1:9" x14ac:dyDescent="0.25">
      <c r="A1215" s="18">
        <v>42220</v>
      </c>
      <c r="B1215" t="s">
        <v>40</v>
      </c>
      <c r="C1215" t="s">
        <v>41</v>
      </c>
      <c r="D1215">
        <v>212.97399999999999</v>
      </c>
      <c r="E1215">
        <v>210.31800000000001</v>
      </c>
      <c r="F1215">
        <v>1.26285</v>
      </c>
      <c r="G1215">
        <v>2.6560000000000001</v>
      </c>
      <c r="H1215">
        <v>613.74</v>
      </c>
      <c r="I1215">
        <v>130710790.54440001</v>
      </c>
    </row>
    <row r="1216" spans="1:9" x14ac:dyDescent="0.25">
      <c r="A1216" s="18">
        <v>42219</v>
      </c>
      <c r="B1216" t="s">
        <v>40</v>
      </c>
      <c r="C1216" t="s">
        <v>41</v>
      </c>
      <c r="D1216">
        <v>210.31800000000001</v>
      </c>
      <c r="E1216">
        <v>212.37200000000001</v>
      </c>
      <c r="F1216">
        <v>-0.96716999999999997</v>
      </c>
      <c r="G1216">
        <v>-2.0539999999999998</v>
      </c>
      <c r="H1216">
        <v>613.74</v>
      </c>
      <c r="I1216">
        <v>129080695.5108</v>
      </c>
    </row>
    <row r="1217" spans="1:9" x14ac:dyDescent="0.25">
      <c r="A1217" s="18">
        <v>42216</v>
      </c>
      <c r="B1217" t="s">
        <v>40</v>
      </c>
      <c r="C1217" t="s">
        <v>41</v>
      </c>
      <c r="D1217">
        <v>212.37200000000001</v>
      </c>
      <c r="E1217">
        <v>211.88200000000001</v>
      </c>
      <c r="F1217">
        <v>0.23125999999999999</v>
      </c>
      <c r="G1217">
        <v>0.49</v>
      </c>
      <c r="H1217">
        <v>613.74</v>
      </c>
      <c r="I1217">
        <v>130341318.7032</v>
      </c>
    </row>
    <row r="1218" spans="1:9" x14ac:dyDescent="0.25">
      <c r="A1218" s="18">
        <v>42215</v>
      </c>
      <c r="B1218" t="s">
        <v>40</v>
      </c>
      <c r="C1218" t="s">
        <v>41</v>
      </c>
      <c r="D1218">
        <v>211.88200000000001</v>
      </c>
      <c r="E1218">
        <v>213.65799999999999</v>
      </c>
      <c r="F1218">
        <v>-0.83123000000000002</v>
      </c>
      <c r="G1218">
        <v>-1.776</v>
      </c>
      <c r="H1218">
        <v>613.74</v>
      </c>
      <c r="I1218">
        <v>130040585.8092</v>
      </c>
    </row>
    <row r="1219" spans="1:9" x14ac:dyDescent="0.25">
      <c r="A1219" s="18">
        <v>42214</v>
      </c>
      <c r="B1219" t="s">
        <v>40</v>
      </c>
      <c r="C1219" t="s">
        <v>41</v>
      </c>
      <c r="D1219">
        <v>213.65799999999999</v>
      </c>
      <c r="E1219">
        <v>217.38</v>
      </c>
      <c r="F1219">
        <v>-1.71221</v>
      </c>
      <c r="G1219">
        <v>-3.722</v>
      </c>
      <c r="H1219">
        <v>613.74</v>
      </c>
      <c r="I1219">
        <v>131130589.11480001</v>
      </c>
    </row>
    <row r="1220" spans="1:9" x14ac:dyDescent="0.25">
      <c r="A1220" s="18">
        <v>42213</v>
      </c>
      <c r="B1220" t="s">
        <v>40</v>
      </c>
      <c r="C1220" t="s">
        <v>41</v>
      </c>
      <c r="D1220">
        <v>217.38</v>
      </c>
      <c r="E1220">
        <v>236.596</v>
      </c>
      <c r="F1220">
        <v>-8.1218599999999999</v>
      </c>
      <c r="G1220">
        <v>-19.216000000000001</v>
      </c>
      <c r="H1220">
        <v>613.74</v>
      </c>
      <c r="I1220">
        <v>133414931.62800001</v>
      </c>
    </row>
    <row r="1221" spans="1:9" x14ac:dyDescent="0.25">
      <c r="A1221" s="18">
        <v>42212</v>
      </c>
      <c r="B1221" t="s">
        <v>40</v>
      </c>
      <c r="C1221" t="s">
        <v>41</v>
      </c>
      <c r="D1221">
        <v>236.596</v>
      </c>
      <c r="E1221">
        <v>224.36</v>
      </c>
      <c r="F1221">
        <v>5.4537399999999998</v>
      </c>
      <c r="G1221">
        <v>12.236000000000001</v>
      </c>
      <c r="H1221">
        <v>613.74</v>
      </c>
      <c r="I1221">
        <v>145208570.99759999</v>
      </c>
    </row>
    <row r="1222" spans="1:9" x14ac:dyDescent="0.25">
      <c r="A1222" s="18">
        <v>42209</v>
      </c>
      <c r="B1222" t="s">
        <v>40</v>
      </c>
      <c r="C1222" t="s">
        <v>41</v>
      </c>
      <c r="D1222">
        <v>224.36</v>
      </c>
      <c r="E1222">
        <v>215.38399999999999</v>
      </c>
      <c r="F1222">
        <v>4.16744</v>
      </c>
      <c r="G1222">
        <v>8.9760000000000009</v>
      </c>
      <c r="H1222">
        <v>613.74</v>
      </c>
      <c r="I1222">
        <v>137698841.016</v>
      </c>
    </row>
    <row r="1223" spans="1:9" x14ac:dyDescent="0.25">
      <c r="A1223" s="18">
        <v>42208</v>
      </c>
      <c r="B1223" t="s">
        <v>40</v>
      </c>
      <c r="C1223" t="s">
        <v>41</v>
      </c>
      <c r="D1223">
        <v>215.38399999999999</v>
      </c>
      <c r="E1223">
        <v>213.88</v>
      </c>
      <c r="F1223">
        <v>0.70320000000000005</v>
      </c>
      <c r="G1223">
        <v>1.504</v>
      </c>
      <c r="H1223">
        <v>578.74</v>
      </c>
      <c r="I1223">
        <v>124651465.39040001</v>
      </c>
    </row>
    <row r="1224" spans="1:9" x14ac:dyDescent="0.25">
      <c r="A1224" s="18">
        <v>42207</v>
      </c>
      <c r="B1224" t="s">
        <v>40</v>
      </c>
      <c r="C1224" t="s">
        <v>41</v>
      </c>
      <c r="D1224">
        <v>213.88</v>
      </c>
      <c r="E1224">
        <v>214.64</v>
      </c>
      <c r="F1224">
        <v>-0.35408000000000001</v>
      </c>
      <c r="G1224">
        <v>-0.76</v>
      </c>
      <c r="H1224">
        <v>567.49</v>
      </c>
      <c r="I1224">
        <v>121374889.528</v>
      </c>
    </row>
    <row r="1225" spans="1:9" x14ac:dyDescent="0.25">
      <c r="A1225" s="18">
        <v>42206</v>
      </c>
      <c r="B1225" t="s">
        <v>40</v>
      </c>
      <c r="C1225" t="s">
        <v>41</v>
      </c>
      <c r="D1225">
        <v>214.64</v>
      </c>
      <c r="E1225">
        <v>214.72800000000001</v>
      </c>
      <c r="F1225">
        <v>-4.0980000000000003E-2</v>
      </c>
      <c r="G1225">
        <v>-8.7999999999999995E-2</v>
      </c>
      <c r="H1225">
        <v>567.49</v>
      </c>
      <c r="I1225">
        <v>121806182.384</v>
      </c>
    </row>
    <row r="1226" spans="1:9" x14ac:dyDescent="0.25">
      <c r="A1226" s="18">
        <v>42205</v>
      </c>
      <c r="B1226" t="s">
        <v>40</v>
      </c>
      <c r="C1226" t="s">
        <v>41</v>
      </c>
      <c r="D1226">
        <v>214.72800000000001</v>
      </c>
      <c r="E1226">
        <v>218.048</v>
      </c>
      <c r="F1226">
        <v>-1.5226</v>
      </c>
      <c r="G1226">
        <v>-3.32</v>
      </c>
      <c r="H1226">
        <v>567.49</v>
      </c>
      <c r="I1226">
        <v>121856121.55679999</v>
      </c>
    </row>
    <row r="1227" spans="1:9" x14ac:dyDescent="0.25">
      <c r="A1227" s="18">
        <v>42202</v>
      </c>
      <c r="B1227" t="s">
        <v>40</v>
      </c>
      <c r="C1227" t="s">
        <v>41</v>
      </c>
      <c r="D1227">
        <v>218.048</v>
      </c>
      <c r="E1227">
        <v>218.726</v>
      </c>
      <c r="F1227">
        <v>-0.30997999999999998</v>
      </c>
      <c r="G1227">
        <v>-0.67800000000000005</v>
      </c>
      <c r="H1227">
        <v>554.99</v>
      </c>
      <c r="I1227">
        <v>121014590.3488</v>
      </c>
    </row>
    <row r="1228" spans="1:9" x14ac:dyDescent="0.25">
      <c r="A1228" s="18">
        <v>42201</v>
      </c>
      <c r="B1228" t="s">
        <v>40</v>
      </c>
      <c r="C1228" t="s">
        <v>41</v>
      </c>
      <c r="D1228">
        <v>218.726</v>
      </c>
      <c r="E1228">
        <v>232.666</v>
      </c>
      <c r="F1228">
        <v>-5.9914199999999997</v>
      </c>
      <c r="G1228">
        <v>-13.94</v>
      </c>
      <c r="H1228">
        <v>554.99</v>
      </c>
      <c r="I1228">
        <v>121390873.9756</v>
      </c>
    </row>
    <row r="1229" spans="1:9" x14ac:dyDescent="0.25">
      <c r="A1229" s="18">
        <v>42200</v>
      </c>
      <c r="B1229" t="s">
        <v>40</v>
      </c>
      <c r="C1229" t="s">
        <v>41</v>
      </c>
      <c r="D1229">
        <v>232.666</v>
      </c>
      <c r="E1229">
        <v>235.75399999999999</v>
      </c>
      <c r="F1229">
        <v>-1.3098399999999999</v>
      </c>
      <c r="G1229">
        <v>-3.0880000000000001</v>
      </c>
      <c r="H1229">
        <v>554.99</v>
      </c>
      <c r="I1229">
        <v>129127442.93960001</v>
      </c>
    </row>
    <row r="1230" spans="1:9" x14ac:dyDescent="0.25">
      <c r="A1230" s="18">
        <v>42199</v>
      </c>
      <c r="B1230" t="s">
        <v>40</v>
      </c>
      <c r="C1230" t="s">
        <v>41</v>
      </c>
      <c r="D1230">
        <v>235.75399999999999</v>
      </c>
      <c r="E1230">
        <v>237.31800000000001</v>
      </c>
      <c r="F1230">
        <v>-0.65903</v>
      </c>
      <c r="G1230">
        <v>-1.5640000000000001</v>
      </c>
      <c r="H1230">
        <v>554.99</v>
      </c>
      <c r="I1230">
        <v>130841253.91240001</v>
      </c>
    </row>
    <row r="1231" spans="1:9" x14ac:dyDescent="0.25">
      <c r="A1231" s="18">
        <v>42198</v>
      </c>
      <c r="B1231" t="s">
        <v>40</v>
      </c>
      <c r="C1231" t="s">
        <v>41</v>
      </c>
      <c r="D1231">
        <v>237.31800000000001</v>
      </c>
      <c r="E1231">
        <v>265.27600000000001</v>
      </c>
      <c r="F1231">
        <v>-10.539210000000001</v>
      </c>
      <c r="G1231">
        <v>-27.957999999999998</v>
      </c>
      <c r="H1231">
        <v>554.99</v>
      </c>
      <c r="I1231">
        <v>131709259.21080001</v>
      </c>
    </row>
    <row r="1232" spans="1:9" x14ac:dyDescent="0.25">
      <c r="A1232" s="18">
        <v>42195</v>
      </c>
      <c r="B1232" t="s">
        <v>40</v>
      </c>
      <c r="C1232" t="s">
        <v>41</v>
      </c>
      <c r="D1232">
        <v>265.27600000000001</v>
      </c>
      <c r="E1232">
        <v>291.48599999999999</v>
      </c>
      <c r="F1232">
        <v>-8.9918600000000009</v>
      </c>
      <c r="G1232">
        <v>-26.21</v>
      </c>
      <c r="H1232">
        <v>554.99</v>
      </c>
      <c r="I1232">
        <v>147225686.40560001</v>
      </c>
    </row>
    <row r="1233" spans="1:9" x14ac:dyDescent="0.25">
      <c r="A1233" s="18">
        <v>42194</v>
      </c>
      <c r="B1233" t="s">
        <v>40</v>
      </c>
      <c r="C1233" t="s">
        <v>41</v>
      </c>
      <c r="D1233">
        <v>291.48599999999999</v>
      </c>
      <c r="E1233">
        <v>284.29399999999998</v>
      </c>
      <c r="F1233">
        <v>2.5297800000000001</v>
      </c>
      <c r="G1233">
        <v>7.1920000000000002</v>
      </c>
      <c r="H1233">
        <v>554.99</v>
      </c>
      <c r="I1233">
        <v>161771990.0316</v>
      </c>
    </row>
    <row r="1234" spans="1:9" x14ac:dyDescent="0.25">
      <c r="A1234" s="18">
        <v>42193</v>
      </c>
      <c r="B1234" t="s">
        <v>40</v>
      </c>
      <c r="C1234" t="s">
        <v>41</v>
      </c>
      <c r="D1234">
        <v>284.29399999999998</v>
      </c>
      <c r="E1234">
        <v>257.06599999999997</v>
      </c>
      <c r="F1234">
        <v>10.59183</v>
      </c>
      <c r="G1234">
        <v>27.228000000000002</v>
      </c>
      <c r="H1234">
        <v>579.99</v>
      </c>
      <c r="I1234">
        <v>164887847.63640001</v>
      </c>
    </row>
    <row r="1235" spans="1:9" x14ac:dyDescent="0.25">
      <c r="A1235" s="18">
        <v>42192</v>
      </c>
      <c r="B1235" t="s">
        <v>40</v>
      </c>
      <c r="C1235" t="s">
        <v>41</v>
      </c>
      <c r="D1235">
        <v>257.06599999999997</v>
      </c>
      <c r="E1235">
        <v>269.392</v>
      </c>
      <c r="F1235">
        <v>-4.5754900000000003</v>
      </c>
      <c r="G1235">
        <v>-12.326000000000001</v>
      </c>
      <c r="H1235">
        <v>579.99</v>
      </c>
      <c r="I1235">
        <v>149095863.57960001</v>
      </c>
    </row>
    <row r="1236" spans="1:9" x14ac:dyDescent="0.25">
      <c r="A1236" s="18">
        <v>42191</v>
      </c>
      <c r="B1236" t="s">
        <v>40</v>
      </c>
      <c r="C1236" t="s">
        <v>41</v>
      </c>
      <c r="D1236">
        <v>269.392</v>
      </c>
      <c r="E1236">
        <v>264.35599999999999</v>
      </c>
      <c r="F1236">
        <v>1.9050100000000001</v>
      </c>
      <c r="G1236">
        <v>5.0359999999999996</v>
      </c>
      <c r="H1236">
        <v>591.24</v>
      </c>
      <c r="I1236">
        <v>159275487.71520001</v>
      </c>
    </row>
    <row r="1237" spans="1:9" x14ac:dyDescent="0.25">
      <c r="A1237" s="18">
        <v>42187</v>
      </c>
      <c r="B1237" t="s">
        <v>40</v>
      </c>
      <c r="C1237" t="s">
        <v>41</v>
      </c>
      <c r="D1237">
        <v>264.35599999999999</v>
      </c>
      <c r="E1237">
        <v>249.84200000000001</v>
      </c>
      <c r="F1237">
        <v>5.8092699999999997</v>
      </c>
      <c r="G1237">
        <v>14.513999999999999</v>
      </c>
      <c r="H1237">
        <v>603.74</v>
      </c>
      <c r="I1237">
        <v>159602450.05360001</v>
      </c>
    </row>
    <row r="1238" spans="1:9" x14ac:dyDescent="0.25">
      <c r="A1238" s="18">
        <v>42186</v>
      </c>
      <c r="B1238" t="s">
        <v>40</v>
      </c>
      <c r="C1238" t="s">
        <v>41</v>
      </c>
      <c r="D1238">
        <v>249.84200000000001</v>
      </c>
      <c r="E1238">
        <v>270.36200000000002</v>
      </c>
      <c r="F1238">
        <v>-7.5898199999999996</v>
      </c>
      <c r="G1238">
        <v>-20.52</v>
      </c>
      <c r="H1238">
        <v>612.49</v>
      </c>
      <c r="I1238">
        <v>153025876.48519999</v>
      </c>
    </row>
    <row r="1239" spans="1:9" x14ac:dyDescent="0.25">
      <c r="A1239" s="18">
        <v>42185</v>
      </c>
      <c r="B1239" t="s">
        <v>40</v>
      </c>
      <c r="C1239" t="s">
        <v>41</v>
      </c>
      <c r="D1239">
        <v>270.36200000000002</v>
      </c>
      <c r="E1239">
        <v>271.14400000000001</v>
      </c>
      <c r="F1239">
        <v>-0.28841</v>
      </c>
      <c r="G1239">
        <v>-0.78200000000000003</v>
      </c>
      <c r="H1239">
        <v>627.49</v>
      </c>
      <c r="I1239">
        <v>169649613.59720001</v>
      </c>
    </row>
    <row r="1240" spans="1:9" x14ac:dyDescent="0.25">
      <c r="A1240" s="18">
        <v>42184</v>
      </c>
      <c r="B1240" t="s">
        <v>40</v>
      </c>
      <c r="C1240" t="s">
        <v>41</v>
      </c>
      <c r="D1240">
        <v>271.14400000000001</v>
      </c>
      <c r="E1240">
        <v>231.44399999999999</v>
      </c>
      <c r="F1240">
        <v>17.153179999999999</v>
      </c>
      <c r="G1240">
        <v>39.700000000000003</v>
      </c>
      <c r="H1240">
        <v>627.49</v>
      </c>
      <c r="I1240">
        <v>170140311.2464</v>
      </c>
    </row>
    <row r="1241" spans="1:9" x14ac:dyDescent="0.25">
      <c r="A1241" s="18">
        <v>42181</v>
      </c>
      <c r="B1241" t="s">
        <v>40</v>
      </c>
      <c r="C1241" t="s">
        <v>41</v>
      </c>
      <c r="D1241">
        <v>231.44399999999999</v>
      </c>
      <c r="E1241">
        <v>233.23400000000001</v>
      </c>
      <c r="F1241">
        <v>-0.76746999999999999</v>
      </c>
      <c r="G1241">
        <v>-1.79</v>
      </c>
      <c r="H1241">
        <v>627.49</v>
      </c>
      <c r="I1241">
        <v>145228934.42640001</v>
      </c>
    </row>
    <row r="1242" spans="1:9" x14ac:dyDescent="0.25">
      <c r="A1242" s="18">
        <v>42180</v>
      </c>
      <c r="B1242" t="s">
        <v>40</v>
      </c>
      <c r="C1242" t="s">
        <v>41</v>
      </c>
      <c r="D1242">
        <v>233.23400000000001</v>
      </c>
      <c r="E1242">
        <v>232.648</v>
      </c>
      <c r="F1242">
        <v>0.25187999999999999</v>
      </c>
      <c r="G1242">
        <v>0.58599999999999997</v>
      </c>
      <c r="H1242">
        <v>622.49</v>
      </c>
      <c r="I1242">
        <v>145185972.6004</v>
      </c>
    </row>
    <row r="1243" spans="1:9" x14ac:dyDescent="0.25">
      <c r="A1243" s="18">
        <v>42179</v>
      </c>
      <c r="B1243" t="s">
        <v>40</v>
      </c>
      <c r="C1243" t="s">
        <v>41</v>
      </c>
      <c r="D1243">
        <v>232.648</v>
      </c>
      <c r="E1243">
        <v>225.28</v>
      </c>
      <c r="F1243">
        <v>3.2706</v>
      </c>
      <c r="G1243">
        <v>7.3680000000000003</v>
      </c>
      <c r="H1243">
        <v>622.49</v>
      </c>
      <c r="I1243">
        <v>144821193.10879999</v>
      </c>
    </row>
    <row r="1244" spans="1:9" x14ac:dyDescent="0.25">
      <c r="A1244" s="18">
        <v>42178</v>
      </c>
      <c r="B1244" t="s">
        <v>40</v>
      </c>
      <c r="C1244" t="s">
        <v>41</v>
      </c>
      <c r="D1244">
        <v>225.28</v>
      </c>
      <c r="E1244">
        <v>231.99</v>
      </c>
      <c r="F1244">
        <v>-2.8923700000000001</v>
      </c>
      <c r="G1244">
        <v>-6.71</v>
      </c>
      <c r="H1244">
        <v>622.49</v>
      </c>
      <c r="I1244">
        <v>140234682.368</v>
      </c>
    </row>
    <row r="1245" spans="1:9" x14ac:dyDescent="0.25">
      <c r="A1245" s="18">
        <v>42177</v>
      </c>
      <c r="B1245" t="s">
        <v>40</v>
      </c>
      <c r="C1245" t="s">
        <v>41</v>
      </c>
      <c r="D1245">
        <v>231.99</v>
      </c>
      <c r="E1245">
        <v>245.95599999999999</v>
      </c>
      <c r="F1245">
        <v>-5.6782500000000002</v>
      </c>
      <c r="G1245">
        <v>-13.965999999999999</v>
      </c>
      <c r="H1245">
        <v>622.49</v>
      </c>
      <c r="I1245">
        <v>144411594.294</v>
      </c>
    </row>
    <row r="1246" spans="1:9" x14ac:dyDescent="0.25">
      <c r="A1246" s="18">
        <v>42174</v>
      </c>
      <c r="B1246" t="s">
        <v>40</v>
      </c>
      <c r="C1246" t="s">
        <v>41</v>
      </c>
      <c r="D1246">
        <v>245.95599999999999</v>
      </c>
      <c r="E1246">
        <v>238.88200000000001</v>
      </c>
      <c r="F1246">
        <v>2.96129</v>
      </c>
      <c r="G1246">
        <v>7.0739999999999998</v>
      </c>
      <c r="H1246">
        <v>612.49</v>
      </c>
      <c r="I1246">
        <v>150645738.01359999</v>
      </c>
    </row>
    <row r="1247" spans="1:9" x14ac:dyDescent="0.25">
      <c r="A1247" s="18">
        <v>42173</v>
      </c>
      <c r="B1247" t="s">
        <v>40</v>
      </c>
      <c r="C1247" t="s">
        <v>41</v>
      </c>
      <c r="D1247">
        <v>238.88200000000001</v>
      </c>
      <c r="E1247">
        <v>249.09399999999999</v>
      </c>
      <c r="F1247">
        <v>-4.0996600000000001</v>
      </c>
      <c r="G1247">
        <v>-10.212</v>
      </c>
      <c r="H1247">
        <v>606.24</v>
      </c>
      <c r="I1247">
        <v>144819967.00920001</v>
      </c>
    </row>
    <row r="1248" spans="1:9" x14ac:dyDescent="0.25">
      <c r="A1248" s="18">
        <v>42172</v>
      </c>
      <c r="B1248" t="s">
        <v>40</v>
      </c>
      <c r="C1248" t="s">
        <v>41</v>
      </c>
      <c r="D1248">
        <v>249.09399999999999</v>
      </c>
      <c r="E1248">
        <v>249.488</v>
      </c>
      <c r="F1248">
        <v>-0.15792</v>
      </c>
      <c r="G1248">
        <v>-0.39400000000000002</v>
      </c>
      <c r="H1248">
        <v>606.24</v>
      </c>
      <c r="I1248">
        <v>151010896.01640001</v>
      </c>
    </row>
    <row r="1249" spans="1:9" x14ac:dyDescent="0.25">
      <c r="A1249" s="18">
        <v>42171</v>
      </c>
      <c r="B1249" t="s">
        <v>40</v>
      </c>
      <c r="C1249" t="s">
        <v>41</v>
      </c>
      <c r="D1249">
        <v>249.488</v>
      </c>
      <c r="E1249">
        <v>255.64400000000001</v>
      </c>
      <c r="F1249">
        <v>-2.4080400000000002</v>
      </c>
      <c r="G1249">
        <v>-6.1559999999999997</v>
      </c>
      <c r="H1249">
        <v>603.74</v>
      </c>
      <c r="I1249">
        <v>150626034.81279999</v>
      </c>
    </row>
    <row r="1250" spans="1:9" x14ac:dyDescent="0.25">
      <c r="A1250" s="18">
        <v>42170</v>
      </c>
      <c r="B1250" t="s">
        <v>40</v>
      </c>
      <c r="C1250" t="s">
        <v>41</v>
      </c>
      <c r="D1250">
        <v>255.64400000000001</v>
      </c>
      <c r="E1250">
        <v>244.23599999999999</v>
      </c>
      <c r="F1250">
        <v>4.67089</v>
      </c>
      <c r="G1250">
        <v>11.407999999999999</v>
      </c>
      <c r="H1250">
        <v>603.74</v>
      </c>
      <c r="I1250">
        <v>154342661.94639999</v>
      </c>
    </row>
    <row r="1251" spans="1:9" x14ac:dyDescent="0.25">
      <c r="A1251" s="18">
        <v>42167</v>
      </c>
      <c r="B1251" t="s">
        <v>40</v>
      </c>
      <c r="C1251" t="s">
        <v>41</v>
      </c>
      <c r="D1251">
        <v>244.23599999999999</v>
      </c>
      <c r="E1251">
        <v>239.14</v>
      </c>
      <c r="F1251">
        <v>2.13097</v>
      </c>
      <c r="G1251">
        <v>5.0960000000000001</v>
      </c>
      <c r="H1251">
        <v>591.24</v>
      </c>
      <c r="I1251">
        <v>144402239.1816</v>
      </c>
    </row>
    <row r="1252" spans="1:9" x14ac:dyDescent="0.25">
      <c r="A1252" s="18">
        <v>42166</v>
      </c>
      <c r="B1252" t="s">
        <v>40</v>
      </c>
      <c r="C1252" t="s">
        <v>41</v>
      </c>
      <c r="D1252">
        <v>239.14</v>
      </c>
      <c r="E1252">
        <v>244.15600000000001</v>
      </c>
      <c r="F1252">
        <v>-2.0544199999999999</v>
      </c>
      <c r="G1252">
        <v>-5.016</v>
      </c>
      <c r="H1252">
        <v>591.24</v>
      </c>
      <c r="I1252">
        <v>141389277.08399999</v>
      </c>
    </row>
    <row r="1253" spans="1:9" x14ac:dyDescent="0.25">
      <c r="A1253" s="18">
        <v>42165</v>
      </c>
      <c r="B1253" t="s">
        <v>40</v>
      </c>
      <c r="C1253" t="s">
        <v>41</v>
      </c>
      <c r="D1253">
        <v>244.15600000000001</v>
      </c>
      <c r="E1253">
        <v>255.69399999999999</v>
      </c>
      <c r="F1253">
        <v>-4.5124300000000002</v>
      </c>
      <c r="G1253">
        <v>-11.538</v>
      </c>
      <c r="H1253">
        <v>591.24</v>
      </c>
      <c r="I1253">
        <v>144354939.93360001</v>
      </c>
    </row>
    <row r="1254" spans="1:9" x14ac:dyDescent="0.25">
      <c r="A1254" s="18">
        <v>42164</v>
      </c>
      <c r="B1254" t="s">
        <v>40</v>
      </c>
      <c r="C1254" t="s">
        <v>41</v>
      </c>
      <c r="D1254">
        <v>255.69399999999999</v>
      </c>
      <c r="E1254">
        <v>260.27600000000001</v>
      </c>
      <c r="F1254">
        <v>-1.76044</v>
      </c>
      <c r="G1254">
        <v>-4.5819999999999999</v>
      </c>
      <c r="H1254">
        <v>591.24</v>
      </c>
      <c r="I1254">
        <v>151176673.97639999</v>
      </c>
    </row>
    <row r="1255" spans="1:9" x14ac:dyDescent="0.25">
      <c r="A1255" s="18">
        <v>42163</v>
      </c>
      <c r="B1255" t="s">
        <v>40</v>
      </c>
      <c r="C1255" t="s">
        <v>41</v>
      </c>
      <c r="D1255">
        <v>260.27600000000001</v>
      </c>
      <c r="E1255">
        <v>254.16200000000001</v>
      </c>
      <c r="F1255">
        <v>2.4055499999999999</v>
      </c>
      <c r="G1255">
        <v>6.1139999999999999</v>
      </c>
      <c r="H1255">
        <v>597.49</v>
      </c>
      <c r="I1255">
        <v>155512463.40560001</v>
      </c>
    </row>
    <row r="1256" spans="1:9" x14ac:dyDescent="0.25">
      <c r="A1256" s="18">
        <v>42160</v>
      </c>
      <c r="B1256" t="s">
        <v>40</v>
      </c>
      <c r="C1256" t="s">
        <v>41</v>
      </c>
      <c r="D1256">
        <v>254.16200000000001</v>
      </c>
      <c r="E1256">
        <v>256.858</v>
      </c>
      <c r="F1256">
        <v>-1.0496099999999999</v>
      </c>
      <c r="G1256">
        <v>-2.6960000000000002</v>
      </c>
      <c r="H1256">
        <v>603.74</v>
      </c>
      <c r="I1256">
        <v>153447918.37720001</v>
      </c>
    </row>
    <row r="1257" spans="1:9" x14ac:dyDescent="0.25">
      <c r="A1257" s="18">
        <v>42159</v>
      </c>
      <c r="B1257" t="s">
        <v>40</v>
      </c>
      <c r="C1257" t="s">
        <v>41</v>
      </c>
      <c r="D1257">
        <v>256.858</v>
      </c>
      <c r="E1257">
        <v>248.70599999999999</v>
      </c>
      <c r="F1257">
        <v>3.2777699999999999</v>
      </c>
      <c r="G1257">
        <v>8.1519999999999992</v>
      </c>
      <c r="H1257">
        <v>606.24</v>
      </c>
      <c r="I1257">
        <v>155717748.03479999</v>
      </c>
    </row>
    <row r="1258" spans="1:9" x14ac:dyDescent="0.25">
      <c r="A1258" s="18">
        <v>42158</v>
      </c>
      <c r="B1258" t="s">
        <v>40</v>
      </c>
      <c r="C1258" t="s">
        <v>41</v>
      </c>
      <c r="D1258">
        <v>248.70599999999999</v>
      </c>
      <c r="E1258">
        <v>255.81399999999999</v>
      </c>
      <c r="F1258">
        <v>-2.7785799999999998</v>
      </c>
      <c r="G1258">
        <v>-7.1079999999999997</v>
      </c>
      <c r="H1258">
        <v>606.24</v>
      </c>
      <c r="I1258">
        <v>150775674.6636</v>
      </c>
    </row>
    <row r="1259" spans="1:9" x14ac:dyDescent="0.25">
      <c r="A1259" s="18">
        <v>42157</v>
      </c>
      <c r="B1259" t="s">
        <v>40</v>
      </c>
      <c r="C1259" t="s">
        <v>41</v>
      </c>
      <c r="D1259">
        <v>255.81399999999999</v>
      </c>
      <c r="E1259">
        <v>251.166</v>
      </c>
      <c r="F1259">
        <v>1.85057</v>
      </c>
      <c r="G1259">
        <v>4.6479999999999997</v>
      </c>
      <c r="H1259">
        <v>606.24</v>
      </c>
      <c r="I1259">
        <v>155084832.8484</v>
      </c>
    </row>
    <row r="1260" spans="1:9" x14ac:dyDescent="0.25">
      <c r="A1260" s="18">
        <v>42156</v>
      </c>
      <c r="B1260" t="s">
        <v>40</v>
      </c>
      <c r="C1260" t="s">
        <v>41</v>
      </c>
      <c r="D1260">
        <v>251.166</v>
      </c>
      <c r="E1260">
        <v>252.018</v>
      </c>
      <c r="F1260">
        <v>-0.33806999999999998</v>
      </c>
      <c r="G1260">
        <v>-0.85199999999999998</v>
      </c>
      <c r="H1260">
        <v>606.24</v>
      </c>
      <c r="I1260">
        <v>152267026.53960001</v>
      </c>
    </row>
    <row r="1261" spans="1:9" x14ac:dyDescent="0.25">
      <c r="A1261" s="18">
        <v>42153</v>
      </c>
      <c r="B1261" t="s">
        <v>40</v>
      </c>
      <c r="C1261" t="s">
        <v>41</v>
      </c>
      <c r="D1261">
        <v>252.018</v>
      </c>
      <c r="E1261">
        <v>249.76599999999999</v>
      </c>
      <c r="F1261">
        <v>0.90164</v>
      </c>
      <c r="G1261">
        <v>2.2519999999999998</v>
      </c>
      <c r="H1261">
        <v>606.24</v>
      </c>
      <c r="I1261">
        <v>152783543.53080001</v>
      </c>
    </row>
    <row r="1262" spans="1:9" x14ac:dyDescent="0.25">
      <c r="A1262" s="18">
        <v>42152</v>
      </c>
      <c r="B1262" t="s">
        <v>40</v>
      </c>
      <c r="C1262" t="s">
        <v>41</v>
      </c>
      <c r="D1262">
        <v>249.76599999999999</v>
      </c>
      <c r="E1262">
        <v>250.172</v>
      </c>
      <c r="F1262">
        <v>-0.16228999999999999</v>
      </c>
      <c r="G1262">
        <v>-0.40600000000000003</v>
      </c>
      <c r="H1262">
        <v>601.24</v>
      </c>
      <c r="I1262">
        <v>150169459.69960001</v>
      </c>
    </row>
    <row r="1263" spans="1:9" x14ac:dyDescent="0.25">
      <c r="A1263" s="18">
        <v>42151</v>
      </c>
      <c r="B1263" t="s">
        <v>40</v>
      </c>
      <c r="C1263" t="s">
        <v>41</v>
      </c>
      <c r="D1263">
        <v>250.172</v>
      </c>
      <c r="E1263">
        <v>256.596</v>
      </c>
      <c r="F1263">
        <v>-2.5035500000000002</v>
      </c>
      <c r="G1263">
        <v>-6.4240000000000004</v>
      </c>
      <c r="H1263">
        <v>598.74</v>
      </c>
      <c r="I1263">
        <v>149788133.38319999</v>
      </c>
    </row>
    <row r="1264" spans="1:9" x14ac:dyDescent="0.25">
      <c r="A1264" s="18">
        <v>42150</v>
      </c>
      <c r="B1264" t="s">
        <v>40</v>
      </c>
      <c r="C1264" t="s">
        <v>41</v>
      </c>
      <c r="D1264">
        <v>256.596</v>
      </c>
      <c r="E1264">
        <v>248.78</v>
      </c>
      <c r="F1264">
        <v>3.1417299999999999</v>
      </c>
      <c r="G1264">
        <v>7.8159999999999998</v>
      </c>
      <c r="H1264">
        <v>598.74</v>
      </c>
      <c r="I1264">
        <v>153634442.99759999</v>
      </c>
    </row>
    <row r="1265" spans="1:9" x14ac:dyDescent="0.25">
      <c r="A1265" s="18">
        <v>42146</v>
      </c>
      <c r="B1265" t="s">
        <v>40</v>
      </c>
      <c r="C1265" t="s">
        <v>41</v>
      </c>
      <c r="D1265">
        <v>248.78</v>
      </c>
      <c r="E1265">
        <v>246.886</v>
      </c>
      <c r="F1265">
        <v>0.76715999999999995</v>
      </c>
      <c r="G1265">
        <v>1.8939999999999999</v>
      </c>
      <c r="H1265">
        <v>588.74</v>
      </c>
      <c r="I1265">
        <v>146466886.46799999</v>
      </c>
    </row>
    <row r="1266" spans="1:9" x14ac:dyDescent="0.25">
      <c r="A1266" s="18">
        <v>42145</v>
      </c>
      <c r="B1266" t="s">
        <v>40</v>
      </c>
      <c r="C1266" t="s">
        <v>41</v>
      </c>
      <c r="D1266">
        <v>246.886</v>
      </c>
      <c r="E1266">
        <v>256.23200000000003</v>
      </c>
      <c r="F1266">
        <v>-3.6474799999999998</v>
      </c>
      <c r="G1266">
        <v>-9.3460000000000001</v>
      </c>
      <c r="H1266">
        <v>583.74</v>
      </c>
      <c r="I1266">
        <v>144117381.77160001</v>
      </c>
    </row>
    <row r="1267" spans="1:9" x14ac:dyDescent="0.25">
      <c r="A1267" s="18">
        <v>42144</v>
      </c>
      <c r="B1267" t="s">
        <v>40</v>
      </c>
      <c r="C1267" t="s">
        <v>41</v>
      </c>
      <c r="D1267">
        <v>256.23200000000003</v>
      </c>
      <c r="E1267">
        <v>256.24200000000002</v>
      </c>
      <c r="F1267">
        <v>-3.8999999999999998E-3</v>
      </c>
      <c r="G1267">
        <v>-0.01</v>
      </c>
      <c r="H1267">
        <v>577.49</v>
      </c>
      <c r="I1267">
        <v>147971571.4192</v>
      </c>
    </row>
    <row r="1268" spans="1:9" x14ac:dyDescent="0.25">
      <c r="A1268" s="18">
        <v>42143</v>
      </c>
      <c r="B1268" t="s">
        <v>40</v>
      </c>
      <c r="C1268" t="s">
        <v>41</v>
      </c>
      <c r="D1268">
        <v>256.24200000000002</v>
      </c>
      <c r="E1268">
        <v>258.01</v>
      </c>
      <c r="F1268">
        <v>-0.68523999999999996</v>
      </c>
      <c r="G1268">
        <v>-1.768</v>
      </c>
      <c r="H1268">
        <v>556.24</v>
      </c>
      <c r="I1268">
        <v>142532203.82519999</v>
      </c>
    </row>
    <row r="1269" spans="1:9" x14ac:dyDescent="0.25">
      <c r="A1269" s="18">
        <v>42142</v>
      </c>
      <c r="B1269" t="s">
        <v>40</v>
      </c>
      <c r="C1269" t="s">
        <v>41</v>
      </c>
      <c r="D1269">
        <v>258.01</v>
      </c>
      <c r="E1269">
        <v>267.37400000000002</v>
      </c>
      <c r="F1269">
        <v>-3.5022099999999998</v>
      </c>
      <c r="G1269">
        <v>-9.3640000000000008</v>
      </c>
      <c r="H1269">
        <v>553.74</v>
      </c>
      <c r="I1269">
        <v>142870612.206</v>
      </c>
    </row>
    <row r="1270" spans="1:9" x14ac:dyDescent="0.25">
      <c r="A1270" s="18">
        <v>42139</v>
      </c>
      <c r="B1270" t="s">
        <v>40</v>
      </c>
      <c r="C1270" t="s">
        <v>41</v>
      </c>
      <c r="D1270">
        <v>267.37400000000002</v>
      </c>
      <c r="E1270">
        <v>269.01</v>
      </c>
      <c r="F1270">
        <v>-0.60816000000000003</v>
      </c>
      <c r="G1270">
        <v>-1.6359999999999999</v>
      </c>
      <c r="H1270">
        <v>553.74</v>
      </c>
      <c r="I1270">
        <v>148055839.18439999</v>
      </c>
    </row>
    <row r="1271" spans="1:9" x14ac:dyDescent="0.25">
      <c r="A1271" s="18">
        <v>42138</v>
      </c>
      <c r="B1271" t="s">
        <v>40</v>
      </c>
      <c r="C1271" t="s">
        <v>41</v>
      </c>
      <c r="D1271">
        <v>269.01</v>
      </c>
      <c r="E1271">
        <v>275.11200000000002</v>
      </c>
      <c r="F1271">
        <v>-2.21801</v>
      </c>
      <c r="G1271">
        <v>-6.1020000000000003</v>
      </c>
      <c r="H1271">
        <v>553.74</v>
      </c>
      <c r="I1271">
        <v>148961758.80599999</v>
      </c>
    </row>
    <row r="1272" spans="1:9" x14ac:dyDescent="0.25">
      <c r="A1272" s="18">
        <v>42137</v>
      </c>
      <c r="B1272" t="s">
        <v>40</v>
      </c>
      <c r="C1272" t="s">
        <v>41</v>
      </c>
      <c r="D1272">
        <v>275.11200000000002</v>
      </c>
      <c r="E1272">
        <v>279.024</v>
      </c>
      <c r="F1272">
        <v>-1.4020300000000001</v>
      </c>
      <c r="G1272">
        <v>-3.9119999999999999</v>
      </c>
      <c r="H1272">
        <v>546.24</v>
      </c>
      <c r="I1272">
        <v>150277343.9472</v>
      </c>
    </row>
    <row r="1273" spans="1:9" x14ac:dyDescent="0.25">
      <c r="A1273" s="18">
        <v>42136</v>
      </c>
      <c r="B1273" t="s">
        <v>40</v>
      </c>
      <c r="C1273" t="s">
        <v>41</v>
      </c>
      <c r="D1273">
        <v>279.024</v>
      </c>
      <c r="E1273">
        <v>283.65800000000002</v>
      </c>
      <c r="F1273">
        <v>-1.6336599999999999</v>
      </c>
      <c r="G1273">
        <v>-4.6340000000000003</v>
      </c>
      <c r="H1273">
        <v>546.24</v>
      </c>
      <c r="I1273">
        <v>152414237.1744</v>
      </c>
    </row>
    <row r="1274" spans="1:9" x14ac:dyDescent="0.25">
      <c r="A1274" s="18">
        <v>42135</v>
      </c>
      <c r="B1274" t="s">
        <v>40</v>
      </c>
      <c r="C1274" t="s">
        <v>41</v>
      </c>
      <c r="D1274">
        <v>283.65800000000002</v>
      </c>
      <c r="E1274">
        <v>275.512</v>
      </c>
      <c r="F1274">
        <v>2.95668</v>
      </c>
      <c r="G1274">
        <v>8.1460000000000008</v>
      </c>
      <c r="H1274">
        <v>546.24</v>
      </c>
      <c r="I1274">
        <v>154945516.11480001</v>
      </c>
    </row>
    <row r="1275" spans="1:9" x14ac:dyDescent="0.25">
      <c r="A1275" s="18">
        <v>42132</v>
      </c>
      <c r="B1275" t="s">
        <v>40</v>
      </c>
      <c r="C1275" t="s">
        <v>41</v>
      </c>
      <c r="D1275">
        <v>275.512</v>
      </c>
      <c r="E1275">
        <v>287.87200000000001</v>
      </c>
      <c r="F1275">
        <v>-4.2935699999999999</v>
      </c>
      <c r="G1275">
        <v>-12.36</v>
      </c>
      <c r="H1275">
        <v>541.24</v>
      </c>
      <c r="I1275">
        <v>149118280.18720001</v>
      </c>
    </row>
    <row r="1276" spans="1:9" x14ac:dyDescent="0.25">
      <c r="A1276" s="18">
        <v>42131</v>
      </c>
      <c r="B1276" t="s">
        <v>40</v>
      </c>
      <c r="C1276" t="s">
        <v>41</v>
      </c>
      <c r="D1276">
        <v>287.87200000000001</v>
      </c>
      <c r="E1276">
        <v>291.77999999999997</v>
      </c>
      <c r="F1276">
        <v>-1.3393699999999999</v>
      </c>
      <c r="G1276">
        <v>-3.9079999999999999</v>
      </c>
      <c r="H1276">
        <v>541.24</v>
      </c>
      <c r="I1276">
        <v>155808014.00319999</v>
      </c>
    </row>
    <row r="1277" spans="1:9" x14ac:dyDescent="0.25">
      <c r="A1277" s="18">
        <v>42130</v>
      </c>
      <c r="B1277" t="s">
        <v>40</v>
      </c>
      <c r="C1277" t="s">
        <v>41</v>
      </c>
      <c r="D1277">
        <v>291.77999999999997</v>
      </c>
      <c r="E1277">
        <v>286.93400000000003</v>
      </c>
      <c r="F1277">
        <v>1.68889</v>
      </c>
      <c r="G1277">
        <v>4.8460000000000001</v>
      </c>
      <c r="H1277">
        <v>538.74</v>
      </c>
      <c r="I1277">
        <v>157193732.26800001</v>
      </c>
    </row>
    <row r="1278" spans="1:9" x14ac:dyDescent="0.25">
      <c r="A1278" s="18">
        <v>42129</v>
      </c>
      <c r="B1278" t="s">
        <v>40</v>
      </c>
      <c r="C1278" t="s">
        <v>41</v>
      </c>
      <c r="D1278">
        <v>286.93400000000003</v>
      </c>
      <c r="E1278">
        <v>275.45800000000003</v>
      </c>
      <c r="F1278">
        <v>4.16615</v>
      </c>
      <c r="G1278">
        <v>11.476000000000001</v>
      </c>
      <c r="H1278">
        <v>538.74</v>
      </c>
      <c r="I1278">
        <v>154582995.3204</v>
      </c>
    </row>
    <row r="1279" spans="1:9" x14ac:dyDescent="0.25">
      <c r="A1279" s="18">
        <v>42128</v>
      </c>
      <c r="B1279" t="s">
        <v>40</v>
      </c>
      <c r="C1279" t="s">
        <v>41</v>
      </c>
      <c r="D1279">
        <v>275.45800000000003</v>
      </c>
      <c r="E1279">
        <v>275.47199999999998</v>
      </c>
      <c r="F1279">
        <v>-5.0800000000000003E-3</v>
      </c>
      <c r="G1279">
        <v>-1.4E-2</v>
      </c>
      <c r="H1279">
        <v>538.74</v>
      </c>
      <c r="I1279">
        <v>148400408.19479999</v>
      </c>
    </row>
    <row r="1280" spans="1:9" x14ac:dyDescent="0.25">
      <c r="A1280" s="18">
        <v>42125</v>
      </c>
      <c r="B1280" t="s">
        <v>40</v>
      </c>
      <c r="C1280" t="s">
        <v>41</v>
      </c>
      <c r="D1280">
        <v>275.47199999999998</v>
      </c>
      <c r="E1280">
        <v>291.01600000000002</v>
      </c>
      <c r="F1280">
        <v>-5.3412899999999999</v>
      </c>
      <c r="G1280">
        <v>-15.544</v>
      </c>
      <c r="H1280">
        <v>538.74</v>
      </c>
      <c r="I1280">
        <v>148407950.5632</v>
      </c>
    </row>
    <row r="1281" spans="1:9" x14ac:dyDescent="0.25">
      <c r="A1281" s="18">
        <v>42124</v>
      </c>
      <c r="B1281" t="s">
        <v>40</v>
      </c>
      <c r="C1281" t="s">
        <v>41</v>
      </c>
      <c r="D1281">
        <v>291.01600000000002</v>
      </c>
      <c r="E1281">
        <v>285.21600000000001</v>
      </c>
      <c r="F1281">
        <v>2.03355</v>
      </c>
      <c r="G1281">
        <v>5.8</v>
      </c>
      <c r="H1281">
        <v>533.74</v>
      </c>
      <c r="I1281">
        <v>155327054.44960001</v>
      </c>
    </row>
    <row r="1282" spans="1:9" x14ac:dyDescent="0.25">
      <c r="A1282" s="18">
        <v>42123</v>
      </c>
      <c r="B1282" t="s">
        <v>40</v>
      </c>
      <c r="C1282" t="s">
        <v>41</v>
      </c>
      <c r="D1282">
        <v>285.21600000000001</v>
      </c>
      <c r="E1282">
        <v>274.99400000000003</v>
      </c>
      <c r="F1282">
        <v>3.7171699999999999</v>
      </c>
      <c r="G1282">
        <v>10.222</v>
      </c>
      <c r="H1282">
        <v>533.74</v>
      </c>
      <c r="I1282">
        <v>152231358.96959999</v>
      </c>
    </row>
    <row r="1283" spans="1:9" x14ac:dyDescent="0.25">
      <c r="A1283" s="18">
        <v>42122</v>
      </c>
      <c r="B1283" t="s">
        <v>40</v>
      </c>
      <c r="C1283" t="s">
        <v>41</v>
      </c>
      <c r="D1283">
        <v>274.99400000000003</v>
      </c>
      <c r="E1283">
        <v>285.92599999999999</v>
      </c>
      <c r="F1283">
        <v>-3.8233700000000002</v>
      </c>
      <c r="G1283">
        <v>-10.932</v>
      </c>
      <c r="H1283">
        <v>529.99</v>
      </c>
      <c r="I1283">
        <v>145744235.0564</v>
      </c>
    </row>
    <row r="1284" spans="1:9" x14ac:dyDescent="0.25">
      <c r="A1284" s="18">
        <v>42121</v>
      </c>
      <c r="B1284" t="s">
        <v>40</v>
      </c>
      <c r="C1284" t="s">
        <v>41</v>
      </c>
      <c r="D1284">
        <v>285.92599999999999</v>
      </c>
      <c r="E1284">
        <v>277.92599999999999</v>
      </c>
      <c r="F1284">
        <v>2.87846</v>
      </c>
      <c r="G1284">
        <v>8</v>
      </c>
      <c r="H1284">
        <v>529.99</v>
      </c>
      <c r="I1284">
        <v>151538092.2956</v>
      </c>
    </row>
    <row r="1285" spans="1:9" x14ac:dyDescent="0.25">
      <c r="A1285" s="18">
        <v>42118</v>
      </c>
      <c r="B1285" t="s">
        <v>40</v>
      </c>
      <c r="C1285" t="s">
        <v>41</v>
      </c>
      <c r="D1285">
        <v>277.92599999999999</v>
      </c>
      <c r="E1285">
        <v>279.24400000000003</v>
      </c>
      <c r="F1285">
        <v>-0.47199000000000002</v>
      </c>
      <c r="G1285">
        <v>-1.3180000000000001</v>
      </c>
      <c r="H1285">
        <v>529.99</v>
      </c>
      <c r="I1285">
        <v>147298167.49559999</v>
      </c>
    </row>
    <row r="1286" spans="1:9" x14ac:dyDescent="0.25">
      <c r="A1286" s="18">
        <v>42117</v>
      </c>
      <c r="B1286" t="s">
        <v>40</v>
      </c>
      <c r="C1286" t="s">
        <v>41</v>
      </c>
      <c r="D1286">
        <v>279.24400000000003</v>
      </c>
      <c r="E1286">
        <v>282.71800000000002</v>
      </c>
      <c r="F1286">
        <v>-1.22879</v>
      </c>
      <c r="G1286">
        <v>-3.4740000000000002</v>
      </c>
      <c r="H1286">
        <v>529.99</v>
      </c>
      <c r="I1286">
        <v>147996695.10640001</v>
      </c>
    </row>
    <row r="1287" spans="1:9" x14ac:dyDescent="0.25">
      <c r="A1287" s="18">
        <v>42116</v>
      </c>
      <c r="B1287" t="s">
        <v>40</v>
      </c>
      <c r="C1287" t="s">
        <v>41</v>
      </c>
      <c r="D1287">
        <v>282.71800000000002</v>
      </c>
      <c r="E1287">
        <v>286.43</v>
      </c>
      <c r="F1287">
        <v>-1.2959499999999999</v>
      </c>
      <c r="G1287">
        <v>-3.7120000000000002</v>
      </c>
      <c r="H1287">
        <v>529.99</v>
      </c>
      <c r="I1287">
        <v>149837882.4508</v>
      </c>
    </row>
    <row r="1288" spans="1:9" x14ac:dyDescent="0.25">
      <c r="A1288" s="18">
        <v>42115</v>
      </c>
      <c r="B1288" t="s">
        <v>40</v>
      </c>
      <c r="C1288" t="s">
        <v>41</v>
      </c>
      <c r="D1288">
        <v>286.43</v>
      </c>
      <c r="E1288">
        <v>287.35599999999999</v>
      </c>
      <c r="F1288">
        <v>-0.32224999999999998</v>
      </c>
      <c r="G1288">
        <v>-0.92600000000000005</v>
      </c>
      <c r="H1288">
        <v>529.99</v>
      </c>
      <c r="I1288">
        <v>151805207.558</v>
      </c>
    </row>
    <row r="1289" spans="1:9" x14ac:dyDescent="0.25">
      <c r="A1289" s="18">
        <v>42114</v>
      </c>
      <c r="B1289" t="s">
        <v>40</v>
      </c>
      <c r="C1289" t="s">
        <v>41</v>
      </c>
      <c r="D1289">
        <v>287.35599999999999</v>
      </c>
      <c r="E1289">
        <v>296.27800000000002</v>
      </c>
      <c r="F1289">
        <v>-3.0113599999999998</v>
      </c>
      <c r="G1289">
        <v>-8.9220000000000006</v>
      </c>
      <c r="H1289">
        <v>529.99</v>
      </c>
      <c r="I1289">
        <v>152295978.8536</v>
      </c>
    </row>
    <row r="1290" spans="1:9" x14ac:dyDescent="0.25">
      <c r="A1290" s="18">
        <v>42111</v>
      </c>
      <c r="B1290" t="s">
        <v>40</v>
      </c>
      <c r="C1290" t="s">
        <v>41</v>
      </c>
      <c r="D1290">
        <v>296.27800000000002</v>
      </c>
      <c r="E1290">
        <v>286.166</v>
      </c>
      <c r="F1290">
        <v>3.5336099999999999</v>
      </c>
      <c r="G1290">
        <v>10.112</v>
      </c>
      <c r="H1290">
        <v>529.99</v>
      </c>
      <c r="I1290">
        <v>157024554.98679999</v>
      </c>
    </row>
    <row r="1291" spans="1:9" x14ac:dyDescent="0.25">
      <c r="A1291" s="18">
        <v>42110</v>
      </c>
      <c r="B1291" t="s">
        <v>40</v>
      </c>
      <c r="C1291" t="s">
        <v>41</v>
      </c>
      <c r="D1291">
        <v>286.166</v>
      </c>
      <c r="E1291">
        <v>289.85599999999999</v>
      </c>
      <c r="F1291">
        <v>-1.27305</v>
      </c>
      <c r="G1291">
        <v>-3.69</v>
      </c>
      <c r="H1291">
        <v>529.99</v>
      </c>
      <c r="I1291">
        <v>151665290.03960001</v>
      </c>
    </row>
    <row r="1292" spans="1:9" x14ac:dyDescent="0.25">
      <c r="A1292" s="18">
        <v>42109</v>
      </c>
      <c r="B1292" t="s">
        <v>40</v>
      </c>
      <c r="C1292" t="s">
        <v>41</v>
      </c>
      <c r="D1292">
        <v>289.85599999999999</v>
      </c>
      <c r="E1292">
        <v>295.536</v>
      </c>
      <c r="F1292">
        <v>-1.9219299999999999</v>
      </c>
      <c r="G1292">
        <v>-5.68</v>
      </c>
      <c r="H1292">
        <v>522.49</v>
      </c>
      <c r="I1292">
        <v>151447035.3536</v>
      </c>
    </row>
    <row r="1293" spans="1:9" x14ac:dyDescent="0.25">
      <c r="A1293" s="18">
        <v>42108</v>
      </c>
      <c r="B1293" t="s">
        <v>40</v>
      </c>
      <c r="C1293" t="s">
        <v>41</v>
      </c>
      <c r="D1293">
        <v>295.536</v>
      </c>
      <c r="E1293">
        <v>304.39999999999998</v>
      </c>
      <c r="F1293">
        <v>-2.9119600000000001</v>
      </c>
      <c r="G1293">
        <v>-8.8640000000000008</v>
      </c>
      <c r="H1293">
        <v>499.99</v>
      </c>
      <c r="I1293">
        <v>147765221.96160001</v>
      </c>
    </row>
    <row r="1294" spans="1:9" x14ac:dyDescent="0.25">
      <c r="A1294" s="18">
        <v>42107</v>
      </c>
      <c r="B1294" t="s">
        <v>40</v>
      </c>
      <c r="C1294" t="s">
        <v>41</v>
      </c>
      <c r="D1294">
        <v>304.39999999999998</v>
      </c>
      <c r="E1294">
        <v>291.44200000000001</v>
      </c>
      <c r="F1294">
        <v>4.4461700000000004</v>
      </c>
      <c r="G1294">
        <v>12.958</v>
      </c>
      <c r="H1294">
        <v>499.99</v>
      </c>
      <c r="I1294">
        <v>152197138.63999999</v>
      </c>
    </row>
    <row r="1295" spans="1:9" x14ac:dyDescent="0.25">
      <c r="A1295" s="18">
        <v>42104</v>
      </c>
      <c r="B1295" t="s">
        <v>40</v>
      </c>
      <c r="C1295" t="s">
        <v>41</v>
      </c>
      <c r="D1295">
        <v>291.44200000000001</v>
      </c>
      <c r="E1295">
        <v>305.61799999999999</v>
      </c>
      <c r="F1295">
        <v>-4.6384699999999999</v>
      </c>
      <c r="G1295">
        <v>-14.176</v>
      </c>
      <c r="H1295">
        <v>499.99</v>
      </c>
      <c r="I1295">
        <v>145718260.4452</v>
      </c>
    </row>
    <row r="1296" spans="1:9" x14ac:dyDescent="0.25">
      <c r="A1296" s="18">
        <v>42103</v>
      </c>
      <c r="B1296" t="s">
        <v>40</v>
      </c>
      <c r="C1296" t="s">
        <v>41</v>
      </c>
      <c r="D1296">
        <v>305.61799999999999</v>
      </c>
      <c r="E1296">
        <v>317.13600000000002</v>
      </c>
      <c r="F1296">
        <v>-3.6318800000000002</v>
      </c>
      <c r="G1296">
        <v>-11.518000000000001</v>
      </c>
      <c r="H1296">
        <v>479.99</v>
      </c>
      <c r="I1296">
        <v>146693767.19080001</v>
      </c>
    </row>
    <row r="1297" spans="1:9" x14ac:dyDescent="0.25">
      <c r="A1297" s="18">
        <v>42102</v>
      </c>
      <c r="B1297" t="s">
        <v>40</v>
      </c>
      <c r="C1297" t="s">
        <v>41</v>
      </c>
      <c r="D1297">
        <v>317.13600000000002</v>
      </c>
      <c r="E1297">
        <v>324.48</v>
      </c>
      <c r="F1297">
        <v>-2.2633100000000002</v>
      </c>
      <c r="G1297">
        <v>-7.3440000000000003</v>
      </c>
      <c r="H1297">
        <v>472.49</v>
      </c>
      <c r="I1297">
        <v>149843778.92160001</v>
      </c>
    </row>
    <row r="1298" spans="1:9" x14ac:dyDescent="0.25">
      <c r="A1298" s="18">
        <v>42101</v>
      </c>
      <c r="B1298" t="s">
        <v>40</v>
      </c>
      <c r="C1298" t="s">
        <v>41</v>
      </c>
      <c r="D1298">
        <v>324.48</v>
      </c>
      <c r="E1298">
        <v>325.14800000000002</v>
      </c>
      <c r="F1298">
        <v>-0.20544000000000001</v>
      </c>
      <c r="G1298">
        <v>-0.66800000000000004</v>
      </c>
      <c r="H1298">
        <v>459.99</v>
      </c>
      <c r="I1298">
        <v>149257749.88800001</v>
      </c>
    </row>
    <row r="1299" spans="1:9" x14ac:dyDescent="0.25">
      <c r="A1299" s="18">
        <v>42100</v>
      </c>
      <c r="B1299" t="s">
        <v>40</v>
      </c>
      <c r="C1299" t="s">
        <v>41</v>
      </c>
      <c r="D1299">
        <v>325.14800000000002</v>
      </c>
      <c r="E1299">
        <v>332.08600000000001</v>
      </c>
      <c r="F1299">
        <v>-2.0892200000000001</v>
      </c>
      <c r="G1299">
        <v>-6.9379999999999997</v>
      </c>
      <c r="H1299">
        <v>444.99</v>
      </c>
      <c r="I1299">
        <v>144687803.60879999</v>
      </c>
    </row>
    <row r="1300" spans="1:9" x14ac:dyDescent="0.25">
      <c r="A1300" s="18">
        <v>42096</v>
      </c>
      <c r="B1300" t="s">
        <v>40</v>
      </c>
      <c r="C1300" t="s">
        <v>41</v>
      </c>
      <c r="D1300">
        <v>332.08600000000001</v>
      </c>
      <c r="E1300">
        <v>337.73200000000003</v>
      </c>
      <c r="F1300">
        <v>-1.67174</v>
      </c>
      <c r="G1300">
        <v>-5.6459999999999999</v>
      </c>
      <c r="H1300">
        <v>444.99</v>
      </c>
      <c r="I1300">
        <v>147775148.39160001</v>
      </c>
    </row>
    <row r="1301" spans="1:9" x14ac:dyDescent="0.25">
      <c r="A1301" s="18">
        <v>42095</v>
      </c>
      <c r="B1301" t="s">
        <v>40</v>
      </c>
      <c r="C1301" t="s">
        <v>41</v>
      </c>
      <c r="D1301">
        <v>337.73200000000003</v>
      </c>
      <c r="E1301">
        <v>341.678</v>
      </c>
      <c r="F1301">
        <v>-1.15489</v>
      </c>
      <c r="G1301">
        <v>-3.9460000000000002</v>
      </c>
      <c r="H1301">
        <v>444.99</v>
      </c>
      <c r="I1301">
        <v>150287565.31920001</v>
      </c>
    </row>
    <row r="1302" spans="1:9" x14ac:dyDescent="0.25">
      <c r="A1302" s="18">
        <v>42094</v>
      </c>
      <c r="B1302" t="s">
        <v>40</v>
      </c>
      <c r="C1302" t="s">
        <v>41</v>
      </c>
      <c r="D1302">
        <v>341.678</v>
      </c>
      <c r="E1302">
        <v>332.1</v>
      </c>
      <c r="F1302">
        <v>2.8840699999999999</v>
      </c>
      <c r="G1302">
        <v>9.5779999999999994</v>
      </c>
      <c r="H1302">
        <v>437.49</v>
      </c>
      <c r="I1302">
        <v>149480913.22679999</v>
      </c>
    </row>
    <row r="1303" spans="1:9" x14ac:dyDescent="0.25">
      <c r="A1303" s="18">
        <v>42093</v>
      </c>
      <c r="B1303" t="s">
        <v>40</v>
      </c>
      <c r="C1303" t="s">
        <v>41</v>
      </c>
      <c r="D1303">
        <v>332.1</v>
      </c>
      <c r="E1303">
        <v>340.34199999999998</v>
      </c>
      <c r="F1303">
        <v>-2.4216799999999998</v>
      </c>
      <c r="G1303">
        <v>-8.2420000000000009</v>
      </c>
      <c r="H1303">
        <v>437.49</v>
      </c>
      <c r="I1303">
        <v>145290628.25999999</v>
      </c>
    </row>
    <row r="1304" spans="1:9" x14ac:dyDescent="0.25">
      <c r="A1304" s="18">
        <v>42090</v>
      </c>
      <c r="B1304" t="s">
        <v>40</v>
      </c>
      <c r="C1304" t="s">
        <v>41</v>
      </c>
      <c r="D1304">
        <v>340.34199999999998</v>
      </c>
      <c r="E1304">
        <v>344.28399999999999</v>
      </c>
      <c r="F1304">
        <v>-1.1449800000000001</v>
      </c>
      <c r="G1304">
        <v>-3.9420000000000002</v>
      </c>
      <c r="H1304">
        <v>437.49</v>
      </c>
      <c r="I1304">
        <v>148896425.7852</v>
      </c>
    </row>
    <row r="1305" spans="1:9" x14ac:dyDescent="0.25">
      <c r="A1305" s="18">
        <v>42089</v>
      </c>
      <c r="B1305" t="s">
        <v>40</v>
      </c>
      <c r="C1305" t="s">
        <v>41</v>
      </c>
      <c r="D1305">
        <v>344.28399999999999</v>
      </c>
      <c r="E1305">
        <v>347.29199999999997</v>
      </c>
      <c r="F1305">
        <v>-0.86612999999999996</v>
      </c>
      <c r="G1305">
        <v>-3.008</v>
      </c>
      <c r="H1305">
        <v>437.49</v>
      </c>
      <c r="I1305">
        <v>150621013.7304</v>
      </c>
    </row>
    <row r="1306" spans="1:9" x14ac:dyDescent="0.25">
      <c r="A1306" s="18">
        <v>42088</v>
      </c>
      <c r="B1306" t="s">
        <v>40</v>
      </c>
      <c r="C1306" t="s">
        <v>41</v>
      </c>
      <c r="D1306">
        <v>347.29199999999997</v>
      </c>
      <c r="E1306">
        <v>334.02199999999999</v>
      </c>
      <c r="F1306">
        <v>3.9727899999999998</v>
      </c>
      <c r="G1306">
        <v>13.27</v>
      </c>
      <c r="H1306">
        <v>437.49</v>
      </c>
      <c r="I1306">
        <v>151936985.45519999</v>
      </c>
    </row>
    <row r="1307" spans="1:9" x14ac:dyDescent="0.25">
      <c r="A1307" s="18">
        <v>42087</v>
      </c>
      <c r="B1307" t="s">
        <v>40</v>
      </c>
      <c r="C1307" t="s">
        <v>41</v>
      </c>
      <c r="D1307">
        <v>334.02199999999999</v>
      </c>
      <c r="E1307">
        <v>337.49</v>
      </c>
      <c r="F1307">
        <v>-1.02759</v>
      </c>
      <c r="G1307">
        <v>-3.468</v>
      </c>
      <c r="H1307">
        <v>437.49</v>
      </c>
      <c r="I1307">
        <v>146131485.19319999</v>
      </c>
    </row>
    <row r="1308" spans="1:9" x14ac:dyDescent="0.25">
      <c r="A1308" s="18">
        <v>42086</v>
      </c>
      <c r="B1308" t="s">
        <v>40</v>
      </c>
      <c r="C1308" t="s">
        <v>41</v>
      </c>
      <c r="D1308">
        <v>337.49</v>
      </c>
      <c r="E1308">
        <v>339.24599999999998</v>
      </c>
      <c r="F1308">
        <v>-0.51761999999999997</v>
      </c>
      <c r="G1308">
        <v>-1.756</v>
      </c>
      <c r="H1308">
        <v>417.49</v>
      </c>
      <c r="I1308">
        <v>140898902.59400001</v>
      </c>
    </row>
    <row r="1309" spans="1:9" x14ac:dyDescent="0.25">
      <c r="A1309" s="18">
        <v>42083</v>
      </c>
      <c r="B1309" t="s">
        <v>40</v>
      </c>
      <c r="C1309" t="s">
        <v>41</v>
      </c>
      <c r="D1309">
        <v>339.24599999999998</v>
      </c>
      <c r="E1309">
        <v>345.90199999999999</v>
      </c>
      <c r="F1309">
        <v>-1.92424</v>
      </c>
      <c r="G1309">
        <v>-6.6559999999999997</v>
      </c>
      <c r="H1309">
        <v>417.49</v>
      </c>
      <c r="I1309">
        <v>141632016.08759999</v>
      </c>
    </row>
    <row r="1310" spans="1:9" x14ac:dyDescent="0.25">
      <c r="A1310" s="18">
        <v>42082</v>
      </c>
      <c r="B1310" t="s">
        <v>40</v>
      </c>
      <c r="C1310" t="s">
        <v>41</v>
      </c>
      <c r="D1310">
        <v>345.90199999999999</v>
      </c>
      <c r="E1310">
        <v>345.68799999999999</v>
      </c>
      <c r="F1310">
        <v>6.191E-2</v>
      </c>
      <c r="G1310">
        <v>0.214</v>
      </c>
      <c r="H1310">
        <v>392.49</v>
      </c>
      <c r="I1310">
        <v>135763283.5212</v>
      </c>
    </row>
    <row r="1311" spans="1:9" x14ac:dyDescent="0.25">
      <c r="A1311" s="18">
        <v>42081</v>
      </c>
      <c r="B1311" t="s">
        <v>40</v>
      </c>
      <c r="C1311" t="s">
        <v>41</v>
      </c>
      <c r="D1311">
        <v>345.68799999999999</v>
      </c>
      <c r="E1311">
        <v>363.48399999999998</v>
      </c>
      <c r="F1311">
        <v>-4.89595</v>
      </c>
      <c r="G1311">
        <v>-17.795999999999999</v>
      </c>
      <c r="H1311">
        <v>392.49</v>
      </c>
      <c r="I1311">
        <v>135679290.53279999</v>
      </c>
    </row>
    <row r="1312" spans="1:9" x14ac:dyDescent="0.25">
      <c r="A1312" s="18">
        <v>42080</v>
      </c>
      <c r="B1312" t="s">
        <v>40</v>
      </c>
      <c r="C1312" t="s">
        <v>41</v>
      </c>
      <c r="D1312">
        <v>363.48399999999998</v>
      </c>
      <c r="E1312">
        <v>366.01799999999997</v>
      </c>
      <c r="F1312">
        <v>-0.69232000000000005</v>
      </c>
      <c r="G1312">
        <v>-2.5339999999999998</v>
      </c>
      <c r="H1312">
        <v>392.49</v>
      </c>
      <c r="I1312">
        <v>142664053.25040001</v>
      </c>
    </row>
    <row r="1313" spans="1:9" x14ac:dyDescent="0.25">
      <c r="A1313" s="18">
        <v>42079</v>
      </c>
      <c r="B1313" t="s">
        <v>40</v>
      </c>
      <c r="C1313" t="s">
        <v>41</v>
      </c>
      <c r="D1313">
        <v>366.01799999999997</v>
      </c>
      <c r="E1313">
        <v>374.274</v>
      </c>
      <c r="F1313">
        <v>-2.20587</v>
      </c>
      <c r="G1313">
        <v>-8.2560000000000002</v>
      </c>
      <c r="H1313">
        <v>392.49</v>
      </c>
      <c r="I1313">
        <v>143658624.43079999</v>
      </c>
    </row>
    <row r="1314" spans="1:9" x14ac:dyDescent="0.25">
      <c r="A1314" s="18">
        <v>42076</v>
      </c>
      <c r="B1314" t="s">
        <v>40</v>
      </c>
      <c r="C1314" t="s">
        <v>41</v>
      </c>
      <c r="D1314">
        <v>374.274</v>
      </c>
      <c r="E1314">
        <v>364.428</v>
      </c>
      <c r="F1314">
        <v>2.7017699999999998</v>
      </c>
      <c r="G1314">
        <v>9.8460000000000001</v>
      </c>
      <c r="H1314">
        <v>392.49</v>
      </c>
      <c r="I1314">
        <v>146899026.82440001</v>
      </c>
    </row>
    <row r="1315" spans="1:9" x14ac:dyDescent="0.25">
      <c r="A1315" s="18">
        <v>42075</v>
      </c>
      <c r="B1315" t="s">
        <v>40</v>
      </c>
      <c r="C1315" t="s">
        <v>41</v>
      </c>
      <c r="D1315">
        <v>364.428</v>
      </c>
      <c r="E1315">
        <v>388.93400000000003</v>
      </c>
      <c r="F1315">
        <v>-6.3008100000000002</v>
      </c>
      <c r="G1315">
        <v>-24.506</v>
      </c>
      <c r="H1315">
        <v>392.49</v>
      </c>
      <c r="I1315">
        <v>143034564.3768</v>
      </c>
    </row>
    <row r="1316" spans="1:9" x14ac:dyDescent="0.25">
      <c r="A1316" s="18">
        <v>42074</v>
      </c>
      <c r="B1316" t="s">
        <v>40</v>
      </c>
      <c r="C1316" t="s">
        <v>41</v>
      </c>
      <c r="D1316">
        <v>388.93400000000003</v>
      </c>
      <c r="E1316">
        <v>384.94600000000003</v>
      </c>
      <c r="F1316">
        <v>1.03599</v>
      </c>
      <c r="G1316">
        <v>3.988</v>
      </c>
      <c r="H1316">
        <v>392.49</v>
      </c>
      <c r="I1316">
        <v>152652939.02039999</v>
      </c>
    </row>
    <row r="1317" spans="1:9" x14ac:dyDescent="0.25">
      <c r="A1317" s="18">
        <v>42073</v>
      </c>
      <c r="B1317" t="s">
        <v>40</v>
      </c>
      <c r="C1317" t="s">
        <v>41</v>
      </c>
      <c r="D1317">
        <v>384.94600000000003</v>
      </c>
      <c r="E1317">
        <v>365.91</v>
      </c>
      <c r="F1317">
        <v>5.2023700000000002</v>
      </c>
      <c r="G1317">
        <v>19.036000000000001</v>
      </c>
      <c r="H1317">
        <v>392.49</v>
      </c>
      <c r="I1317">
        <v>151087686.50760001</v>
      </c>
    </row>
    <row r="1318" spans="1:9" x14ac:dyDescent="0.25">
      <c r="A1318" s="18">
        <v>42072</v>
      </c>
      <c r="B1318" t="s">
        <v>40</v>
      </c>
      <c r="C1318" t="s">
        <v>41</v>
      </c>
      <c r="D1318">
        <v>365.91</v>
      </c>
      <c r="E1318">
        <v>371.75400000000002</v>
      </c>
      <c r="F1318">
        <v>-1.5720099999999999</v>
      </c>
      <c r="G1318">
        <v>-5.8440000000000003</v>
      </c>
      <c r="H1318">
        <v>392.49</v>
      </c>
      <c r="I1318">
        <v>143616235.44600001</v>
      </c>
    </row>
    <row r="1319" spans="1:9" x14ac:dyDescent="0.25">
      <c r="A1319" s="18">
        <v>42069</v>
      </c>
      <c r="B1319" t="s">
        <v>40</v>
      </c>
      <c r="C1319" t="s">
        <v>41</v>
      </c>
      <c r="D1319">
        <v>371.75400000000002</v>
      </c>
      <c r="E1319">
        <v>354.82400000000001</v>
      </c>
      <c r="F1319">
        <v>4.7713799999999997</v>
      </c>
      <c r="G1319">
        <v>16.93</v>
      </c>
      <c r="H1319">
        <v>384.99</v>
      </c>
      <c r="I1319">
        <v>143121795.5124</v>
      </c>
    </row>
    <row r="1320" spans="1:9" x14ac:dyDescent="0.25">
      <c r="A1320" s="18">
        <v>42068</v>
      </c>
      <c r="B1320" t="s">
        <v>40</v>
      </c>
      <c r="C1320" t="s">
        <v>41</v>
      </c>
      <c r="D1320">
        <v>354.82400000000001</v>
      </c>
      <c r="E1320">
        <v>361.73</v>
      </c>
      <c r="F1320">
        <v>-1.90916</v>
      </c>
      <c r="G1320">
        <v>-6.9059999999999997</v>
      </c>
      <c r="H1320">
        <v>377.49</v>
      </c>
      <c r="I1320">
        <v>133942724.65440001</v>
      </c>
    </row>
    <row r="1321" spans="1:9" x14ac:dyDescent="0.25">
      <c r="A1321" s="18">
        <v>42067</v>
      </c>
      <c r="B1321" t="s">
        <v>40</v>
      </c>
      <c r="C1321" t="s">
        <v>41</v>
      </c>
      <c r="D1321">
        <v>361.73</v>
      </c>
      <c r="E1321">
        <v>362.28800000000001</v>
      </c>
      <c r="F1321">
        <v>-0.15401999999999999</v>
      </c>
      <c r="G1321">
        <v>-0.55800000000000005</v>
      </c>
      <c r="H1321">
        <v>372.49</v>
      </c>
      <c r="I1321">
        <v>134741024.73800001</v>
      </c>
    </row>
    <row r="1322" spans="1:9" x14ac:dyDescent="0.25">
      <c r="A1322" s="18">
        <v>42066</v>
      </c>
      <c r="B1322" t="s">
        <v>40</v>
      </c>
      <c r="C1322" t="s">
        <v>41</v>
      </c>
      <c r="D1322">
        <v>362.28800000000001</v>
      </c>
      <c r="E1322">
        <v>353.39800000000002</v>
      </c>
      <c r="F1322">
        <v>2.5155799999999999</v>
      </c>
      <c r="G1322">
        <v>8.89</v>
      </c>
      <c r="H1322">
        <v>342.49</v>
      </c>
      <c r="I1322">
        <v>124080234.4928</v>
      </c>
    </row>
    <row r="1323" spans="1:9" x14ac:dyDescent="0.25">
      <c r="A1323" s="18">
        <v>42065</v>
      </c>
      <c r="B1323" t="s">
        <v>40</v>
      </c>
      <c r="C1323" t="s">
        <v>41</v>
      </c>
      <c r="D1323">
        <v>353.39800000000002</v>
      </c>
      <c r="E1323">
        <v>363.65</v>
      </c>
      <c r="F1323">
        <v>-2.8191899999999999</v>
      </c>
      <c r="G1323">
        <v>-10.252000000000001</v>
      </c>
      <c r="H1323">
        <v>322.49</v>
      </c>
      <c r="I1323">
        <v>113967533.0588</v>
      </c>
    </row>
    <row r="1324" spans="1:9" x14ac:dyDescent="0.25">
      <c r="A1324" s="18">
        <v>42062</v>
      </c>
      <c r="B1324" t="s">
        <v>40</v>
      </c>
      <c r="C1324" t="s">
        <v>41</v>
      </c>
      <c r="D1324">
        <v>363.65</v>
      </c>
      <c r="E1324">
        <v>367.33199999999999</v>
      </c>
      <c r="F1324">
        <v>-1.0023599999999999</v>
      </c>
      <c r="G1324">
        <v>-3.6819999999999999</v>
      </c>
      <c r="H1324">
        <v>303.74</v>
      </c>
      <c r="I1324">
        <v>110455269.19</v>
      </c>
    </row>
    <row r="1325" spans="1:9" x14ac:dyDescent="0.25">
      <c r="A1325" s="18">
        <v>42061</v>
      </c>
      <c r="B1325" t="s">
        <v>40</v>
      </c>
      <c r="C1325" t="s">
        <v>41</v>
      </c>
      <c r="D1325">
        <v>367.33199999999999</v>
      </c>
      <c r="E1325">
        <v>374.91199999999998</v>
      </c>
      <c r="F1325">
        <v>-2.0218099999999999</v>
      </c>
      <c r="G1325">
        <v>-7.58</v>
      </c>
      <c r="H1325">
        <v>303.74</v>
      </c>
      <c r="I1325">
        <v>111573642.0792</v>
      </c>
    </row>
    <row r="1326" spans="1:9" x14ac:dyDescent="0.25">
      <c r="A1326" s="18">
        <v>42060</v>
      </c>
      <c r="B1326" t="s">
        <v>40</v>
      </c>
      <c r="C1326" t="s">
        <v>41</v>
      </c>
      <c r="D1326">
        <v>374.91199999999998</v>
      </c>
      <c r="E1326">
        <v>367.88</v>
      </c>
      <c r="F1326">
        <v>1.9114899999999999</v>
      </c>
      <c r="G1326">
        <v>7.032</v>
      </c>
      <c r="H1326">
        <v>283.74</v>
      </c>
      <c r="I1326">
        <v>106377755.8272</v>
      </c>
    </row>
    <row r="1327" spans="1:9" x14ac:dyDescent="0.25">
      <c r="A1327" s="18">
        <v>42059</v>
      </c>
      <c r="B1327" t="s">
        <v>40</v>
      </c>
      <c r="C1327" t="s">
        <v>41</v>
      </c>
      <c r="D1327">
        <v>367.88</v>
      </c>
      <c r="E1327">
        <v>387.00799999999998</v>
      </c>
      <c r="F1327">
        <v>-4.9425299999999996</v>
      </c>
      <c r="G1327">
        <v>-19.128</v>
      </c>
      <c r="H1327">
        <v>263.74</v>
      </c>
      <c r="I1327">
        <v>97024891.928000003</v>
      </c>
    </row>
    <row r="1328" spans="1:9" x14ac:dyDescent="0.25">
      <c r="A1328" s="18">
        <v>42058</v>
      </c>
      <c r="B1328" t="s">
        <v>40</v>
      </c>
      <c r="C1328" t="s">
        <v>41</v>
      </c>
      <c r="D1328">
        <v>387.00799999999998</v>
      </c>
      <c r="E1328">
        <v>384.71</v>
      </c>
      <c r="F1328">
        <v>0.59733000000000003</v>
      </c>
      <c r="G1328">
        <v>2.298</v>
      </c>
      <c r="H1328">
        <v>253.74</v>
      </c>
      <c r="I1328">
        <v>98199642.124799997</v>
      </c>
    </row>
    <row r="1329" spans="1:9" x14ac:dyDescent="0.25">
      <c r="A1329" s="18">
        <v>42055</v>
      </c>
      <c r="B1329" t="s">
        <v>40</v>
      </c>
      <c r="C1329" t="s">
        <v>41</v>
      </c>
      <c r="D1329">
        <v>384.71</v>
      </c>
      <c r="E1329">
        <v>400.49400000000003</v>
      </c>
      <c r="F1329">
        <v>-3.9411299999999998</v>
      </c>
      <c r="G1329">
        <v>-15.784000000000001</v>
      </c>
      <c r="H1329">
        <v>253.74</v>
      </c>
      <c r="I1329">
        <v>97616546.225999996</v>
      </c>
    </row>
    <row r="1330" spans="1:9" x14ac:dyDescent="0.25">
      <c r="A1330" s="18">
        <v>42054</v>
      </c>
      <c r="B1330" t="s">
        <v>40</v>
      </c>
      <c r="C1330" t="s">
        <v>41</v>
      </c>
      <c r="D1330">
        <v>400.49400000000003</v>
      </c>
      <c r="E1330">
        <v>405.98</v>
      </c>
      <c r="F1330">
        <v>-1.3512999999999999</v>
      </c>
      <c r="G1330">
        <v>-5.4859999999999998</v>
      </c>
      <c r="H1330">
        <v>247.49</v>
      </c>
      <c r="I1330">
        <v>99118500.356399998</v>
      </c>
    </row>
    <row r="1331" spans="1:9" x14ac:dyDescent="0.25">
      <c r="A1331" s="18">
        <v>42053</v>
      </c>
      <c r="B1331" t="s">
        <v>40</v>
      </c>
      <c r="C1331" t="s">
        <v>41</v>
      </c>
      <c r="D1331">
        <v>405.98</v>
      </c>
      <c r="E1331">
        <v>414.51799999999997</v>
      </c>
      <c r="F1331">
        <v>-2.0597400000000001</v>
      </c>
      <c r="G1331">
        <v>-8.5380000000000003</v>
      </c>
      <c r="H1331">
        <v>242.49</v>
      </c>
      <c r="I1331">
        <v>98446333.788000003</v>
      </c>
    </row>
    <row r="1332" spans="1:9" x14ac:dyDescent="0.25">
      <c r="A1332" s="18">
        <v>42052</v>
      </c>
      <c r="B1332" t="s">
        <v>40</v>
      </c>
      <c r="C1332" t="s">
        <v>41</v>
      </c>
      <c r="D1332">
        <v>414.51799999999997</v>
      </c>
      <c r="E1332">
        <v>412.75799999999998</v>
      </c>
      <c r="F1332">
        <v>0.4264</v>
      </c>
      <c r="G1332">
        <v>1.76</v>
      </c>
      <c r="H1332">
        <v>236.24</v>
      </c>
      <c r="I1332">
        <v>97925981.0308</v>
      </c>
    </row>
    <row r="1333" spans="1:9" x14ac:dyDescent="0.25">
      <c r="A1333" s="18">
        <v>42048</v>
      </c>
      <c r="B1333" t="s">
        <v>40</v>
      </c>
      <c r="C1333" t="s">
        <v>41</v>
      </c>
      <c r="D1333">
        <v>412.75799999999998</v>
      </c>
      <c r="E1333">
        <v>415.214</v>
      </c>
      <c r="F1333">
        <v>-0.59150000000000003</v>
      </c>
      <c r="G1333">
        <v>-2.456</v>
      </c>
      <c r="H1333">
        <v>232.49</v>
      </c>
      <c r="I1333">
        <v>95962355.0748</v>
      </c>
    </row>
    <row r="1334" spans="1:9" x14ac:dyDescent="0.25">
      <c r="A1334" s="18">
        <v>42047</v>
      </c>
      <c r="B1334" t="s">
        <v>40</v>
      </c>
      <c r="C1334" t="s">
        <v>41</v>
      </c>
      <c r="D1334">
        <v>415.214</v>
      </c>
      <c r="E1334">
        <v>437.40600000000001</v>
      </c>
      <c r="F1334">
        <v>-5.07355</v>
      </c>
      <c r="G1334">
        <v>-22.192</v>
      </c>
      <c r="H1334">
        <v>227.49</v>
      </c>
      <c r="I1334">
        <v>94457281.988399997</v>
      </c>
    </row>
    <row r="1335" spans="1:9" x14ac:dyDescent="0.25">
      <c r="A1335" s="18">
        <v>42046</v>
      </c>
      <c r="B1335" t="s">
        <v>40</v>
      </c>
      <c r="C1335" t="s">
        <v>41</v>
      </c>
      <c r="D1335">
        <v>437.40600000000001</v>
      </c>
      <c r="E1335">
        <v>439.51799999999997</v>
      </c>
      <c r="F1335">
        <v>-0.48053000000000001</v>
      </c>
      <c r="G1335">
        <v>-2.1120000000000001</v>
      </c>
      <c r="H1335">
        <v>227.49</v>
      </c>
      <c r="I1335">
        <v>99505753.383599997</v>
      </c>
    </row>
    <row r="1336" spans="1:9" x14ac:dyDescent="0.25">
      <c r="A1336" s="18">
        <v>42045</v>
      </c>
      <c r="B1336" t="s">
        <v>40</v>
      </c>
      <c r="C1336" t="s">
        <v>41</v>
      </c>
      <c r="D1336">
        <v>439.51799999999997</v>
      </c>
      <c r="E1336">
        <v>459.16199999999998</v>
      </c>
      <c r="F1336">
        <v>-4.2782299999999998</v>
      </c>
      <c r="G1336">
        <v>-19.643999999999998</v>
      </c>
      <c r="H1336">
        <v>226.24</v>
      </c>
      <c r="I1336">
        <v>99436816.0308</v>
      </c>
    </row>
    <row r="1337" spans="1:9" x14ac:dyDescent="0.25">
      <c r="A1337" s="18">
        <v>42044</v>
      </c>
      <c r="B1337" t="s">
        <v>40</v>
      </c>
      <c r="C1337" t="s">
        <v>41</v>
      </c>
      <c r="D1337">
        <v>459.16199999999998</v>
      </c>
      <c r="E1337">
        <v>450.00400000000002</v>
      </c>
      <c r="F1337">
        <v>2.0350899999999998</v>
      </c>
      <c r="G1337">
        <v>9.1579999999999995</v>
      </c>
      <c r="H1337">
        <v>208.74</v>
      </c>
      <c r="I1337">
        <v>95845751.377200007</v>
      </c>
    </row>
    <row r="1338" spans="1:9" x14ac:dyDescent="0.25">
      <c r="A1338" s="18">
        <v>42041</v>
      </c>
      <c r="B1338" t="s">
        <v>40</v>
      </c>
      <c r="C1338" t="s">
        <v>41</v>
      </c>
      <c r="D1338">
        <v>450.00400000000002</v>
      </c>
      <c r="E1338">
        <v>438.78800000000001</v>
      </c>
      <c r="F1338">
        <v>2.55613</v>
      </c>
      <c r="G1338">
        <v>11.215999999999999</v>
      </c>
      <c r="H1338">
        <v>208.74</v>
      </c>
      <c r="I1338">
        <v>93934104.962400004</v>
      </c>
    </row>
    <row r="1339" spans="1:9" x14ac:dyDescent="0.25">
      <c r="A1339" s="18">
        <v>42040</v>
      </c>
      <c r="B1339" t="s">
        <v>40</v>
      </c>
      <c r="C1339" t="s">
        <v>41</v>
      </c>
      <c r="D1339">
        <v>438.78800000000001</v>
      </c>
      <c r="E1339">
        <v>459.60199999999998</v>
      </c>
      <c r="F1339">
        <v>-4.5286999999999997</v>
      </c>
      <c r="G1339">
        <v>-20.814</v>
      </c>
      <c r="H1339">
        <v>208.74</v>
      </c>
      <c r="I1339">
        <v>91592870.392800003</v>
      </c>
    </row>
    <row r="1340" spans="1:9" x14ac:dyDescent="0.25">
      <c r="A1340" s="18">
        <v>42039</v>
      </c>
      <c r="B1340" t="s">
        <v>40</v>
      </c>
      <c r="C1340" t="s">
        <v>41</v>
      </c>
      <c r="D1340">
        <v>459.60199999999998</v>
      </c>
      <c r="E1340">
        <v>440.56799999999998</v>
      </c>
      <c r="F1340">
        <v>4.3203300000000002</v>
      </c>
      <c r="G1340">
        <v>19.033999999999999</v>
      </c>
      <c r="H1340">
        <v>208.74</v>
      </c>
      <c r="I1340">
        <v>95937597.2412</v>
      </c>
    </row>
    <row r="1341" spans="1:9" x14ac:dyDescent="0.25">
      <c r="A1341" s="18">
        <v>42038</v>
      </c>
      <c r="B1341" t="s">
        <v>40</v>
      </c>
      <c r="C1341" t="s">
        <v>41</v>
      </c>
      <c r="D1341">
        <v>440.56799999999998</v>
      </c>
      <c r="E1341">
        <v>460.09800000000001</v>
      </c>
      <c r="F1341">
        <v>-4.2447499999999998</v>
      </c>
      <c r="G1341">
        <v>-19.53</v>
      </c>
      <c r="H1341">
        <v>208.74</v>
      </c>
      <c r="I1341">
        <v>91964428.660799995</v>
      </c>
    </row>
    <row r="1342" spans="1:9" x14ac:dyDescent="0.25">
      <c r="A1342" s="18">
        <v>42037</v>
      </c>
      <c r="B1342" t="s">
        <v>40</v>
      </c>
      <c r="C1342" t="s">
        <v>41</v>
      </c>
      <c r="D1342">
        <v>460.09800000000001</v>
      </c>
      <c r="E1342">
        <v>480.35599999999999</v>
      </c>
      <c r="F1342">
        <v>-4.2172900000000002</v>
      </c>
      <c r="G1342">
        <v>-20.257999999999999</v>
      </c>
      <c r="H1342">
        <v>208.74</v>
      </c>
      <c r="I1342">
        <v>96041132.578799993</v>
      </c>
    </row>
    <row r="1343" spans="1:9" x14ac:dyDescent="0.25">
      <c r="A1343" s="18">
        <v>42034</v>
      </c>
      <c r="B1343" t="s">
        <v>40</v>
      </c>
      <c r="C1343" t="s">
        <v>41</v>
      </c>
      <c r="D1343">
        <v>480.35599999999999</v>
      </c>
      <c r="E1343">
        <v>440.11</v>
      </c>
      <c r="F1343">
        <v>9.1445299999999996</v>
      </c>
      <c r="G1343">
        <v>40.246000000000002</v>
      </c>
      <c r="H1343">
        <v>208.74</v>
      </c>
      <c r="I1343">
        <v>100269799.65360001</v>
      </c>
    </row>
    <row r="1344" spans="1:9" x14ac:dyDescent="0.25">
      <c r="A1344" s="18">
        <v>42033</v>
      </c>
      <c r="B1344" t="s">
        <v>40</v>
      </c>
      <c r="C1344" t="s">
        <v>41</v>
      </c>
      <c r="D1344">
        <v>440.11</v>
      </c>
      <c r="E1344">
        <v>471.43799999999999</v>
      </c>
      <c r="F1344">
        <v>-6.6452</v>
      </c>
      <c r="G1344">
        <v>-31.327999999999999</v>
      </c>
      <c r="H1344">
        <v>221.24</v>
      </c>
      <c r="I1344">
        <v>97370200.466000006</v>
      </c>
    </row>
    <row r="1345" spans="1:9" x14ac:dyDescent="0.25">
      <c r="A1345" s="18">
        <v>42032</v>
      </c>
      <c r="B1345" t="s">
        <v>40</v>
      </c>
      <c r="C1345" t="s">
        <v>41</v>
      </c>
      <c r="D1345">
        <v>471.43799999999999</v>
      </c>
      <c r="E1345">
        <v>414.81</v>
      </c>
      <c r="F1345">
        <v>13.65155</v>
      </c>
      <c r="G1345">
        <v>56.628</v>
      </c>
      <c r="H1345">
        <v>233.74</v>
      </c>
      <c r="I1345">
        <v>110194200.98280001</v>
      </c>
    </row>
    <row r="1346" spans="1:9" x14ac:dyDescent="0.25">
      <c r="A1346" s="18">
        <v>42031</v>
      </c>
      <c r="B1346" t="s">
        <v>40</v>
      </c>
      <c r="C1346" t="s">
        <v>41</v>
      </c>
      <c r="D1346">
        <v>414.81</v>
      </c>
      <c r="E1346">
        <v>400.74400000000003</v>
      </c>
      <c r="F1346">
        <v>3.50997</v>
      </c>
      <c r="G1346">
        <v>14.066000000000001</v>
      </c>
      <c r="H1346">
        <v>233.74</v>
      </c>
      <c r="I1346">
        <v>96957938.285999998</v>
      </c>
    </row>
    <row r="1347" spans="1:9" x14ac:dyDescent="0.25">
      <c r="A1347" s="18">
        <v>42030</v>
      </c>
      <c r="B1347" t="s">
        <v>40</v>
      </c>
      <c r="C1347" t="s">
        <v>41</v>
      </c>
      <c r="D1347">
        <v>400.74400000000003</v>
      </c>
      <c r="E1347">
        <v>426.39600000000002</v>
      </c>
      <c r="F1347">
        <v>-6.016</v>
      </c>
      <c r="G1347">
        <v>-25.652000000000001</v>
      </c>
      <c r="H1347">
        <v>233.74</v>
      </c>
      <c r="I1347">
        <v>93670143.006400004</v>
      </c>
    </row>
    <row r="1348" spans="1:9" x14ac:dyDescent="0.25">
      <c r="A1348" s="18">
        <v>42027</v>
      </c>
      <c r="B1348" t="s">
        <v>40</v>
      </c>
      <c r="C1348" t="s">
        <v>41</v>
      </c>
      <c r="D1348">
        <v>426.39600000000002</v>
      </c>
      <c r="E1348">
        <v>415.048</v>
      </c>
      <c r="F1348">
        <v>2.73414</v>
      </c>
      <c r="G1348">
        <v>11.348000000000001</v>
      </c>
      <c r="H1348">
        <v>233.74</v>
      </c>
      <c r="I1348">
        <v>99666056.877599999</v>
      </c>
    </row>
    <row r="1349" spans="1:9" x14ac:dyDescent="0.25">
      <c r="A1349" s="18">
        <v>42026</v>
      </c>
      <c r="B1349" t="s">
        <v>40</v>
      </c>
      <c r="C1349" t="s">
        <v>41</v>
      </c>
      <c r="D1349">
        <v>415.048</v>
      </c>
      <c r="E1349">
        <v>438.11799999999999</v>
      </c>
      <c r="F1349">
        <v>-5.2656999999999998</v>
      </c>
      <c r="G1349">
        <v>-23.07</v>
      </c>
      <c r="H1349">
        <v>233.74</v>
      </c>
      <c r="I1349">
        <v>97013568.548800007</v>
      </c>
    </row>
    <row r="1350" spans="1:9" x14ac:dyDescent="0.25">
      <c r="A1350" s="18">
        <v>42025</v>
      </c>
      <c r="B1350" t="s">
        <v>40</v>
      </c>
      <c r="C1350" t="s">
        <v>41</v>
      </c>
      <c r="D1350">
        <v>438.11799999999999</v>
      </c>
      <c r="E1350">
        <v>467.14400000000001</v>
      </c>
      <c r="F1350">
        <v>-6.2134999999999998</v>
      </c>
      <c r="G1350">
        <v>-29.026</v>
      </c>
      <c r="H1350">
        <v>236.24</v>
      </c>
      <c r="I1350">
        <v>103501259.1908</v>
      </c>
    </row>
    <row r="1351" spans="1:9" x14ac:dyDescent="0.25">
      <c r="A1351" s="18">
        <v>42024</v>
      </c>
      <c r="B1351" t="s">
        <v>40</v>
      </c>
      <c r="C1351" t="s">
        <v>41</v>
      </c>
      <c r="D1351">
        <v>467.14400000000001</v>
      </c>
      <c r="E1351">
        <v>467.66</v>
      </c>
      <c r="F1351">
        <v>-0.11033999999999999</v>
      </c>
      <c r="G1351">
        <v>-0.51600000000000001</v>
      </c>
      <c r="H1351">
        <v>236.24</v>
      </c>
      <c r="I1351">
        <v>110358378.84639999</v>
      </c>
    </row>
    <row r="1352" spans="1:9" x14ac:dyDescent="0.25">
      <c r="A1352" s="18">
        <v>42020</v>
      </c>
      <c r="B1352" t="s">
        <v>40</v>
      </c>
      <c r="C1352" t="s">
        <v>41</v>
      </c>
      <c r="D1352">
        <v>467.66</v>
      </c>
      <c r="E1352">
        <v>483.036</v>
      </c>
      <c r="F1352">
        <v>-3.1831999999999998</v>
      </c>
      <c r="G1352">
        <v>-15.375999999999999</v>
      </c>
      <c r="H1352">
        <v>246.24</v>
      </c>
      <c r="I1352">
        <v>115156878.99600001</v>
      </c>
    </row>
    <row r="1353" spans="1:9" x14ac:dyDescent="0.25">
      <c r="A1353" s="18">
        <v>42019</v>
      </c>
      <c r="B1353" t="s">
        <v>40</v>
      </c>
      <c r="C1353" t="s">
        <v>41</v>
      </c>
      <c r="D1353">
        <v>483.036</v>
      </c>
      <c r="E1353">
        <v>462.14400000000001</v>
      </c>
      <c r="F1353">
        <v>4.52067</v>
      </c>
      <c r="G1353">
        <v>20.891999999999999</v>
      </c>
      <c r="H1353">
        <v>246.24</v>
      </c>
      <c r="I1353">
        <v>118943074.46160001</v>
      </c>
    </row>
    <row r="1354" spans="1:9" x14ac:dyDescent="0.25">
      <c r="A1354" s="18">
        <v>42018</v>
      </c>
      <c r="B1354" t="s">
        <v>40</v>
      </c>
      <c r="C1354" t="s">
        <v>41</v>
      </c>
      <c r="D1354">
        <v>462.14400000000001</v>
      </c>
      <c r="E1354">
        <v>457.62400000000002</v>
      </c>
      <c r="F1354">
        <v>0.98770999999999998</v>
      </c>
      <c r="G1354">
        <v>4.5199999999999996</v>
      </c>
      <c r="H1354">
        <v>246.24</v>
      </c>
      <c r="I1354">
        <v>113798615.84639999</v>
      </c>
    </row>
    <row r="1355" spans="1:9" x14ac:dyDescent="0.25">
      <c r="A1355" s="18">
        <v>42017</v>
      </c>
      <c r="B1355" t="s">
        <v>40</v>
      </c>
      <c r="C1355" t="s">
        <v>41</v>
      </c>
      <c r="D1355">
        <v>457.62400000000002</v>
      </c>
      <c r="E1355">
        <v>448.25599999999997</v>
      </c>
      <c r="F1355">
        <v>2.08988</v>
      </c>
      <c r="G1355">
        <v>9.3680000000000003</v>
      </c>
      <c r="H1355">
        <v>246.24</v>
      </c>
      <c r="I1355">
        <v>112685608.3344</v>
      </c>
    </row>
    <row r="1356" spans="1:9" x14ac:dyDescent="0.25">
      <c r="A1356" s="18">
        <v>42016</v>
      </c>
      <c r="B1356" t="s">
        <v>40</v>
      </c>
      <c r="C1356" t="s">
        <v>41</v>
      </c>
      <c r="D1356">
        <v>448.25599999999997</v>
      </c>
      <c r="E1356">
        <v>430.64</v>
      </c>
      <c r="F1356">
        <v>4.0906599999999997</v>
      </c>
      <c r="G1356">
        <v>17.616</v>
      </c>
      <c r="H1356">
        <v>246.24</v>
      </c>
      <c r="I1356">
        <v>110378826.3936</v>
      </c>
    </row>
    <row r="1357" spans="1:9" x14ac:dyDescent="0.25">
      <c r="A1357" s="18">
        <v>42013</v>
      </c>
      <c r="B1357" t="s">
        <v>40</v>
      </c>
      <c r="C1357" t="s">
        <v>41</v>
      </c>
      <c r="D1357">
        <v>430.64</v>
      </c>
      <c r="E1357">
        <v>409.536</v>
      </c>
      <c r="F1357">
        <v>5.1531500000000001</v>
      </c>
      <c r="G1357">
        <v>21.103999999999999</v>
      </c>
      <c r="H1357">
        <v>248.74</v>
      </c>
      <c r="I1357">
        <v>107117651.984</v>
      </c>
    </row>
    <row r="1358" spans="1:9" x14ac:dyDescent="0.25">
      <c r="A1358" s="18">
        <v>42012</v>
      </c>
      <c r="B1358" t="s">
        <v>40</v>
      </c>
      <c r="C1358" t="s">
        <v>41</v>
      </c>
      <c r="D1358">
        <v>409.536</v>
      </c>
      <c r="E1358">
        <v>433.39600000000002</v>
      </c>
      <c r="F1358">
        <v>-5.5053599999999996</v>
      </c>
      <c r="G1358">
        <v>-23.86</v>
      </c>
      <c r="H1358">
        <v>256.24</v>
      </c>
      <c r="I1358">
        <v>104939750.3616</v>
      </c>
    </row>
    <row r="1359" spans="1:9" x14ac:dyDescent="0.25">
      <c r="A1359" s="18">
        <v>42011</v>
      </c>
      <c r="B1359" t="s">
        <v>40</v>
      </c>
      <c r="C1359" t="s">
        <v>41</v>
      </c>
      <c r="D1359">
        <v>433.39600000000002</v>
      </c>
      <c r="E1359">
        <v>456.19</v>
      </c>
      <c r="F1359">
        <v>-4.9965999999999999</v>
      </c>
      <c r="G1359">
        <v>-22.794</v>
      </c>
      <c r="H1359">
        <v>256.24</v>
      </c>
      <c r="I1359">
        <v>111053651.0776</v>
      </c>
    </row>
    <row r="1360" spans="1:9" x14ac:dyDescent="0.25">
      <c r="A1360" s="18">
        <v>42010</v>
      </c>
      <c r="B1360" t="s">
        <v>40</v>
      </c>
      <c r="C1360" t="s">
        <v>41</v>
      </c>
      <c r="D1360">
        <v>456.19</v>
      </c>
      <c r="E1360">
        <v>442.35199999999998</v>
      </c>
      <c r="F1360">
        <v>3.1282800000000002</v>
      </c>
      <c r="G1360">
        <v>13.837999999999999</v>
      </c>
      <c r="H1360">
        <v>266.24</v>
      </c>
      <c r="I1360">
        <v>121456299.314</v>
      </c>
    </row>
    <row r="1361" spans="1:9" x14ac:dyDescent="0.25">
      <c r="A1361" s="18">
        <v>42009</v>
      </c>
      <c r="B1361" t="s">
        <v>40</v>
      </c>
      <c r="C1361" t="s">
        <v>41</v>
      </c>
      <c r="D1361">
        <v>442.35199999999998</v>
      </c>
      <c r="E1361">
        <v>416.11599999999999</v>
      </c>
      <c r="F1361">
        <v>6.30497</v>
      </c>
      <c r="G1361">
        <v>26.236000000000001</v>
      </c>
      <c r="H1361">
        <v>266.24</v>
      </c>
      <c r="I1361">
        <v>117772061.89120001</v>
      </c>
    </row>
    <row r="1362" spans="1:9" x14ac:dyDescent="0.25">
      <c r="A1362" s="18">
        <v>42006</v>
      </c>
      <c r="B1362" t="s">
        <v>40</v>
      </c>
      <c r="C1362" t="s">
        <v>41</v>
      </c>
      <c r="D1362">
        <v>416.11599999999999</v>
      </c>
      <c r="E1362">
        <v>418.64600000000002</v>
      </c>
      <c r="F1362">
        <v>-0.60433000000000003</v>
      </c>
      <c r="G1362">
        <v>-2.5299999999999998</v>
      </c>
      <c r="H1362">
        <v>266.24</v>
      </c>
      <c r="I1362">
        <v>110786973.5096</v>
      </c>
    </row>
    <row r="1363" spans="1:9" x14ac:dyDescent="0.25">
      <c r="A1363" s="18">
        <v>42004</v>
      </c>
      <c r="B1363" t="s">
        <v>40</v>
      </c>
      <c r="C1363" t="s">
        <v>41</v>
      </c>
      <c r="D1363">
        <v>418.64600000000002</v>
      </c>
      <c r="E1363">
        <v>385.41199999999998</v>
      </c>
      <c r="F1363">
        <v>8.6229800000000001</v>
      </c>
      <c r="G1363">
        <v>33.234000000000002</v>
      </c>
      <c r="H1363">
        <v>266.24</v>
      </c>
      <c r="I1363">
        <v>111460562.22759999</v>
      </c>
    </row>
    <row r="1364" spans="1:9" x14ac:dyDescent="0.25">
      <c r="A1364" s="18">
        <v>42003</v>
      </c>
      <c r="B1364" t="s">
        <v>40</v>
      </c>
      <c r="C1364" t="s">
        <v>41</v>
      </c>
      <c r="D1364">
        <v>385.41199999999998</v>
      </c>
      <c r="E1364">
        <v>377.73399999999998</v>
      </c>
      <c r="F1364">
        <v>2.0326499999999998</v>
      </c>
      <c r="G1364">
        <v>7.6779999999999999</v>
      </c>
      <c r="H1364">
        <v>266.24</v>
      </c>
      <c r="I1364">
        <v>102612322.12720001</v>
      </c>
    </row>
    <row r="1365" spans="1:9" x14ac:dyDescent="0.25">
      <c r="A1365" s="18">
        <v>42002</v>
      </c>
      <c r="B1365" t="s">
        <v>40</v>
      </c>
      <c r="C1365" t="s">
        <v>41</v>
      </c>
      <c r="D1365">
        <v>377.73399999999998</v>
      </c>
      <c r="E1365">
        <v>372.34800000000001</v>
      </c>
      <c r="F1365">
        <v>1.4464999999999999</v>
      </c>
      <c r="G1365">
        <v>5.3860000000000001</v>
      </c>
      <c r="H1365">
        <v>262.49</v>
      </c>
      <c r="I1365">
        <v>99151624.300400004</v>
      </c>
    </row>
    <row r="1366" spans="1:9" x14ac:dyDescent="0.25">
      <c r="A1366" s="18">
        <v>41999</v>
      </c>
      <c r="B1366" t="s">
        <v>40</v>
      </c>
      <c r="C1366" t="s">
        <v>41</v>
      </c>
      <c r="D1366">
        <v>372.34800000000001</v>
      </c>
      <c r="E1366">
        <v>381.59199999999998</v>
      </c>
      <c r="F1366">
        <v>-2.4224800000000002</v>
      </c>
      <c r="G1366">
        <v>-9.2439999999999998</v>
      </c>
      <c r="H1366">
        <v>256.24</v>
      </c>
      <c r="I1366">
        <v>95410674.928800002</v>
      </c>
    </row>
    <row r="1367" spans="1:9" x14ac:dyDescent="0.25">
      <c r="A1367" s="18">
        <v>41997</v>
      </c>
      <c r="B1367" t="s">
        <v>40</v>
      </c>
      <c r="C1367" t="s">
        <v>41</v>
      </c>
      <c r="D1367">
        <v>381.59199999999998</v>
      </c>
      <c r="E1367">
        <v>375.13600000000002</v>
      </c>
      <c r="F1367">
        <v>1.72098</v>
      </c>
      <c r="G1367">
        <v>6.4560000000000004</v>
      </c>
      <c r="H1367">
        <v>256.24</v>
      </c>
      <c r="I1367">
        <v>97779363.0352</v>
      </c>
    </row>
    <row r="1368" spans="1:9" x14ac:dyDescent="0.25">
      <c r="A1368" s="18">
        <v>41996</v>
      </c>
      <c r="B1368" t="s">
        <v>40</v>
      </c>
      <c r="C1368" t="s">
        <v>41</v>
      </c>
      <c r="D1368">
        <v>375.13600000000002</v>
      </c>
      <c r="E1368">
        <v>386.03800000000001</v>
      </c>
      <c r="F1368">
        <v>-2.8240699999999999</v>
      </c>
      <c r="G1368">
        <v>-10.901999999999999</v>
      </c>
      <c r="H1368">
        <v>256.24</v>
      </c>
      <c r="I1368">
        <v>96125073.721599996</v>
      </c>
    </row>
    <row r="1369" spans="1:9" x14ac:dyDescent="0.25">
      <c r="A1369" s="18">
        <v>41995</v>
      </c>
      <c r="B1369" t="s">
        <v>40</v>
      </c>
      <c r="C1369" t="s">
        <v>41</v>
      </c>
      <c r="D1369">
        <v>386.03800000000001</v>
      </c>
      <c r="E1369">
        <v>389.142</v>
      </c>
      <c r="F1369">
        <v>-0.79764999999999997</v>
      </c>
      <c r="G1369">
        <v>-3.1040000000000001</v>
      </c>
      <c r="H1369">
        <v>256.24</v>
      </c>
      <c r="I1369">
        <v>98918608.742799997</v>
      </c>
    </row>
    <row r="1370" spans="1:9" x14ac:dyDescent="0.25">
      <c r="A1370" s="18">
        <v>41992</v>
      </c>
      <c r="B1370" t="s">
        <v>40</v>
      </c>
      <c r="C1370" t="s">
        <v>41</v>
      </c>
      <c r="D1370">
        <v>389.142</v>
      </c>
      <c r="E1370">
        <v>404.02199999999999</v>
      </c>
      <c r="F1370">
        <v>-3.6829700000000001</v>
      </c>
      <c r="G1370">
        <v>-14.88</v>
      </c>
      <c r="H1370">
        <v>256.24</v>
      </c>
      <c r="I1370">
        <v>99713979.565200001</v>
      </c>
    </row>
    <row r="1371" spans="1:9" x14ac:dyDescent="0.25">
      <c r="A1371" s="18">
        <v>41991</v>
      </c>
      <c r="B1371" t="s">
        <v>40</v>
      </c>
      <c r="C1371" t="s">
        <v>41</v>
      </c>
      <c r="D1371">
        <v>404.02199999999999</v>
      </c>
      <c r="E1371">
        <v>414.71</v>
      </c>
      <c r="F1371">
        <v>-2.5772200000000001</v>
      </c>
      <c r="G1371">
        <v>-10.688000000000001</v>
      </c>
      <c r="H1371">
        <v>267.49</v>
      </c>
      <c r="I1371">
        <v>108072087.19320001</v>
      </c>
    </row>
    <row r="1372" spans="1:9" x14ac:dyDescent="0.25">
      <c r="A1372" s="18">
        <v>41990</v>
      </c>
      <c r="B1372" t="s">
        <v>40</v>
      </c>
      <c r="C1372" t="s">
        <v>41</v>
      </c>
      <c r="D1372">
        <v>414.71</v>
      </c>
      <c r="E1372">
        <v>472.28199999999998</v>
      </c>
      <c r="F1372">
        <v>-12.19017</v>
      </c>
      <c r="G1372">
        <v>-57.572000000000003</v>
      </c>
      <c r="H1372">
        <v>267.49</v>
      </c>
      <c r="I1372">
        <v>110931026.726</v>
      </c>
    </row>
    <row r="1373" spans="1:9" x14ac:dyDescent="0.25">
      <c r="A1373" s="18">
        <v>41989</v>
      </c>
      <c r="B1373" t="s">
        <v>40</v>
      </c>
      <c r="C1373" t="s">
        <v>41</v>
      </c>
      <c r="D1373">
        <v>472.28199999999998</v>
      </c>
      <c r="E1373">
        <v>438.05200000000002</v>
      </c>
      <c r="F1373">
        <v>7.8141400000000001</v>
      </c>
      <c r="G1373">
        <v>34.229999999999997</v>
      </c>
      <c r="H1373">
        <v>262.49</v>
      </c>
      <c r="I1373">
        <v>123969585.5492</v>
      </c>
    </row>
    <row r="1374" spans="1:9" x14ac:dyDescent="0.25">
      <c r="A1374" s="18">
        <v>41988</v>
      </c>
      <c r="B1374" t="s">
        <v>40</v>
      </c>
      <c r="C1374" t="s">
        <v>41</v>
      </c>
      <c r="D1374">
        <v>438.05200000000002</v>
      </c>
      <c r="E1374">
        <v>446.36399999999998</v>
      </c>
      <c r="F1374">
        <v>-1.86216</v>
      </c>
      <c r="G1374">
        <v>-8.3119999999999994</v>
      </c>
      <c r="H1374">
        <v>304.99</v>
      </c>
      <c r="I1374">
        <v>133601742.31119999</v>
      </c>
    </row>
    <row r="1375" spans="1:9" x14ac:dyDescent="0.25">
      <c r="A1375" s="18">
        <v>41985</v>
      </c>
      <c r="B1375" t="s">
        <v>40</v>
      </c>
      <c r="C1375" t="s">
        <v>41</v>
      </c>
      <c r="D1375">
        <v>446.36399999999998</v>
      </c>
      <c r="E1375">
        <v>444.56400000000002</v>
      </c>
      <c r="F1375">
        <v>0.40489000000000003</v>
      </c>
      <c r="G1375">
        <v>1.8</v>
      </c>
      <c r="H1375">
        <v>312.49</v>
      </c>
      <c r="I1375">
        <v>139484554.17840001</v>
      </c>
    </row>
    <row r="1376" spans="1:9" x14ac:dyDescent="0.25">
      <c r="A1376" s="18">
        <v>41984</v>
      </c>
      <c r="B1376" t="s">
        <v>40</v>
      </c>
      <c r="C1376" t="s">
        <v>41</v>
      </c>
      <c r="D1376">
        <v>444.56400000000002</v>
      </c>
      <c r="E1376">
        <v>410.48399999999998</v>
      </c>
      <c r="F1376">
        <v>8.3023900000000008</v>
      </c>
      <c r="G1376">
        <v>34.08</v>
      </c>
      <c r="H1376">
        <v>312.49</v>
      </c>
      <c r="I1376">
        <v>138922071.0984</v>
      </c>
    </row>
    <row r="1377" spans="1:9" x14ac:dyDescent="0.25">
      <c r="A1377" s="18">
        <v>41983</v>
      </c>
      <c r="B1377" t="s">
        <v>40</v>
      </c>
      <c r="C1377" t="s">
        <v>41</v>
      </c>
      <c r="D1377">
        <v>410.48399999999998</v>
      </c>
      <c r="E1377">
        <v>367.726</v>
      </c>
      <c r="F1377">
        <v>11.62768</v>
      </c>
      <c r="G1377">
        <v>42.758000000000003</v>
      </c>
      <c r="H1377">
        <v>318.74</v>
      </c>
      <c r="I1377">
        <v>130837916.45039999</v>
      </c>
    </row>
    <row r="1378" spans="1:9" x14ac:dyDescent="0.25">
      <c r="A1378" s="18">
        <v>41982</v>
      </c>
      <c r="B1378" t="s">
        <v>40</v>
      </c>
      <c r="C1378" t="s">
        <v>41</v>
      </c>
      <c r="D1378">
        <v>367.726</v>
      </c>
      <c r="E1378">
        <v>366.24</v>
      </c>
      <c r="F1378">
        <v>0.40573999999999999</v>
      </c>
      <c r="G1378">
        <v>1.486</v>
      </c>
      <c r="H1378">
        <v>324.99</v>
      </c>
      <c r="I1378">
        <v>119507493.3756</v>
      </c>
    </row>
    <row r="1379" spans="1:9" x14ac:dyDescent="0.25">
      <c r="A1379" s="18">
        <v>41981</v>
      </c>
      <c r="B1379" t="s">
        <v>40</v>
      </c>
      <c r="C1379" t="s">
        <v>41</v>
      </c>
      <c r="D1379">
        <v>366.24</v>
      </c>
      <c r="E1379">
        <v>344.99</v>
      </c>
      <c r="F1379">
        <v>6.1596000000000002</v>
      </c>
      <c r="G1379">
        <v>21.25</v>
      </c>
      <c r="H1379">
        <v>324.99</v>
      </c>
      <c r="I1379">
        <v>119024557.344</v>
      </c>
    </row>
    <row r="1380" spans="1:9" x14ac:dyDescent="0.25">
      <c r="A1380" s="18">
        <v>41978</v>
      </c>
      <c r="B1380" t="s">
        <v>40</v>
      </c>
      <c r="C1380" t="s">
        <v>41</v>
      </c>
      <c r="D1380">
        <v>344.99</v>
      </c>
      <c r="E1380">
        <v>349.87</v>
      </c>
      <c r="F1380">
        <v>-1.3948</v>
      </c>
      <c r="G1380">
        <v>-4.88</v>
      </c>
      <c r="H1380">
        <v>324.99</v>
      </c>
      <c r="I1380">
        <v>112118507.094</v>
      </c>
    </row>
    <row r="1381" spans="1:9" x14ac:dyDescent="0.25">
      <c r="A1381" s="18">
        <v>41977</v>
      </c>
      <c r="B1381" t="s">
        <v>40</v>
      </c>
      <c r="C1381" t="s">
        <v>41</v>
      </c>
      <c r="D1381">
        <v>349.87</v>
      </c>
      <c r="E1381">
        <v>355.78199999999998</v>
      </c>
      <c r="F1381">
        <v>-1.6616899999999999</v>
      </c>
      <c r="G1381">
        <v>-5.9119999999999999</v>
      </c>
      <c r="H1381">
        <v>307.49</v>
      </c>
      <c r="I1381">
        <v>107581736.222</v>
      </c>
    </row>
    <row r="1382" spans="1:9" x14ac:dyDescent="0.25">
      <c r="A1382" s="18">
        <v>41976</v>
      </c>
      <c r="B1382" t="s">
        <v>40</v>
      </c>
      <c r="C1382" t="s">
        <v>41</v>
      </c>
      <c r="D1382">
        <v>355.78199999999998</v>
      </c>
      <c r="E1382">
        <v>354.69200000000001</v>
      </c>
      <c r="F1382">
        <v>0.30731000000000003</v>
      </c>
      <c r="G1382">
        <v>1.0900000000000001</v>
      </c>
      <c r="H1382">
        <v>307.49</v>
      </c>
      <c r="I1382">
        <v>109399620.64920001</v>
      </c>
    </row>
    <row r="1383" spans="1:9" x14ac:dyDescent="0.25">
      <c r="A1383" s="18">
        <v>41975</v>
      </c>
      <c r="B1383" t="s">
        <v>40</v>
      </c>
      <c r="C1383" t="s">
        <v>41</v>
      </c>
      <c r="D1383">
        <v>354.69200000000001</v>
      </c>
      <c r="E1383">
        <v>384.52199999999999</v>
      </c>
      <c r="F1383">
        <v>-7.7576799999999997</v>
      </c>
      <c r="G1383">
        <v>-29.83</v>
      </c>
      <c r="H1383">
        <v>307.49</v>
      </c>
      <c r="I1383">
        <v>109064455.8952</v>
      </c>
    </row>
    <row r="1384" spans="1:9" x14ac:dyDescent="0.25">
      <c r="A1384" s="18">
        <v>41974</v>
      </c>
      <c r="B1384" t="s">
        <v>40</v>
      </c>
      <c r="C1384" t="s">
        <v>41</v>
      </c>
      <c r="D1384">
        <v>384.52199999999999</v>
      </c>
      <c r="E1384">
        <v>366.93799999999999</v>
      </c>
      <c r="F1384">
        <v>4.79209</v>
      </c>
      <c r="G1384">
        <v>17.584</v>
      </c>
      <c r="H1384">
        <v>302.49</v>
      </c>
      <c r="I1384">
        <v>116314290.4932</v>
      </c>
    </row>
    <row r="1385" spans="1:9" x14ac:dyDescent="0.25">
      <c r="A1385" s="18">
        <v>41971</v>
      </c>
      <c r="B1385" t="s">
        <v>40</v>
      </c>
      <c r="C1385" t="s">
        <v>41</v>
      </c>
      <c r="D1385">
        <v>366.93799999999999</v>
      </c>
      <c r="E1385">
        <v>353.94799999999998</v>
      </c>
      <c r="F1385">
        <v>3.6700300000000001</v>
      </c>
      <c r="G1385">
        <v>12.99</v>
      </c>
      <c r="H1385">
        <v>293.74</v>
      </c>
      <c r="I1385">
        <v>107784588.2828</v>
      </c>
    </row>
    <row r="1386" spans="1:9" x14ac:dyDescent="0.25">
      <c r="A1386" s="18">
        <v>41969</v>
      </c>
      <c r="B1386" t="s">
        <v>40</v>
      </c>
      <c r="C1386" t="s">
        <v>41</v>
      </c>
      <c r="D1386">
        <v>353.94799999999998</v>
      </c>
      <c r="E1386">
        <v>359.37599999999998</v>
      </c>
      <c r="F1386">
        <v>-1.5104</v>
      </c>
      <c r="G1386">
        <v>-5.4279999999999999</v>
      </c>
      <c r="H1386">
        <v>293.74</v>
      </c>
      <c r="I1386">
        <v>103968897.8888</v>
      </c>
    </row>
    <row r="1387" spans="1:9" x14ac:dyDescent="0.25">
      <c r="A1387" s="18">
        <v>41968</v>
      </c>
      <c r="B1387" t="s">
        <v>40</v>
      </c>
      <c r="C1387" t="s">
        <v>41</v>
      </c>
      <c r="D1387">
        <v>359.37599999999998</v>
      </c>
      <c r="E1387">
        <v>361.56799999999998</v>
      </c>
      <c r="F1387">
        <v>-0.60624999999999996</v>
      </c>
      <c r="G1387">
        <v>-2.1920000000000002</v>
      </c>
      <c r="H1387">
        <v>278.74</v>
      </c>
      <c r="I1387">
        <v>100172681.8656</v>
      </c>
    </row>
    <row r="1388" spans="1:9" x14ac:dyDescent="0.25">
      <c r="A1388" s="18">
        <v>41967</v>
      </c>
      <c r="B1388" t="s">
        <v>40</v>
      </c>
      <c r="C1388" t="s">
        <v>41</v>
      </c>
      <c r="D1388">
        <v>361.56799999999998</v>
      </c>
      <c r="E1388">
        <v>370.65800000000002</v>
      </c>
      <c r="F1388">
        <v>-2.4523999999999999</v>
      </c>
      <c r="G1388">
        <v>-9.09</v>
      </c>
      <c r="H1388">
        <v>273.74</v>
      </c>
      <c r="I1388">
        <v>98975841.260800004</v>
      </c>
    </row>
    <row r="1389" spans="1:9" x14ac:dyDescent="0.25">
      <c r="A1389" s="18">
        <v>41964</v>
      </c>
      <c r="B1389" t="s">
        <v>40</v>
      </c>
      <c r="C1389" t="s">
        <v>41</v>
      </c>
      <c r="D1389">
        <v>370.65800000000002</v>
      </c>
      <c r="E1389">
        <v>375.11599999999999</v>
      </c>
      <c r="F1389">
        <v>-1.1884300000000001</v>
      </c>
      <c r="G1389">
        <v>-4.4580000000000002</v>
      </c>
      <c r="H1389">
        <v>273.74</v>
      </c>
      <c r="I1389">
        <v>101464143.31479999</v>
      </c>
    </row>
    <row r="1390" spans="1:9" x14ac:dyDescent="0.25">
      <c r="A1390" s="18">
        <v>41963</v>
      </c>
      <c r="B1390" t="s">
        <v>40</v>
      </c>
      <c r="C1390" t="s">
        <v>41</v>
      </c>
      <c r="D1390">
        <v>375.11599999999999</v>
      </c>
      <c r="E1390">
        <v>383.60399999999998</v>
      </c>
      <c r="F1390">
        <v>-2.2126999999999999</v>
      </c>
      <c r="G1390">
        <v>-8.4879999999999995</v>
      </c>
      <c r="H1390">
        <v>273.74</v>
      </c>
      <c r="I1390">
        <v>102684478.9096</v>
      </c>
    </row>
    <row r="1391" spans="1:9" x14ac:dyDescent="0.25">
      <c r="A1391" s="18">
        <v>41962</v>
      </c>
      <c r="B1391" t="s">
        <v>40</v>
      </c>
      <c r="C1391" t="s">
        <v>41</v>
      </c>
      <c r="D1391">
        <v>383.60399999999998</v>
      </c>
      <c r="E1391">
        <v>378.65600000000001</v>
      </c>
      <c r="F1391">
        <v>1.3067299999999999</v>
      </c>
      <c r="G1391">
        <v>4.9480000000000004</v>
      </c>
      <c r="H1391">
        <v>273.74</v>
      </c>
      <c r="I1391">
        <v>105007989.1224</v>
      </c>
    </row>
    <row r="1392" spans="1:9" x14ac:dyDescent="0.25">
      <c r="A1392" s="18">
        <v>41961</v>
      </c>
      <c r="B1392" t="s">
        <v>40</v>
      </c>
      <c r="C1392" t="s">
        <v>41</v>
      </c>
      <c r="D1392">
        <v>378.65600000000001</v>
      </c>
      <c r="E1392">
        <v>380.28800000000001</v>
      </c>
      <c r="F1392">
        <v>-0.42914999999999998</v>
      </c>
      <c r="G1392">
        <v>-1.6319999999999999</v>
      </c>
      <c r="H1392">
        <v>273.74</v>
      </c>
      <c r="I1392">
        <v>103653520.6336</v>
      </c>
    </row>
    <row r="1393" spans="1:9" x14ac:dyDescent="0.25">
      <c r="A1393" s="18">
        <v>41960</v>
      </c>
      <c r="B1393" t="s">
        <v>40</v>
      </c>
      <c r="C1393" t="s">
        <v>41</v>
      </c>
      <c r="D1393">
        <v>380.28800000000001</v>
      </c>
      <c r="E1393">
        <v>379.19799999999998</v>
      </c>
      <c r="F1393">
        <v>0.28744999999999998</v>
      </c>
      <c r="G1393">
        <v>1.0900000000000001</v>
      </c>
      <c r="H1393">
        <v>256.24</v>
      </c>
      <c r="I1393">
        <v>97445225.292799994</v>
      </c>
    </row>
    <row r="1394" spans="1:9" x14ac:dyDescent="0.25">
      <c r="A1394" s="18">
        <v>41957</v>
      </c>
      <c r="B1394" t="s">
        <v>40</v>
      </c>
      <c r="C1394" t="s">
        <v>41</v>
      </c>
      <c r="D1394">
        <v>379.19799999999998</v>
      </c>
      <c r="E1394">
        <v>385.83</v>
      </c>
      <c r="F1394">
        <v>-1.71889</v>
      </c>
      <c r="G1394">
        <v>-6.6319999999999997</v>
      </c>
      <c r="H1394">
        <v>256.24</v>
      </c>
      <c r="I1394">
        <v>97165923.038800001</v>
      </c>
    </row>
    <row r="1395" spans="1:9" x14ac:dyDescent="0.25">
      <c r="A1395" s="18">
        <v>41956</v>
      </c>
      <c r="B1395" t="s">
        <v>40</v>
      </c>
      <c r="C1395" t="s">
        <v>41</v>
      </c>
      <c r="D1395">
        <v>385.83</v>
      </c>
      <c r="E1395">
        <v>377.30200000000002</v>
      </c>
      <c r="F1395">
        <v>2.2602600000000002</v>
      </c>
      <c r="G1395">
        <v>8.5280000000000005</v>
      </c>
      <c r="H1395">
        <v>256.24</v>
      </c>
      <c r="I1395">
        <v>98865310.697999999</v>
      </c>
    </row>
    <row r="1396" spans="1:9" x14ac:dyDescent="0.25">
      <c r="A1396" s="18">
        <v>41955</v>
      </c>
      <c r="B1396" t="s">
        <v>40</v>
      </c>
      <c r="C1396" t="s">
        <v>41</v>
      </c>
      <c r="D1396">
        <v>377.30200000000002</v>
      </c>
      <c r="E1396">
        <v>368.76</v>
      </c>
      <c r="F1396">
        <v>2.3164099999999999</v>
      </c>
      <c r="G1396">
        <v>8.5419999999999998</v>
      </c>
      <c r="H1396">
        <v>256.24</v>
      </c>
      <c r="I1396">
        <v>96680090.861200005</v>
      </c>
    </row>
    <row r="1397" spans="1:9" x14ac:dyDescent="0.25">
      <c r="A1397" s="18">
        <v>41954</v>
      </c>
      <c r="B1397" t="s">
        <v>40</v>
      </c>
      <c r="C1397" t="s">
        <v>41</v>
      </c>
      <c r="D1397">
        <v>368.76</v>
      </c>
      <c r="E1397">
        <v>369.77</v>
      </c>
      <c r="F1397">
        <v>-0.27313999999999999</v>
      </c>
      <c r="G1397">
        <v>-1.01</v>
      </c>
      <c r="H1397">
        <v>246.24</v>
      </c>
      <c r="I1397">
        <v>90803683.656000003</v>
      </c>
    </row>
    <row r="1398" spans="1:9" x14ac:dyDescent="0.25">
      <c r="A1398" s="18">
        <v>41953</v>
      </c>
      <c r="B1398" t="s">
        <v>40</v>
      </c>
      <c r="C1398" t="s">
        <v>41</v>
      </c>
      <c r="D1398">
        <v>369.77</v>
      </c>
      <c r="E1398">
        <v>385.92</v>
      </c>
      <c r="F1398">
        <v>-4.1848099999999997</v>
      </c>
      <c r="G1398">
        <v>-16.149999999999999</v>
      </c>
      <c r="H1398">
        <v>233.74</v>
      </c>
      <c r="I1398">
        <v>86430261.662</v>
      </c>
    </row>
    <row r="1399" spans="1:9" x14ac:dyDescent="0.25">
      <c r="A1399" s="18">
        <v>41950</v>
      </c>
      <c r="B1399" t="s">
        <v>40</v>
      </c>
      <c r="C1399" t="s">
        <v>41</v>
      </c>
      <c r="D1399">
        <v>385.92</v>
      </c>
      <c r="E1399">
        <v>386.22800000000001</v>
      </c>
      <c r="F1399">
        <v>-7.9750000000000001E-2</v>
      </c>
      <c r="G1399">
        <v>-0.308</v>
      </c>
      <c r="H1399">
        <v>233.74</v>
      </c>
      <c r="I1399">
        <v>90205172.351999998</v>
      </c>
    </row>
    <row r="1400" spans="1:9" x14ac:dyDescent="0.25">
      <c r="A1400" s="18">
        <v>41949</v>
      </c>
      <c r="B1400" t="s">
        <v>40</v>
      </c>
      <c r="C1400" t="s">
        <v>41</v>
      </c>
      <c r="D1400">
        <v>386.22800000000001</v>
      </c>
      <c r="E1400">
        <v>397.18799999999999</v>
      </c>
      <c r="F1400">
        <v>-2.7593999999999999</v>
      </c>
      <c r="G1400">
        <v>-10.96</v>
      </c>
      <c r="H1400">
        <v>233.74</v>
      </c>
      <c r="I1400">
        <v>90277164.456799999</v>
      </c>
    </row>
    <row r="1401" spans="1:9" x14ac:dyDescent="0.25">
      <c r="A1401" s="18">
        <v>41948</v>
      </c>
      <c r="B1401" t="s">
        <v>40</v>
      </c>
      <c r="C1401" t="s">
        <v>41</v>
      </c>
      <c r="D1401">
        <v>397.18799999999999</v>
      </c>
      <c r="E1401">
        <v>408.67399999999998</v>
      </c>
      <c r="F1401">
        <v>-2.8105500000000001</v>
      </c>
      <c r="G1401">
        <v>-11.486000000000001</v>
      </c>
      <c r="H1401">
        <v>233.74</v>
      </c>
      <c r="I1401">
        <v>92838961.432799995</v>
      </c>
    </row>
    <row r="1402" spans="1:9" x14ac:dyDescent="0.25">
      <c r="A1402" s="18">
        <v>41947</v>
      </c>
      <c r="B1402" t="s">
        <v>40</v>
      </c>
      <c r="C1402" t="s">
        <v>41</v>
      </c>
      <c r="D1402">
        <v>408.67399999999998</v>
      </c>
      <c r="E1402">
        <v>410.07600000000002</v>
      </c>
      <c r="F1402">
        <v>-0.34189000000000003</v>
      </c>
      <c r="G1402">
        <v>-1.4019999999999999</v>
      </c>
      <c r="H1402">
        <v>233.74</v>
      </c>
      <c r="I1402">
        <v>95523705.964399993</v>
      </c>
    </row>
    <row r="1403" spans="1:9" x14ac:dyDescent="0.25">
      <c r="A1403" s="18">
        <v>41946</v>
      </c>
      <c r="B1403" t="s">
        <v>40</v>
      </c>
      <c r="C1403" t="s">
        <v>41</v>
      </c>
      <c r="D1403">
        <v>410.07600000000002</v>
      </c>
      <c r="E1403">
        <v>405.74400000000003</v>
      </c>
      <c r="F1403">
        <v>1.0676699999999999</v>
      </c>
      <c r="G1403">
        <v>4.3319999999999999</v>
      </c>
      <c r="H1403">
        <v>233.74</v>
      </c>
      <c r="I1403">
        <v>95851410.285600007</v>
      </c>
    </row>
    <row r="1404" spans="1:9" x14ac:dyDescent="0.25">
      <c r="A1404" s="18">
        <v>41943</v>
      </c>
      <c r="B1404" t="s">
        <v>40</v>
      </c>
      <c r="C1404" t="s">
        <v>41</v>
      </c>
      <c r="D1404">
        <v>405.74400000000003</v>
      </c>
      <c r="E1404">
        <v>413.80799999999999</v>
      </c>
      <c r="F1404">
        <v>-1.9487300000000001</v>
      </c>
      <c r="G1404">
        <v>-8.0640000000000001</v>
      </c>
      <c r="H1404">
        <v>233.74</v>
      </c>
      <c r="I1404">
        <v>94838846.006400004</v>
      </c>
    </row>
    <row r="1405" spans="1:9" x14ac:dyDescent="0.25">
      <c r="A1405" s="18">
        <v>41942</v>
      </c>
      <c r="B1405" t="s">
        <v>40</v>
      </c>
      <c r="C1405" t="s">
        <v>41</v>
      </c>
      <c r="D1405">
        <v>413.80799999999999</v>
      </c>
      <c r="E1405">
        <v>416.48599999999999</v>
      </c>
      <c r="F1405">
        <v>-0.64300000000000002</v>
      </c>
      <c r="G1405">
        <v>-2.6779999999999999</v>
      </c>
      <c r="H1405">
        <v>233.74</v>
      </c>
      <c r="I1405">
        <v>96723730.204799995</v>
      </c>
    </row>
    <row r="1406" spans="1:9" x14ac:dyDescent="0.25">
      <c r="A1406" s="18">
        <v>41941</v>
      </c>
      <c r="B1406" t="s">
        <v>40</v>
      </c>
      <c r="C1406" t="s">
        <v>41</v>
      </c>
      <c r="D1406">
        <v>416.48599999999999</v>
      </c>
      <c r="E1406">
        <v>402.40800000000002</v>
      </c>
      <c r="F1406">
        <v>3.49844</v>
      </c>
      <c r="G1406">
        <v>14.077999999999999</v>
      </c>
      <c r="H1406">
        <v>228.74</v>
      </c>
      <c r="I1406">
        <v>95267257.531599998</v>
      </c>
    </row>
    <row r="1407" spans="1:9" x14ac:dyDescent="0.25">
      <c r="A1407" s="18">
        <v>41940</v>
      </c>
      <c r="B1407" t="s">
        <v>40</v>
      </c>
      <c r="C1407" t="s">
        <v>41</v>
      </c>
      <c r="D1407">
        <v>402.40800000000002</v>
      </c>
      <c r="E1407">
        <v>432.81799999999998</v>
      </c>
      <c r="F1407">
        <v>-7.0260499999999997</v>
      </c>
      <c r="G1407">
        <v>-30.41</v>
      </c>
      <c r="H1407">
        <v>228.74</v>
      </c>
      <c r="I1407">
        <v>92047047.364800006</v>
      </c>
    </row>
    <row r="1408" spans="1:9" x14ac:dyDescent="0.25">
      <c r="A1408" s="18">
        <v>41939</v>
      </c>
      <c r="B1408" t="s">
        <v>40</v>
      </c>
      <c r="C1408" t="s">
        <v>41</v>
      </c>
      <c r="D1408">
        <v>432.81799999999998</v>
      </c>
      <c r="E1408">
        <v>433.61399999999998</v>
      </c>
      <c r="F1408">
        <v>-0.18357000000000001</v>
      </c>
      <c r="G1408">
        <v>-0.79600000000000004</v>
      </c>
      <c r="H1408">
        <v>228.74</v>
      </c>
      <c r="I1408">
        <v>99003049.010800004</v>
      </c>
    </row>
    <row r="1409" spans="1:9" x14ac:dyDescent="0.25">
      <c r="A1409" s="18">
        <v>41936</v>
      </c>
      <c r="B1409" t="s">
        <v>40</v>
      </c>
      <c r="C1409" t="s">
        <v>41</v>
      </c>
      <c r="D1409">
        <v>433.61399999999998</v>
      </c>
      <c r="E1409">
        <v>442.346</v>
      </c>
      <c r="F1409">
        <v>-1.9740200000000001</v>
      </c>
      <c r="G1409">
        <v>-8.7319999999999993</v>
      </c>
      <c r="H1409">
        <v>228.74</v>
      </c>
      <c r="I1409">
        <v>99185126.528400004</v>
      </c>
    </row>
    <row r="1410" spans="1:9" x14ac:dyDescent="0.25">
      <c r="A1410" s="18">
        <v>41935</v>
      </c>
      <c r="B1410" t="s">
        <v>40</v>
      </c>
      <c r="C1410" t="s">
        <v>41</v>
      </c>
      <c r="D1410">
        <v>442.346</v>
      </c>
      <c r="E1410">
        <v>462.72</v>
      </c>
      <c r="F1410">
        <v>-4.4030899999999997</v>
      </c>
      <c r="G1410">
        <v>-20.373999999999999</v>
      </c>
      <c r="H1410">
        <v>203.74</v>
      </c>
      <c r="I1410">
        <v>90123839.447600007</v>
      </c>
    </row>
    <row r="1411" spans="1:9" x14ac:dyDescent="0.25">
      <c r="A1411" s="18">
        <v>41934</v>
      </c>
      <c r="B1411" t="s">
        <v>40</v>
      </c>
      <c r="C1411" t="s">
        <v>41</v>
      </c>
      <c r="D1411">
        <v>462.72</v>
      </c>
      <c r="E1411">
        <v>433.22199999999998</v>
      </c>
      <c r="F1411">
        <v>6.80898</v>
      </c>
      <c r="G1411">
        <v>29.498000000000001</v>
      </c>
      <c r="H1411">
        <v>203.74</v>
      </c>
      <c r="I1411">
        <v>94274850.431999996</v>
      </c>
    </row>
    <row r="1412" spans="1:9" x14ac:dyDescent="0.25">
      <c r="A1412" s="18">
        <v>41933</v>
      </c>
      <c r="B1412" t="s">
        <v>40</v>
      </c>
      <c r="C1412" t="s">
        <v>41</v>
      </c>
      <c r="D1412">
        <v>433.22199999999998</v>
      </c>
      <c r="E1412">
        <v>468.68799999999999</v>
      </c>
      <c r="F1412">
        <v>-7.5670799999999998</v>
      </c>
      <c r="G1412">
        <v>-35.466000000000001</v>
      </c>
      <c r="H1412">
        <v>203.74</v>
      </c>
      <c r="I1412">
        <v>88264910.213200003</v>
      </c>
    </row>
    <row r="1413" spans="1:9" x14ac:dyDescent="0.25">
      <c r="A1413" s="18">
        <v>41932</v>
      </c>
      <c r="B1413" t="s">
        <v>40</v>
      </c>
      <c r="C1413" t="s">
        <v>41</v>
      </c>
      <c r="D1413">
        <v>468.68799999999999</v>
      </c>
      <c r="E1413">
        <v>513.07000000000005</v>
      </c>
      <c r="F1413">
        <v>-8.6502800000000004</v>
      </c>
      <c r="G1413">
        <v>-44.381999999999998</v>
      </c>
      <c r="H1413">
        <v>203.74</v>
      </c>
      <c r="I1413">
        <v>95490774.332800001</v>
      </c>
    </row>
    <row r="1414" spans="1:9" x14ac:dyDescent="0.25">
      <c r="A1414" s="18">
        <v>41929</v>
      </c>
      <c r="B1414" t="s">
        <v>40</v>
      </c>
      <c r="C1414" t="s">
        <v>41</v>
      </c>
      <c r="D1414">
        <v>513.07000000000005</v>
      </c>
      <c r="E1414">
        <v>541.91</v>
      </c>
      <c r="F1414">
        <v>-5.3219200000000004</v>
      </c>
      <c r="G1414">
        <v>-28.84</v>
      </c>
      <c r="H1414">
        <v>203.74</v>
      </c>
      <c r="I1414">
        <v>104533189.642</v>
      </c>
    </row>
    <row r="1415" spans="1:9" x14ac:dyDescent="0.25">
      <c r="A1415" s="18">
        <v>41928</v>
      </c>
      <c r="B1415" t="s">
        <v>40</v>
      </c>
      <c r="C1415" t="s">
        <v>41</v>
      </c>
      <c r="D1415">
        <v>541.91</v>
      </c>
      <c r="E1415">
        <v>571.22</v>
      </c>
      <c r="F1415">
        <v>-5.1311200000000001</v>
      </c>
      <c r="G1415">
        <v>-29.31</v>
      </c>
      <c r="H1415">
        <v>203.74</v>
      </c>
      <c r="I1415">
        <v>110409068.546</v>
      </c>
    </row>
    <row r="1416" spans="1:9" x14ac:dyDescent="0.25">
      <c r="A1416" s="18">
        <v>41927</v>
      </c>
      <c r="B1416" t="s">
        <v>40</v>
      </c>
      <c r="C1416" t="s">
        <v>41</v>
      </c>
      <c r="D1416">
        <v>571.22</v>
      </c>
      <c r="E1416">
        <v>507.89800000000002</v>
      </c>
      <c r="F1416">
        <v>12.467460000000001</v>
      </c>
      <c r="G1416">
        <v>63.322000000000003</v>
      </c>
      <c r="H1416">
        <v>218.74</v>
      </c>
      <c r="I1416">
        <v>124949005.53200001</v>
      </c>
    </row>
    <row r="1417" spans="1:9" x14ac:dyDescent="0.25">
      <c r="A1417" s="18">
        <v>41926</v>
      </c>
      <c r="B1417" t="s">
        <v>40</v>
      </c>
      <c r="C1417" t="s">
        <v>41</v>
      </c>
      <c r="D1417">
        <v>507.89800000000002</v>
      </c>
      <c r="E1417">
        <v>540.47</v>
      </c>
      <c r="F1417">
        <v>-6.0266099999999998</v>
      </c>
      <c r="G1417">
        <v>-32.572000000000003</v>
      </c>
      <c r="H1417">
        <v>263.74</v>
      </c>
      <c r="I1417">
        <v>133953323.2588</v>
      </c>
    </row>
    <row r="1418" spans="1:9" x14ac:dyDescent="0.25">
      <c r="A1418" s="18">
        <v>41925</v>
      </c>
      <c r="B1418" t="s">
        <v>40</v>
      </c>
      <c r="C1418" t="s">
        <v>41</v>
      </c>
      <c r="D1418">
        <v>540.47</v>
      </c>
      <c r="E1418">
        <v>479.464</v>
      </c>
      <c r="F1418">
        <v>12.723789999999999</v>
      </c>
      <c r="G1418">
        <v>61.006</v>
      </c>
      <c r="H1418">
        <v>278.74</v>
      </c>
      <c r="I1418">
        <v>150650932.08199999</v>
      </c>
    </row>
    <row r="1419" spans="1:9" x14ac:dyDescent="0.25">
      <c r="A1419" s="18">
        <v>41922</v>
      </c>
      <c r="B1419" t="s">
        <v>40</v>
      </c>
      <c r="C1419" t="s">
        <v>41</v>
      </c>
      <c r="D1419">
        <v>479.464</v>
      </c>
      <c r="E1419">
        <v>430.08800000000002</v>
      </c>
      <c r="F1419">
        <v>11.48044</v>
      </c>
      <c r="G1419">
        <v>49.375999999999998</v>
      </c>
      <c r="H1419">
        <v>308.74</v>
      </c>
      <c r="I1419">
        <v>148030003.03839999</v>
      </c>
    </row>
    <row r="1420" spans="1:9" x14ac:dyDescent="0.25">
      <c r="A1420" s="18">
        <v>41921</v>
      </c>
      <c r="B1420" t="s">
        <v>40</v>
      </c>
      <c r="C1420" t="s">
        <v>41</v>
      </c>
      <c r="D1420">
        <v>430.08800000000002</v>
      </c>
      <c r="E1420">
        <v>391.35199999999998</v>
      </c>
      <c r="F1420">
        <v>9.8979900000000001</v>
      </c>
      <c r="G1420">
        <v>38.735999999999997</v>
      </c>
      <c r="H1420">
        <v>316.24</v>
      </c>
      <c r="I1420">
        <v>136011287.1728</v>
      </c>
    </row>
    <row r="1421" spans="1:9" x14ac:dyDescent="0.25">
      <c r="A1421" s="18">
        <v>41920</v>
      </c>
      <c r="B1421" t="s">
        <v>40</v>
      </c>
      <c r="C1421" t="s">
        <v>41</v>
      </c>
      <c r="D1421">
        <v>391.35199999999998</v>
      </c>
      <c r="E1421">
        <v>432.71</v>
      </c>
      <c r="F1421">
        <v>-9.5579000000000001</v>
      </c>
      <c r="G1421">
        <v>-41.357999999999997</v>
      </c>
      <c r="H1421">
        <v>316.24</v>
      </c>
      <c r="I1421">
        <v>123761391.2912</v>
      </c>
    </row>
    <row r="1422" spans="1:9" x14ac:dyDescent="0.25">
      <c r="A1422" s="18">
        <v>41919</v>
      </c>
      <c r="B1422" t="s">
        <v>40</v>
      </c>
      <c r="C1422" t="s">
        <v>41</v>
      </c>
      <c r="D1422">
        <v>432.71</v>
      </c>
      <c r="E1422">
        <v>403.67</v>
      </c>
      <c r="F1422">
        <v>7.194</v>
      </c>
      <c r="G1422">
        <v>29.04</v>
      </c>
      <c r="H1422">
        <v>316.24</v>
      </c>
      <c r="I1422">
        <v>136840470.02599999</v>
      </c>
    </row>
    <row r="1423" spans="1:9" x14ac:dyDescent="0.25">
      <c r="A1423" s="18">
        <v>41918</v>
      </c>
      <c r="B1423" t="s">
        <v>40</v>
      </c>
      <c r="C1423" t="s">
        <v>41</v>
      </c>
      <c r="D1423">
        <v>403.67</v>
      </c>
      <c r="E1423">
        <v>391.858</v>
      </c>
      <c r="F1423">
        <v>3.0143599999999999</v>
      </c>
      <c r="G1423">
        <v>11.811999999999999</v>
      </c>
      <c r="H1423">
        <v>313.74</v>
      </c>
      <c r="I1423">
        <v>126647668.002</v>
      </c>
    </row>
    <row r="1424" spans="1:9" x14ac:dyDescent="0.25">
      <c r="A1424" s="18">
        <v>41915</v>
      </c>
      <c r="B1424" t="s">
        <v>40</v>
      </c>
      <c r="C1424" t="s">
        <v>41</v>
      </c>
      <c r="D1424">
        <v>391.858</v>
      </c>
      <c r="E1424">
        <v>421.786</v>
      </c>
      <c r="F1424">
        <v>-7.0955399999999997</v>
      </c>
      <c r="G1424">
        <v>-29.928000000000001</v>
      </c>
      <c r="H1424">
        <v>313.74</v>
      </c>
      <c r="I1424">
        <v>122941764.03479999</v>
      </c>
    </row>
    <row r="1425" spans="1:9" x14ac:dyDescent="0.25">
      <c r="A1425" s="18">
        <v>41914</v>
      </c>
      <c r="B1425" t="s">
        <v>40</v>
      </c>
      <c r="C1425" t="s">
        <v>41</v>
      </c>
      <c r="D1425">
        <v>421.786</v>
      </c>
      <c r="E1425">
        <v>429.57</v>
      </c>
      <c r="F1425">
        <v>-1.8120400000000001</v>
      </c>
      <c r="G1425">
        <v>-7.7839999999999998</v>
      </c>
      <c r="H1425">
        <v>338.74</v>
      </c>
      <c r="I1425">
        <v>142876042.71160001</v>
      </c>
    </row>
    <row r="1426" spans="1:9" x14ac:dyDescent="0.25">
      <c r="A1426" s="18">
        <v>41913</v>
      </c>
      <c r="B1426" t="s">
        <v>40</v>
      </c>
      <c r="C1426" t="s">
        <v>41</v>
      </c>
      <c r="D1426">
        <v>429.57</v>
      </c>
      <c r="E1426">
        <v>416.45</v>
      </c>
      <c r="F1426">
        <v>3.1504400000000001</v>
      </c>
      <c r="G1426">
        <v>13.12</v>
      </c>
      <c r="H1426">
        <v>338.74</v>
      </c>
      <c r="I1426">
        <v>145512799.542</v>
      </c>
    </row>
    <row r="1427" spans="1:9" x14ac:dyDescent="0.25">
      <c r="A1427" s="18">
        <v>41912</v>
      </c>
      <c r="B1427" t="s">
        <v>40</v>
      </c>
      <c r="C1427" t="s">
        <v>41</v>
      </c>
      <c r="D1427">
        <v>416.45</v>
      </c>
      <c r="E1427">
        <v>414.73399999999998</v>
      </c>
      <c r="F1427">
        <v>0.41376000000000002</v>
      </c>
      <c r="G1427">
        <v>1.716</v>
      </c>
      <c r="H1427">
        <v>336.24</v>
      </c>
      <c r="I1427">
        <v>140027397.87</v>
      </c>
    </row>
    <row r="1428" spans="1:9" x14ac:dyDescent="0.25">
      <c r="A1428" s="18">
        <v>41911</v>
      </c>
      <c r="B1428" t="s">
        <v>40</v>
      </c>
      <c r="C1428" t="s">
        <v>41</v>
      </c>
      <c r="D1428">
        <v>414.73399999999998</v>
      </c>
      <c r="E1428">
        <v>393.57</v>
      </c>
      <c r="F1428">
        <v>5.37744</v>
      </c>
      <c r="G1428">
        <v>21.164000000000001</v>
      </c>
      <c r="H1428">
        <v>331.24</v>
      </c>
      <c r="I1428">
        <v>137376739.00040001</v>
      </c>
    </row>
    <row r="1429" spans="1:9" x14ac:dyDescent="0.25">
      <c r="A1429" s="18">
        <v>41908</v>
      </c>
      <c r="B1429" t="s">
        <v>40</v>
      </c>
      <c r="C1429" t="s">
        <v>41</v>
      </c>
      <c r="D1429">
        <v>393.57</v>
      </c>
      <c r="E1429">
        <v>403.548</v>
      </c>
      <c r="F1429">
        <v>-2.4725700000000002</v>
      </c>
      <c r="G1429">
        <v>-9.9779999999999998</v>
      </c>
      <c r="H1429">
        <v>331.24</v>
      </c>
      <c r="I1429">
        <v>130366362.942</v>
      </c>
    </row>
    <row r="1430" spans="1:9" x14ac:dyDescent="0.25">
      <c r="A1430" s="18">
        <v>41907</v>
      </c>
      <c r="B1430" t="s">
        <v>40</v>
      </c>
      <c r="C1430" t="s">
        <v>41</v>
      </c>
      <c r="D1430">
        <v>403.548</v>
      </c>
      <c r="E1430">
        <v>376.762</v>
      </c>
      <c r="F1430">
        <v>7.1095300000000003</v>
      </c>
      <c r="G1430">
        <v>26.786000000000001</v>
      </c>
      <c r="H1430">
        <v>331.24</v>
      </c>
      <c r="I1430">
        <v>133671481.6488</v>
      </c>
    </row>
    <row r="1431" spans="1:9" x14ac:dyDescent="0.25">
      <c r="A1431" s="18">
        <v>41906</v>
      </c>
      <c r="B1431" t="s">
        <v>40</v>
      </c>
      <c r="C1431" t="s">
        <v>41</v>
      </c>
      <c r="D1431">
        <v>376.762</v>
      </c>
      <c r="E1431">
        <v>394.76600000000002</v>
      </c>
      <c r="F1431">
        <v>-4.5606799999999996</v>
      </c>
      <c r="G1431">
        <v>-18.004000000000001</v>
      </c>
      <c r="H1431">
        <v>329.99</v>
      </c>
      <c r="I1431">
        <v>124327918.43719999</v>
      </c>
    </row>
    <row r="1432" spans="1:9" x14ac:dyDescent="0.25">
      <c r="A1432" s="18">
        <v>41905</v>
      </c>
      <c r="B1432" t="s">
        <v>40</v>
      </c>
      <c r="C1432" t="s">
        <v>41</v>
      </c>
      <c r="D1432">
        <v>394.76600000000002</v>
      </c>
      <c r="E1432">
        <v>382.21</v>
      </c>
      <c r="F1432">
        <v>3.28511</v>
      </c>
      <c r="G1432">
        <v>12.555999999999999</v>
      </c>
      <c r="H1432">
        <v>329.99</v>
      </c>
      <c r="I1432">
        <v>130269069.1996</v>
      </c>
    </row>
    <row r="1433" spans="1:9" x14ac:dyDescent="0.25">
      <c r="A1433" s="18">
        <v>41904</v>
      </c>
      <c r="B1433" t="s">
        <v>40</v>
      </c>
      <c r="C1433" t="s">
        <v>41</v>
      </c>
      <c r="D1433">
        <v>382.21</v>
      </c>
      <c r="E1433">
        <v>363.84</v>
      </c>
      <c r="F1433">
        <v>5.0489199999999999</v>
      </c>
      <c r="G1433">
        <v>18.37</v>
      </c>
      <c r="H1433">
        <v>329.99</v>
      </c>
      <c r="I1433">
        <v>126125707.226</v>
      </c>
    </row>
    <row r="1434" spans="1:9" x14ac:dyDescent="0.25">
      <c r="A1434" s="18">
        <v>41901</v>
      </c>
      <c r="B1434" t="s">
        <v>40</v>
      </c>
      <c r="C1434" t="s">
        <v>41</v>
      </c>
      <c r="D1434">
        <v>363.84</v>
      </c>
      <c r="E1434">
        <v>361.17399999999998</v>
      </c>
      <c r="F1434">
        <v>0.73814999999999997</v>
      </c>
      <c r="G1434">
        <v>2.6659999999999999</v>
      </c>
      <c r="H1434">
        <v>329.99</v>
      </c>
      <c r="I1434">
        <v>120063779.904</v>
      </c>
    </row>
    <row r="1435" spans="1:9" x14ac:dyDescent="0.25">
      <c r="A1435" s="18">
        <v>41900</v>
      </c>
      <c r="B1435" t="s">
        <v>40</v>
      </c>
      <c r="C1435" t="s">
        <v>41</v>
      </c>
      <c r="D1435">
        <v>361.17399999999998</v>
      </c>
      <c r="E1435">
        <v>366.27600000000001</v>
      </c>
      <c r="F1435">
        <v>-1.3929400000000001</v>
      </c>
      <c r="G1435">
        <v>-5.1020000000000003</v>
      </c>
      <c r="H1435">
        <v>329.99</v>
      </c>
      <c r="I1435">
        <v>119184024.96439999</v>
      </c>
    </row>
    <row r="1436" spans="1:9" x14ac:dyDescent="0.25">
      <c r="A1436" s="18">
        <v>41899</v>
      </c>
      <c r="B1436" t="s">
        <v>40</v>
      </c>
      <c r="C1436" t="s">
        <v>41</v>
      </c>
      <c r="D1436">
        <v>366.27600000000001</v>
      </c>
      <c r="E1436">
        <v>370.18</v>
      </c>
      <c r="F1436">
        <v>-1.0546199999999999</v>
      </c>
      <c r="G1436">
        <v>-3.9039999999999999</v>
      </c>
      <c r="H1436">
        <v>322.49</v>
      </c>
      <c r="I1436">
        <v>118120567.00560001</v>
      </c>
    </row>
    <row r="1437" spans="1:9" x14ac:dyDescent="0.25">
      <c r="A1437" s="18">
        <v>41898</v>
      </c>
      <c r="B1437" t="s">
        <v>40</v>
      </c>
      <c r="C1437" t="s">
        <v>41</v>
      </c>
      <c r="D1437">
        <v>370.18</v>
      </c>
      <c r="E1437">
        <v>391.62</v>
      </c>
      <c r="F1437">
        <v>-5.4746899999999998</v>
      </c>
      <c r="G1437">
        <v>-21.44</v>
      </c>
      <c r="H1437">
        <v>322.49</v>
      </c>
      <c r="I1437">
        <v>119379570.308</v>
      </c>
    </row>
    <row r="1438" spans="1:9" x14ac:dyDescent="0.25">
      <c r="A1438" s="18">
        <v>41897</v>
      </c>
      <c r="B1438" t="s">
        <v>40</v>
      </c>
      <c r="C1438" t="s">
        <v>41</v>
      </c>
      <c r="D1438">
        <v>391.62</v>
      </c>
      <c r="E1438">
        <v>381.42399999999998</v>
      </c>
      <c r="F1438">
        <v>2.6731400000000001</v>
      </c>
      <c r="G1438">
        <v>10.196</v>
      </c>
      <c r="H1438">
        <v>316.24</v>
      </c>
      <c r="I1438">
        <v>123846143.772</v>
      </c>
    </row>
    <row r="1439" spans="1:9" x14ac:dyDescent="0.25">
      <c r="A1439" s="18">
        <v>41894</v>
      </c>
      <c r="B1439" t="s">
        <v>40</v>
      </c>
      <c r="C1439" t="s">
        <v>41</v>
      </c>
      <c r="D1439">
        <v>381.42399999999998</v>
      </c>
      <c r="E1439">
        <v>372.86200000000002</v>
      </c>
      <c r="F1439">
        <v>2.2962899999999999</v>
      </c>
      <c r="G1439">
        <v>8.5619999999999994</v>
      </c>
      <c r="H1439">
        <v>316.24</v>
      </c>
      <c r="I1439">
        <v>120621754.6144</v>
      </c>
    </row>
    <row r="1440" spans="1:9" x14ac:dyDescent="0.25">
      <c r="A1440" s="18">
        <v>41893</v>
      </c>
      <c r="B1440" t="s">
        <v>40</v>
      </c>
      <c r="C1440" t="s">
        <v>41</v>
      </c>
      <c r="D1440">
        <v>372.86200000000002</v>
      </c>
      <c r="E1440">
        <v>373.714</v>
      </c>
      <c r="F1440">
        <v>-0.22797999999999999</v>
      </c>
      <c r="G1440">
        <v>-0.85199999999999998</v>
      </c>
      <c r="H1440">
        <v>316.24</v>
      </c>
      <c r="I1440">
        <v>117914102.59720001</v>
      </c>
    </row>
    <row r="1441" spans="1:9" x14ac:dyDescent="0.25">
      <c r="A1441" s="18">
        <v>41892</v>
      </c>
      <c r="B1441" t="s">
        <v>40</v>
      </c>
      <c r="C1441" t="s">
        <v>41</v>
      </c>
      <c r="D1441">
        <v>373.714</v>
      </c>
      <c r="E1441">
        <v>375.75400000000002</v>
      </c>
      <c r="F1441">
        <v>-0.54291</v>
      </c>
      <c r="G1441">
        <v>-2.04</v>
      </c>
      <c r="H1441">
        <v>316.24</v>
      </c>
      <c r="I1441">
        <v>118183539.58840001</v>
      </c>
    </row>
    <row r="1442" spans="1:9" x14ac:dyDescent="0.25">
      <c r="A1442" s="18">
        <v>41891</v>
      </c>
      <c r="B1442" t="s">
        <v>40</v>
      </c>
      <c r="C1442" t="s">
        <v>41</v>
      </c>
      <c r="D1442">
        <v>375.75400000000002</v>
      </c>
      <c r="E1442">
        <v>366.20400000000001</v>
      </c>
      <c r="F1442">
        <v>2.6078399999999999</v>
      </c>
      <c r="G1442">
        <v>9.5500000000000007</v>
      </c>
      <c r="H1442">
        <v>316.24</v>
      </c>
      <c r="I1442">
        <v>118828670.41240001</v>
      </c>
    </row>
    <row r="1443" spans="1:9" x14ac:dyDescent="0.25">
      <c r="A1443" s="18">
        <v>41890</v>
      </c>
      <c r="B1443" t="s">
        <v>40</v>
      </c>
      <c r="C1443" t="s">
        <v>41</v>
      </c>
      <c r="D1443">
        <v>366.20400000000001</v>
      </c>
      <c r="E1443">
        <v>363.95400000000001</v>
      </c>
      <c r="F1443">
        <v>0.61821000000000004</v>
      </c>
      <c r="G1443">
        <v>2.25</v>
      </c>
      <c r="H1443">
        <v>316.24</v>
      </c>
      <c r="I1443">
        <v>115808572.6824</v>
      </c>
    </row>
    <row r="1444" spans="1:9" x14ac:dyDescent="0.25">
      <c r="A1444" s="18">
        <v>41887</v>
      </c>
      <c r="B1444" t="s">
        <v>40</v>
      </c>
      <c r="C1444" t="s">
        <v>41</v>
      </c>
      <c r="D1444">
        <v>363.95400000000001</v>
      </c>
      <c r="E1444">
        <v>371.68</v>
      </c>
      <c r="F1444">
        <v>-2.0786699999999998</v>
      </c>
      <c r="G1444">
        <v>-7.726</v>
      </c>
      <c r="H1444">
        <v>302.49</v>
      </c>
      <c r="I1444">
        <v>110092663.83239999</v>
      </c>
    </row>
    <row r="1445" spans="1:9" x14ac:dyDescent="0.25">
      <c r="A1445" s="18">
        <v>41886</v>
      </c>
      <c r="B1445" t="s">
        <v>40</v>
      </c>
      <c r="C1445" t="s">
        <v>41</v>
      </c>
      <c r="D1445">
        <v>371.68</v>
      </c>
      <c r="E1445">
        <v>371.78</v>
      </c>
      <c r="F1445">
        <v>-2.69E-2</v>
      </c>
      <c r="G1445">
        <v>-0.1</v>
      </c>
      <c r="H1445">
        <v>302.49</v>
      </c>
      <c r="I1445">
        <v>112429706.208</v>
      </c>
    </row>
    <row r="1446" spans="1:9" x14ac:dyDescent="0.25">
      <c r="A1446" s="18">
        <v>41885</v>
      </c>
      <c r="B1446" t="s">
        <v>40</v>
      </c>
      <c r="C1446" t="s">
        <v>41</v>
      </c>
      <c r="D1446">
        <v>371.78</v>
      </c>
      <c r="E1446">
        <v>377.18799999999999</v>
      </c>
      <c r="F1446">
        <v>-1.43377</v>
      </c>
      <c r="G1446">
        <v>-5.4080000000000004</v>
      </c>
      <c r="H1446">
        <v>297.49</v>
      </c>
      <c r="I1446">
        <v>110601055.26800001</v>
      </c>
    </row>
    <row r="1447" spans="1:9" x14ac:dyDescent="0.25">
      <c r="A1447" s="18">
        <v>41884</v>
      </c>
      <c r="B1447" t="s">
        <v>40</v>
      </c>
      <c r="C1447" t="s">
        <v>41</v>
      </c>
      <c r="D1447">
        <v>377.18799999999999</v>
      </c>
      <c r="E1447">
        <v>376.88600000000002</v>
      </c>
      <c r="F1447">
        <v>8.0130000000000007E-2</v>
      </c>
      <c r="G1447">
        <v>0.30199999999999999</v>
      </c>
      <c r="H1447">
        <v>297.49</v>
      </c>
      <c r="I1447">
        <v>112209884.43279999</v>
      </c>
    </row>
    <row r="1448" spans="1:9" x14ac:dyDescent="0.25">
      <c r="A1448" s="18">
        <v>41880</v>
      </c>
      <c r="B1448" t="s">
        <v>40</v>
      </c>
      <c r="C1448" t="s">
        <v>41</v>
      </c>
      <c r="D1448">
        <v>376.88600000000002</v>
      </c>
      <c r="E1448">
        <v>372.52800000000002</v>
      </c>
      <c r="F1448">
        <v>1.16984</v>
      </c>
      <c r="G1448">
        <v>4.3579999999999997</v>
      </c>
      <c r="H1448">
        <v>291.24</v>
      </c>
      <c r="I1448">
        <v>109764504.77159999</v>
      </c>
    </row>
    <row r="1449" spans="1:9" x14ac:dyDescent="0.25">
      <c r="A1449" s="18">
        <v>41879</v>
      </c>
      <c r="B1449" t="s">
        <v>40</v>
      </c>
      <c r="C1449" t="s">
        <v>41</v>
      </c>
      <c r="D1449">
        <v>372.52800000000002</v>
      </c>
      <c r="E1449">
        <v>371.584</v>
      </c>
      <c r="F1449">
        <v>0.25405</v>
      </c>
      <c r="G1449">
        <v>0.94399999999999995</v>
      </c>
      <c r="H1449">
        <v>291.24</v>
      </c>
      <c r="I1449">
        <v>108495278.2368</v>
      </c>
    </row>
    <row r="1450" spans="1:9" x14ac:dyDescent="0.25">
      <c r="A1450" s="18">
        <v>41878</v>
      </c>
      <c r="B1450" t="s">
        <v>40</v>
      </c>
      <c r="C1450" t="s">
        <v>41</v>
      </c>
      <c r="D1450">
        <v>371.584</v>
      </c>
      <c r="E1450">
        <v>368.86599999999999</v>
      </c>
      <c r="F1450">
        <v>0.73685</v>
      </c>
      <c r="G1450">
        <v>2.718</v>
      </c>
      <c r="H1450">
        <v>291.24</v>
      </c>
      <c r="I1450">
        <v>108220347.11040001</v>
      </c>
    </row>
    <row r="1451" spans="1:9" x14ac:dyDescent="0.25">
      <c r="A1451" s="18">
        <v>41877</v>
      </c>
      <c r="B1451" t="s">
        <v>40</v>
      </c>
      <c r="C1451" t="s">
        <v>41</v>
      </c>
      <c r="D1451">
        <v>368.86599999999999</v>
      </c>
      <c r="E1451">
        <v>365.56400000000002</v>
      </c>
      <c r="F1451">
        <v>0.90325999999999995</v>
      </c>
      <c r="G1451">
        <v>3.302</v>
      </c>
      <c r="H1451">
        <v>284.99</v>
      </c>
      <c r="I1451">
        <v>105123342.6596</v>
      </c>
    </row>
    <row r="1452" spans="1:9" x14ac:dyDescent="0.25">
      <c r="A1452" s="18">
        <v>41876</v>
      </c>
      <c r="B1452" t="s">
        <v>40</v>
      </c>
      <c r="C1452" t="s">
        <v>41</v>
      </c>
      <c r="D1452">
        <v>365.56400000000002</v>
      </c>
      <c r="E1452">
        <v>369.464</v>
      </c>
      <c r="F1452">
        <v>-1.05558</v>
      </c>
      <c r="G1452">
        <v>-3.9</v>
      </c>
      <c r="H1452">
        <v>284.99</v>
      </c>
      <c r="I1452">
        <v>104182303.69840001</v>
      </c>
    </row>
    <row r="1453" spans="1:9" x14ac:dyDescent="0.25">
      <c r="A1453" s="18">
        <v>41873</v>
      </c>
      <c r="B1453" t="s">
        <v>40</v>
      </c>
      <c r="C1453" t="s">
        <v>41</v>
      </c>
      <c r="D1453">
        <v>369.464</v>
      </c>
      <c r="E1453">
        <v>366.71</v>
      </c>
      <c r="F1453">
        <v>0.751</v>
      </c>
      <c r="G1453">
        <v>2.754</v>
      </c>
      <c r="H1453">
        <v>284.99</v>
      </c>
      <c r="I1453">
        <v>105293767.03839999</v>
      </c>
    </row>
    <row r="1454" spans="1:9" x14ac:dyDescent="0.25">
      <c r="A1454" s="18">
        <v>41872</v>
      </c>
      <c r="B1454" t="s">
        <v>40</v>
      </c>
      <c r="C1454" t="s">
        <v>41</v>
      </c>
      <c r="D1454">
        <v>366.71</v>
      </c>
      <c r="E1454">
        <v>369.36399999999998</v>
      </c>
      <c r="F1454">
        <v>-0.71853</v>
      </c>
      <c r="G1454">
        <v>-2.6539999999999999</v>
      </c>
      <c r="H1454">
        <v>283.74</v>
      </c>
      <c r="I1454">
        <v>104050515.426</v>
      </c>
    </row>
    <row r="1455" spans="1:9" x14ac:dyDescent="0.25">
      <c r="A1455" s="18">
        <v>41871</v>
      </c>
      <c r="B1455" t="s">
        <v>40</v>
      </c>
      <c r="C1455" t="s">
        <v>41</v>
      </c>
      <c r="D1455">
        <v>369.36399999999998</v>
      </c>
      <c r="E1455">
        <v>369.392</v>
      </c>
      <c r="F1455">
        <v>-7.5799999999999999E-3</v>
      </c>
      <c r="G1455">
        <v>-2.8000000000000001E-2</v>
      </c>
      <c r="H1455">
        <v>283.74</v>
      </c>
      <c r="I1455">
        <v>104803562.97840001</v>
      </c>
    </row>
    <row r="1456" spans="1:9" x14ac:dyDescent="0.25">
      <c r="A1456" s="18">
        <v>41870</v>
      </c>
      <c r="B1456" t="s">
        <v>40</v>
      </c>
      <c r="C1456" t="s">
        <v>41</v>
      </c>
      <c r="D1456">
        <v>369.392</v>
      </c>
      <c r="E1456">
        <v>367.13200000000001</v>
      </c>
      <c r="F1456">
        <v>0.61558000000000002</v>
      </c>
      <c r="G1456">
        <v>2.2599999999999998</v>
      </c>
      <c r="H1456">
        <v>272.49</v>
      </c>
      <c r="I1456">
        <v>100655847.71520001</v>
      </c>
    </row>
    <row r="1457" spans="1:9" x14ac:dyDescent="0.25">
      <c r="A1457" s="18">
        <v>41869</v>
      </c>
      <c r="B1457" t="s">
        <v>40</v>
      </c>
      <c r="C1457" t="s">
        <v>41</v>
      </c>
      <c r="D1457">
        <v>367.13200000000001</v>
      </c>
      <c r="E1457">
        <v>381.77600000000001</v>
      </c>
      <c r="F1457">
        <v>-3.8357600000000001</v>
      </c>
      <c r="G1457">
        <v>-14.644</v>
      </c>
      <c r="H1457">
        <v>272.49</v>
      </c>
      <c r="I1457">
        <v>100040018.95919999</v>
      </c>
    </row>
    <row r="1458" spans="1:9" x14ac:dyDescent="0.25">
      <c r="A1458" s="18">
        <v>41866</v>
      </c>
      <c r="B1458" t="s">
        <v>40</v>
      </c>
      <c r="C1458" t="s">
        <v>41</v>
      </c>
      <c r="D1458">
        <v>381.77600000000001</v>
      </c>
      <c r="E1458">
        <v>380.702</v>
      </c>
      <c r="F1458">
        <v>0.28211000000000003</v>
      </c>
      <c r="G1458">
        <v>1.0740000000000001</v>
      </c>
      <c r="H1458">
        <v>264.99</v>
      </c>
      <c r="I1458">
        <v>101167051.3056</v>
      </c>
    </row>
    <row r="1459" spans="1:9" x14ac:dyDescent="0.25">
      <c r="A1459" s="18">
        <v>41865</v>
      </c>
      <c r="B1459" t="s">
        <v>40</v>
      </c>
      <c r="C1459" t="s">
        <v>41</v>
      </c>
      <c r="D1459">
        <v>380.702</v>
      </c>
      <c r="E1459">
        <v>395.03</v>
      </c>
      <c r="F1459">
        <v>-3.6270699999999998</v>
      </c>
      <c r="G1459">
        <v>-14.327999999999999</v>
      </c>
      <c r="H1459">
        <v>264.99</v>
      </c>
      <c r="I1459">
        <v>100882451.4012</v>
      </c>
    </row>
    <row r="1460" spans="1:9" x14ac:dyDescent="0.25">
      <c r="A1460" s="18">
        <v>41864</v>
      </c>
      <c r="B1460" t="s">
        <v>40</v>
      </c>
      <c r="C1460" t="s">
        <v>41</v>
      </c>
      <c r="D1460">
        <v>395.03</v>
      </c>
      <c r="E1460">
        <v>417.95600000000002</v>
      </c>
      <c r="F1460">
        <v>-5.4852699999999999</v>
      </c>
      <c r="G1460">
        <v>-22.925999999999998</v>
      </c>
      <c r="H1460">
        <v>242.49</v>
      </c>
      <c r="I1460">
        <v>95791061.717999995</v>
      </c>
    </row>
    <row r="1461" spans="1:9" x14ac:dyDescent="0.25">
      <c r="A1461" s="18">
        <v>41863</v>
      </c>
      <c r="B1461" t="s">
        <v>40</v>
      </c>
      <c r="C1461" t="s">
        <v>41</v>
      </c>
      <c r="D1461">
        <v>417.95600000000002</v>
      </c>
      <c r="E1461">
        <v>422.17399999999998</v>
      </c>
      <c r="F1461">
        <v>-0.99911000000000005</v>
      </c>
      <c r="G1461">
        <v>-4.218</v>
      </c>
      <c r="H1461">
        <v>242.49</v>
      </c>
      <c r="I1461">
        <v>101350401.21359999</v>
      </c>
    </row>
    <row r="1462" spans="1:9" x14ac:dyDescent="0.25">
      <c r="A1462" s="18">
        <v>41862</v>
      </c>
      <c r="B1462" t="s">
        <v>40</v>
      </c>
      <c r="C1462" t="s">
        <v>41</v>
      </c>
      <c r="D1462">
        <v>422.17399999999998</v>
      </c>
      <c r="E1462">
        <v>448.61</v>
      </c>
      <c r="F1462">
        <v>-5.8928700000000003</v>
      </c>
      <c r="G1462">
        <v>-26.436</v>
      </c>
      <c r="H1462">
        <v>242.49</v>
      </c>
      <c r="I1462">
        <v>102373226.5644</v>
      </c>
    </row>
    <row r="1463" spans="1:9" x14ac:dyDescent="0.25">
      <c r="A1463" s="18">
        <v>41859</v>
      </c>
      <c r="B1463" t="s">
        <v>40</v>
      </c>
      <c r="C1463" t="s">
        <v>41</v>
      </c>
      <c r="D1463">
        <v>448.61</v>
      </c>
      <c r="E1463">
        <v>463.95400000000001</v>
      </c>
      <c r="F1463">
        <v>-3.30722</v>
      </c>
      <c r="G1463">
        <v>-15.343999999999999</v>
      </c>
      <c r="H1463">
        <v>253.74</v>
      </c>
      <c r="I1463">
        <v>113830570.566</v>
      </c>
    </row>
    <row r="1464" spans="1:9" x14ac:dyDescent="0.25">
      <c r="A1464" s="18">
        <v>41858</v>
      </c>
      <c r="B1464" t="s">
        <v>40</v>
      </c>
      <c r="C1464" t="s">
        <v>41</v>
      </c>
      <c r="D1464">
        <v>463.95400000000001</v>
      </c>
      <c r="E1464">
        <v>453.226</v>
      </c>
      <c r="F1464">
        <v>2.3670300000000002</v>
      </c>
      <c r="G1464">
        <v>10.728</v>
      </c>
      <c r="H1464">
        <v>253.74</v>
      </c>
      <c r="I1464">
        <v>117723966.33239999</v>
      </c>
    </row>
    <row r="1465" spans="1:9" x14ac:dyDescent="0.25">
      <c r="A1465" s="18">
        <v>41857</v>
      </c>
      <c r="B1465" t="s">
        <v>40</v>
      </c>
      <c r="C1465" t="s">
        <v>41</v>
      </c>
      <c r="D1465">
        <v>453.226</v>
      </c>
      <c r="E1465">
        <v>450.98</v>
      </c>
      <c r="F1465">
        <v>0.49802999999999997</v>
      </c>
      <c r="G1465">
        <v>2.246</v>
      </c>
      <c r="H1465">
        <v>253.74</v>
      </c>
      <c r="I1465">
        <v>115001837.17560001</v>
      </c>
    </row>
    <row r="1466" spans="1:9" x14ac:dyDescent="0.25">
      <c r="A1466" s="18">
        <v>41856</v>
      </c>
      <c r="B1466" t="s">
        <v>40</v>
      </c>
      <c r="C1466" t="s">
        <v>41</v>
      </c>
      <c r="D1466">
        <v>450.98</v>
      </c>
      <c r="E1466">
        <v>423.03199999999998</v>
      </c>
      <c r="F1466">
        <v>6.6065899999999997</v>
      </c>
      <c r="G1466">
        <v>27.948</v>
      </c>
      <c r="H1466">
        <v>263.74</v>
      </c>
      <c r="I1466">
        <v>118941735.788</v>
      </c>
    </row>
    <row r="1467" spans="1:9" x14ac:dyDescent="0.25">
      <c r="A1467" s="18">
        <v>41855</v>
      </c>
      <c r="B1467" t="s">
        <v>40</v>
      </c>
      <c r="C1467" t="s">
        <v>41</v>
      </c>
      <c r="D1467">
        <v>423.03199999999998</v>
      </c>
      <c r="E1467">
        <v>448.53199999999998</v>
      </c>
      <c r="F1467">
        <v>-5.6852099999999997</v>
      </c>
      <c r="G1467">
        <v>-25.5</v>
      </c>
      <c r="H1467">
        <v>261.24</v>
      </c>
      <c r="I1467">
        <v>110513133.4992</v>
      </c>
    </row>
    <row r="1468" spans="1:9" x14ac:dyDescent="0.25">
      <c r="A1468" s="18">
        <v>41852</v>
      </c>
      <c r="B1468" t="s">
        <v>40</v>
      </c>
      <c r="C1468" t="s">
        <v>41</v>
      </c>
      <c r="D1468">
        <v>448.53199999999998</v>
      </c>
      <c r="E1468">
        <v>428.18200000000002</v>
      </c>
      <c r="F1468">
        <v>4.75265</v>
      </c>
      <c r="G1468">
        <v>20.350000000000001</v>
      </c>
      <c r="H1468">
        <v>273.74</v>
      </c>
      <c r="I1468">
        <v>122781418.7992</v>
      </c>
    </row>
    <row r="1469" spans="1:9" x14ac:dyDescent="0.25">
      <c r="A1469" s="18">
        <v>41851</v>
      </c>
      <c r="B1469" t="s">
        <v>40</v>
      </c>
      <c r="C1469" t="s">
        <v>41</v>
      </c>
      <c r="D1469">
        <v>428.18200000000002</v>
      </c>
      <c r="E1469">
        <v>387.63799999999998</v>
      </c>
      <c r="F1469">
        <v>10.459239999999999</v>
      </c>
      <c r="G1469">
        <v>40.543999999999997</v>
      </c>
      <c r="H1469">
        <v>298.74</v>
      </c>
      <c r="I1469">
        <v>127915347.5892</v>
      </c>
    </row>
    <row r="1470" spans="1:9" x14ac:dyDescent="0.25">
      <c r="A1470" s="18">
        <v>41850</v>
      </c>
      <c r="B1470" t="s">
        <v>40</v>
      </c>
      <c r="C1470" t="s">
        <v>41</v>
      </c>
      <c r="D1470">
        <v>387.63799999999998</v>
      </c>
      <c r="E1470">
        <v>384.84199999999998</v>
      </c>
      <c r="F1470">
        <v>0.72653000000000001</v>
      </c>
      <c r="G1470">
        <v>2.7959999999999998</v>
      </c>
      <c r="H1470">
        <v>286.24</v>
      </c>
      <c r="I1470">
        <v>110957733.70280001</v>
      </c>
    </row>
    <row r="1471" spans="1:9" x14ac:dyDescent="0.25">
      <c r="A1471" s="18">
        <v>41849</v>
      </c>
      <c r="B1471" t="s">
        <v>40</v>
      </c>
      <c r="C1471" t="s">
        <v>41</v>
      </c>
      <c r="D1471">
        <v>384.84199999999998</v>
      </c>
      <c r="E1471">
        <v>382.524</v>
      </c>
      <c r="F1471">
        <v>0.60597999999999996</v>
      </c>
      <c r="G1471">
        <v>2.3180000000000001</v>
      </c>
      <c r="H1471">
        <v>286.24</v>
      </c>
      <c r="I1471">
        <v>110157404.9852</v>
      </c>
    </row>
    <row r="1472" spans="1:9" x14ac:dyDescent="0.25">
      <c r="A1472" s="18">
        <v>41848</v>
      </c>
      <c r="B1472" t="s">
        <v>40</v>
      </c>
      <c r="C1472" t="s">
        <v>41</v>
      </c>
      <c r="D1472">
        <v>382.524</v>
      </c>
      <c r="E1472">
        <v>386.76799999999997</v>
      </c>
      <c r="F1472">
        <v>-1.0972999999999999</v>
      </c>
      <c r="G1472">
        <v>-4.2439999999999998</v>
      </c>
      <c r="H1472">
        <v>286.24</v>
      </c>
      <c r="I1472">
        <v>109493899.2744</v>
      </c>
    </row>
    <row r="1473" spans="1:9" x14ac:dyDescent="0.25">
      <c r="A1473" s="18">
        <v>41845</v>
      </c>
      <c r="B1473" t="s">
        <v>40</v>
      </c>
      <c r="C1473" t="s">
        <v>41</v>
      </c>
      <c r="D1473">
        <v>386.76799999999997</v>
      </c>
      <c r="E1473">
        <v>378.69400000000002</v>
      </c>
      <c r="F1473">
        <v>2.1320600000000001</v>
      </c>
      <c r="G1473">
        <v>8.0739999999999998</v>
      </c>
      <c r="H1473">
        <v>268.74</v>
      </c>
      <c r="I1473">
        <v>103940264.38079999</v>
      </c>
    </row>
    <row r="1474" spans="1:9" x14ac:dyDescent="0.25">
      <c r="A1474" s="18">
        <v>41844</v>
      </c>
      <c r="B1474" t="s">
        <v>40</v>
      </c>
      <c r="C1474" t="s">
        <v>41</v>
      </c>
      <c r="D1474">
        <v>378.69400000000002</v>
      </c>
      <c r="E1474">
        <v>374.09</v>
      </c>
      <c r="F1474">
        <v>1.23072</v>
      </c>
      <c r="G1474">
        <v>4.6040000000000001</v>
      </c>
      <c r="H1474">
        <v>278.74</v>
      </c>
      <c r="I1474">
        <v>105557392.7764</v>
      </c>
    </row>
    <row r="1475" spans="1:9" x14ac:dyDescent="0.25">
      <c r="A1475" s="18">
        <v>41843</v>
      </c>
      <c r="B1475" t="s">
        <v>40</v>
      </c>
      <c r="C1475" t="s">
        <v>41</v>
      </c>
      <c r="D1475">
        <v>374.09</v>
      </c>
      <c r="E1475">
        <v>372.11200000000002</v>
      </c>
      <c r="F1475">
        <v>0.53156000000000003</v>
      </c>
      <c r="G1475">
        <v>1.978</v>
      </c>
      <c r="H1475">
        <v>263.74</v>
      </c>
      <c r="I1475">
        <v>98662721.054000005</v>
      </c>
    </row>
    <row r="1476" spans="1:9" x14ac:dyDescent="0.25">
      <c r="A1476" s="18">
        <v>41842</v>
      </c>
      <c r="B1476" t="s">
        <v>40</v>
      </c>
      <c r="C1476" t="s">
        <v>41</v>
      </c>
      <c r="D1476">
        <v>372.11200000000002</v>
      </c>
      <c r="E1476">
        <v>382.75200000000001</v>
      </c>
      <c r="F1476">
        <v>-2.7798699999999998</v>
      </c>
      <c r="G1476">
        <v>-10.64</v>
      </c>
      <c r="H1476">
        <v>263.74</v>
      </c>
      <c r="I1476">
        <v>98141042.147200003</v>
      </c>
    </row>
    <row r="1477" spans="1:9" x14ac:dyDescent="0.25">
      <c r="A1477" s="18">
        <v>41841</v>
      </c>
      <c r="B1477" t="s">
        <v>40</v>
      </c>
      <c r="C1477" t="s">
        <v>41</v>
      </c>
      <c r="D1477">
        <v>382.75200000000001</v>
      </c>
      <c r="E1477">
        <v>371.84399999999999</v>
      </c>
      <c r="F1477">
        <v>2.9334899999999999</v>
      </c>
      <c r="G1477">
        <v>10.907999999999999</v>
      </c>
      <c r="H1477">
        <v>263.74</v>
      </c>
      <c r="I1477">
        <v>100947242.1312</v>
      </c>
    </row>
    <row r="1478" spans="1:9" x14ac:dyDescent="0.25">
      <c r="A1478" s="18">
        <v>41838</v>
      </c>
      <c r="B1478" t="s">
        <v>40</v>
      </c>
      <c r="C1478" t="s">
        <v>41</v>
      </c>
      <c r="D1478">
        <v>371.84399999999999</v>
      </c>
      <c r="E1478">
        <v>391.44200000000001</v>
      </c>
      <c r="F1478">
        <v>-5.0066199999999998</v>
      </c>
      <c r="G1478">
        <v>-19.597999999999999</v>
      </c>
      <c r="H1478">
        <v>263.74</v>
      </c>
      <c r="I1478">
        <v>98070359.6664</v>
      </c>
    </row>
    <row r="1479" spans="1:9" x14ac:dyDescent="0.25">
      <c r="A1479" s="18">
        <v>41837</v>
      </c>
      <c r="B1479" t="s">
        <v>40</v>
      </c>
      <c r="C1479" t="s">
        <v>41</v>
      </c>
      <c r="D1479">
        <v>391.44200000000001</v>
      </c>
      <c r="E1479">
        <v>363.322</v>
      </c>
      <c r="F1479">
        <v>7.7396900000000004</v>
      </c>
      <c r="G1479">
        <v>28.12</v>
      </c>
      <c r="H1479">
        <v>263.74</v>
      </c>
      <c r="I1479">
        <v>103239147.9452</v>
      </c>
    </row>
    <row r="1480" spans="1:9" x14ac:dyDescent="0.25">
      <c r="A1480" s="18">
        <v>41836</v>
      </c>
      <c r="B1480" t="s">
        <v>40</v>
      </c>
      <c r="C1480" t="s">
        <v>41</v>
      </c>
      <c r="D1480">
        <v>363.322</v>
      </c>
      <c r="E1480">
        <v>371.89400000000001</v>
      </c>
      <c r="F1480">
        <v>-2.3049599999999999</v>
      </c>
      <c r="G1480">
        <v>-8.5719999999999992</v>
      </c>
      <c r="H1480">
        <v>276.24</v>
      </c>
      <c r="I1480">
        <v>100364287.27320001</v>
      </c>
    </row>
    <row r="1481" spans="1:9" x14ac:dyDescent="0.25">
      <c r="A1481" s="18">
        <v>41835</v>
      </c>
      <c r="B1481" t="s">
        <v>40</v>
      </c>
      <c r="C1481" t="s">
        <v>41</v>
      </c>
      <c r="D1481">
        <v>371.89400000000001</v>
      </c>
      <c r="E1481">
        <v>364.90199999999999</v>
      </c>
      <c r="F1481">
        <v>1.9161300000000001</v>
      </c>
      <c r="G1481">
        <v>6.992</v>
      </c>
      <c r="H1481">
        <v>276.24</v>
      </c>
      <c r="I1481">
        <v>102732221.6964</v>
      </c>
    </row>
    <row r="1482" spans="1:9" x14ac:dyDescent="0.25">
      <c r="A1482" s="18">
        <v>41834</v>
      </c>
      <c r="B1482" t="s">
        <v>40</v>
      </c>
      <c r="C1482" t="s">
        <v>41</v>
      </c>
      <c r="D1482">
        <v>364.90199999999999</v>
      </c>
      <c r="E1482">
        <v>378.36</v>
      </c>
      <c r="F1482">
        <v>-3.5569299999999999</v>
      </c>
      <c r="G1482">
        <v>-13.458</v>
      </c>
      <c r="H1482">
        <v>263.74</v>
      </c>
      <c r="I1482">
        <v>96239472.421200007</v>
      </c>
    </row>
    <row r="1483" spans="1:9" x14ac:dyDescent="0.25">
      <c r="A1483" s="18">
        <v>41831</v>
      </c>
      <c r="B1483" t="s">
        <v>40</v>
      </c>
      <c r="C1483" t="s">
        <v>41</v>
      </c>
      <c r="D1483">
        <v>378.36</v>
      </c>
      <c r="E1483">
        <v>383.62200000000001</v>
      </c>
      <c r="F1483">
        <v>-1.3716600000000001</v>
      </c>
      <c r="G1483">
        <v>-5.2619999999999996</v>
      </c>
      <c r="H1483">
        <v>263.74</v>
      </c>
      <c r="I1483">
        <v>99788893.415999994</v>
      </c>
    </row>
    <row r="1484" spans="1:9" x14ac:dyDescent="0.25">
      <c r="A1484" s="18">
        <v>41830</v>
      </c>
      <c r="B1484" t="s">
        <v>40</v>
      </c>
      <c r="C1484" t="s">
        <v>41</v>
      </c>
      <c r="D1484">
        <v>383.62200000000001</v>
      </c>
      <c r="E1484">
        <v>367.59800000000001</v>
      </c>
      <c r="F1484">
        <v>4.3591100000000003</v>
      </c>
      <c r="G1484">
        <v>16.024000000000001</v>
      </c>
      <c r="H1484">
        <v>263.74</v>
      </c>
      <c r="I1484">
        <v>101176696.4532</v>
      </c>
    </row>
    <row r="1485" spans="1:9" x14ac:dyDescent="0.25">
      <c r="A1485" s="18">
        <v>41829</v>
      </c>
      <c r="B1485" t="s">
        <v>40</v>
      </c>
      <c r="C1485" t="s">
        <v>41</v>
      </c>
      <c r="D1485">
        <v>367.59800000000001</v>
      </c>
      <c r="E1485">
        <v>374.13</v>
      </c>
      <c r="F1485">
        <v>-1.7459199999999999</v>
      </c>
      <c r="G1485">
        <v>-6.532</v>
      </c>
      <c r="H1485">
        <v>263.74</v>
      </c>
      <c r="I1485">
        <v>96950517.078799993</v>
      </c>
    </row>
    <row r="1486" spans="1:9" x14ac:dyDescent="0.25">
      <c r="A1486" s="18">
        <v>41828</v>
      </c>
      <c r="B1486" t="s">
        <v>40</v>
      </c>
      <c r="C1486" t="s">
        <v>41</v>
      </c>
      <c r="D1486">
        <v>374.13</v>
      </c>
      <c r="E1486">
        <v>370.84399999999999</v>
      </c>
      <c r="F1486">
        <v>0.88609000000000004</v>
      </c>
      <c r="G1486">
        <v>3.286</v>
      </c>
      <c r="H1486">
        <v>263.74</v>
      </c>
      <c r="I1486">
        <v>98673270.678000003</v>
      </c>
    </row>
    <row r="1487" spans="1:9" x14ac:dyDescent="0.25">
      <c r="A1487" s="18">
        <v>41827</v>
      </c>
      <c r="B1487" t="s">
        <v>40</v>
      </c>
      <c r="C1487" t="s">
        <v>41</v>
      </c>
      <c r="D1487">
        <v>370.84399999999999</v>
      </c>
      <c r="E1487">
        <v>362.54</v>
      </c>
      <c r="F1487">
        <v>2.2905099999999998</v>
      </c>
      <c r="G1487">
        <v>8.3040000000000003</v>
      </c>
      <c r="H1487">
        <v>271.24</v>
      </c>
      <c r="I1487">
        <v>100587949.06640001</v>
      </c>
    </row>
    <row r="1488" spans="1:9" x14ac:dyDescent="0.25">
      <c r="A1488" s="18">
        <v>41823</v>
      </c>
      <c r="B1488" t="s">
        <v>40</v>
      </c>
      <c r="C1488" t="s">
        <v>41</v>
      </c>
      <c r="D1488">
        <v>362.54</v>
      </c>
      <c r="E1488">
        <v>366.07600000000002</v>
      </c>
      <c r="F1488">
        <v>-0.96592</v>
      </c>
      <c r="G1488">
        <v>-3.536</v>
      </c>
      <c r="H1488">
        <v>271.24</v>
      </c>
      <c r="I1488">
        <v>98335567.123999998</v>
      </c>
    </row>
    <row r="1489" spans="1:9" x14ac:dyDescent="0.25">
      <c r="A1489" s="18">
        <v>41822</v>
      </c>
      <c r="B1489" t="s">
        <v>40</v>
      </c>
      <c r="C1489" t="s">
        <v>41</v>
      </c>
      <c r="D1489">
        <v>366.07600000000002</v>
      </c>
      <c r="E1489">
        <v>370.50599999999997</v>
      </c>
      <c r="F1489">
        <v>-1.1956599999999999</v>
      </c>
      <c r="G1489">
        <v>-4.43</v>
      </c>
      <c r="H1489">
        <v>266.24</v>
      </c>
      <c r="I1489">
        <v>97464293.885600001</v>
      </c>
    </row>
    <row r="1490" spans="1:9" x14ac:dyDescent="0.25">
      <c r="A1490" s="18">
        <v>41821</v>
      </c>
      <c r="B1490" t="s">
        <v>40</v>
      </c>
      <c r="C1490" t="s">
        <v>41</v>
      </c>
      <c r="D1490">
        <v>370.50599999999997</v>
      </c>
      <c r="E1490">
        <v>380.15199999999999</v>
      </c>
      <c r="F1490">
        <v>-2.5374099999999999</v>
      </c>
      <c r="G1490">
        <v>-9.6460000000000008</v>
      </c>
      <c r="H1490">
        <v>258.74</v>
      </c>
      <c r="I1490">
        <v>95864944.743599996</v>
      </c>
    </row>
    <row r="1491" spans="1:9" x14ac:dyDescent="0.25">
      <c r="A1491" s="18">
        <v>41820</v>
      </c>
      <c r="B1491" t="s">
        <v>40</v>
      </c>
      <c r="C1491" t="s">
        <v>41</v>
      </c>
      <c r="D1491">
        <v>380.15199999999999</v>
      </c>
      <c r="E1491">
        <v>385.50200000000001</v>
      </c>
      <c r="F1491">
        <v>-1.3877999999999999</v>
      </c>
      <c r="G1491">
        <v>-5.35</v>
      </c>
      <c r="H1491">
        <v>258.74</v>
      </c>
      <c r="I1491">
        <v>98360756.571199998</v>
      </c>
    </row>
    <row r="1492" spans="1:9" x14ac:dyDescent="0.25">
      <c r="A1492" s="18">
        <v>41817</v>
      </c>
      <c r="B1492" t="s">
        <v>40</v>
      </c>
      <c r="C1492" t="s">
        <v>41</v>
      </c>
      <c r="D1492">
        <v>385.50200000000001</v>
      </c>
      <c r="E1492">
        <v>388.49400000000003</v>
      </c>
      <c r="F1492">
        <v>-0.77015</v>
      </c>
      <c r="G1492">
        <v>-2.992</v>
      </c>
      <c r="H1492">
        <v>258.74</v>
      </c>
      <c r="I1492">
        <v>99745018.781200007</v>
      </c>
    </row>
    <row r="1493" spans="1:9" x14ac:dyDescent="0.25">
      <c r="A1493" s="18">
        <v>41816</v>
      </c>
      <c r="B1493" t="s">
        <v>40</v>
      </c>
      <c r="C1493" t="s">
        <v>41</v>
      </c>
      <c r="D1493">
        <v>388.49400000000003</v>
      </c>
      <c r="E1493">
        <v>386.49799999999999</v>
      </c>
      <c r="F1493">
        <v>0.51642999999999994</v>
      </c>
      <c r="G1493">
        <v>1.996</v>
      </c>
      <c r="H1493">
        <v>258.74</v>
      </c>
      <c r="I1493">
        <v>100519170.6564</v>
      </c>
    </row>
    <row r="1494" spans="1:9" x14ac:dyDescent="0.25">
      <c r="A1494" s="18">
        <v>41815</v>
      </c>
      <c r="B1494" t="s">
        <v>40</v>
      </c>
      <c r="C1494" t="s">
        <v>41</v>
      </c>
      <c r="D1494">
        <v>386.49799999999999</v>
      </c>
      <c r="E1494">
        <v>399.21800000000002</v>
      </c>
      <c r="F1494">
        <v>-3.1862300000000001</v>
      </c>
      <c r="G1494">
        <v>-12.72</v>
      </c>
      <c r="H1494">
        <v>258.74</v>
      </c>
      <c r="I1494">
        <v>100002724.4188</v>
      </c>
    </row>
    <row r="1495" spans="1:9" x14ac:dyDescent="0.25">
      <c r="A1495" s="18">
        <v>41814</v>
      </c>
      <c r="B1495" t="s">
        <v>40</v>
      </c>
      <c r="C1495" t="s">
        <v>41</v>
      </c>
      <c r="D1495">
        <v>399.21800000000002</v>
      </c>
      <c r="E1495">
        <v>385.75200000000001</v>
      </c>
      <c r="F1495">
        <v>3.4908399999999999</v>
      </c>
      <c r="G1495">
        <v>13.465999999999999</v>
      </c>
      <c r="H1495">
        <v>271.24</v>
      </c>
      <c r="I1495">
        <v>108284129.85079999</v>
      </c>
    </row>
    <row r="1496" spans="1:9" x14ac:dyDescent="0.25">
      <c r="A1496" s="18">
        <v>41813</v>
      </c>
      <c r="B1496" t="s">
        <v>40</v>
      </c>
      <c r="C1496" t="s">
        <v>41</v>
      </c>
      <c r="D1496">
        <v>385.75200000000001</v>
      </c>
      <c r="E1496">
        <v>394.36799999999999</v>
      </c>
      <c r="F1496">
        <v>-2.1847599999999998</v>
      </c>
      <c r="G1496">
        <v>-8.6159999999999997</v>
      </c>
      <c r="H1496">
        <v>261.24</v>
      </c>
      <c r="I1496">
        <v>100774083.9312</v>
      </c>
    </row>
    <row r="1497" spans="1:9" x14ac:dyDescent="0.25">
      <c r="A1497" s="18">
        <v>41810</v>
      </c>
      <c r="B1497" t="s">
        <v>40</v>
      </c>
      <c r="C1497" t="s">
        <v>41</v>
      </c>
      <c r="D1497">
        <v>394.36799999999999</v>
      </c>
      <c r="E1497">
        <v>391.346</v>
      </c>
      <c r="F1497">
        <v>0.77220999999999995</v>
      </c>
      <c r="G1497">
        <v>3.0219999999999998</v>
      </c>
      <c r="H1497">
        <v>261.24</v>
      </c>
      <c r="I1497">
        <v>103024932.9408</v>
      </c>
    </row>
    <row r="1498" spans="1:9" x14ac:dyDescent="0.25">
      <c r="A1498" s="18">
        <v>41809</v>
      </c>
      <c r="B1498" t="s">
        <v>40</v>
      </c>
      <c r="C1498" t="s">
        <v>41</v>
      </c>
      <c r="D1498">
        <v>391.346</v>
      </c>
      <c r="E1498">
        <v>388.29399999999998</v>
      </c>
      <c r="F1498">
        <v>0.78600000000000003</v>
      </c>
      <c r="G1498">
        <v>3.052</v>
      </c>
      <c r="H1498">
        <v>261.24</v>
      </c>
      <c r="I1498">
        <v>102235463.8476</v>
      </c>
    </row>
    <row r="1499" spans="1:9" x14ac:dyDescent="0.25">
      <c r="A1499" s="18">
        <v>41808</v>
      </c>
      <c r="B1499" t="s">
        <v>40</v>
      </c>
      <c r="C1499" t="s">
        <v>41</v>
      </c>
      <c r="D1499">
        <v>388.29399999999998</v>
      </c>
      <c r="E1499">
        <v>411.26600000000002</v>
      </c>
      <c r="F1499">
        <v>-5.58568</v>
      </c>
      <c r="G1499">
        <v>-22.972000000000001</v>
      </c>
      <c r="H1499">
        <v>261.24</v>
      </c>
      <c r="I1499">
        <v>101438157.53640001</v>
      </c>
    </row>
    <row r="1500" spans="1:9" x14ac:dyDescent="0.25">
      <c r="A1500" s="18">
        <v>41807</v>
      </c>
      <c r="B1500" t="s">
        <v>40</v>
      </c>
      <c r="C1500" t="s">
        <v>41</v>
      </c>
      <c r="D1500">
        <v>411.26600000000002</v>
      </c>
      <c r="E1500">
        <v>422.58800000000002</v>
      </c>
      <c r="F1500">
        <v>-2.6792099999999999</v>
      </c>
      <c r="G1500">
        <v>-11.321999999999999</v>
      </c>
      <c r="H1500">
        <v>256.24</v>
      </c>
      <c r="I1500">
        <v>105383046.5996</v>
      </c>
    </row>
    <row r="1501" spans="1:9" x14ac:dyDescent="0.25">
      <c r="A1501" s="18">
        <v>41806</v>
      </c>
      <c r="B1501" t="s">
        <v>40</v>
      </c>
      <c r="C1501" t="s">
        <v>41</v>
      </c>
      <c r="D1501">
        <v>422.58800000000002</v>
      </c>
      <c r="E1501">
        <v>422.29599999999999</v>
      </c>
      <c r="F1501">
        <v>6.9150000000000003E-2</v>
      </c>
      <c r="G1501">
        <v>0.29199999999999998</v>
      </c>
      <c r="H1501">
        <v>261.24</v>
      </c>
      <c r="I1501">
        <v>110397142.6728</v>
      </c>
    </row>
    <row r="1502" spans="1:9" x14ac:dyDescent="0.25">
      <c r="A1502" s="18">
        <v>41803</v>
      </c>
      <c r="B1502" t="s">
        <v>40</v>
      </c>
      <c r="C1502" t="s">
        <v>41</v>
      </c>
      <c r="D1502">
        <v>422.29599999999999</v>
      </c>
      <c r="E1502">
        <v>432.62799999999999</v>
      </c>
      <c r="F1502">
        <v>-2.3881899999999998</v>
      </c>
      <c r="G1502">
        <v>-10.332000000000001</v>
      </c>
      <c r="H1502">
        <v>261.24</v>
      </c>
      <c r="I1502">
        <v>110320860.41760001</v>
      </c>
    </row>
    <row r="1503" spans="1:9" x14ac:dyDescent="0.25">
      <c r="A1503" s="18">
        <v>41802</v>
      </c>
      <c r="B1503" t="s">
        <v>40</v>
      </c>
      <c r="C1503" t="s">
        <v>41</v>
      </c>
      <c r="D1503">
        <v>432.62799999999999</v>
      </c>
      <c r="E1503">
        <v>412.16399999999999</v>
      </c>
      <c r="F1503">
        <v>4.9650100000000004</v>
      </c>
      <c r="G1503">
        <v>20.463999999999999</v>
      </c>
      <c r="H1503">
        <v>258.74</v>
      </c>
      <c r="I1503">
        <v>111938428.2968</v>
      </c>
    </row>
    <row r="1504" spans="1:9" x14ac:dyDescent="0.25">
      <c r="A1504" s="18">
        <v>41801</v>
      </c>
      <c r="B1504" t="s">
        <v>40</v>
      </c>
      <c r="C1504" t="s">
        <v>41</v>
      </c>
      <c r="D1504">
        <v>412.16399999999999</v>
      </c>
      <c r="E1504">
        <v>402.74200000000002</v>
      </c>
      <c r="F1504">
        <v>2.3394599999999999</v>
      </c>
      <c r="G1504">
        <v>9.4220000000000006</v>
      </c>
      <c r="H1504">
        <v>251.24</v>
      </c>
      <c r="I1504">
        <v>103552330.6584</v>
      </c>
    </row>
    <row r="1505" spans="1:9" x14ac:dyDescent="0.25">
      <c r="A1505" s="18">
        <v>41800</v>
      </c>
      <c r="B1505" t="s">
        <v>40</v>
      </c>
      <c r="C1505" t="s">
        <v>41</v>
      </c>
      <c r="D1505">
        <v>402.74200000000002</v>
      </c>
      <c r="E1505">
        <v>408.52</v>
      </c>
      <c r="F1505">
        <v>-1.4143699999999999</v>
      </c>
      <c r="G1505">
        <v>-5.7779999999999996</v>
      </c>
      <c r="H1505">
        <v>251.24</v>
      </c>
      <c r="I1505">
        <v>101185141.7252</v>
      </c>
    </row>
    <row r="1506" spans="1:9" x14ac:dyDescent="0.25">
      <c r="A1506" s="18">
        <v>41799</v>
      </c>
      <c r="B1506" t="s">
        <v>40</v>
      </c>
      <c r="C1506" t="s">
        <v>41</v>
      </c>
      <c r="D1506">
        <v>408.52</v>
      </c>
      <c r="E1506">
        <v>403.25200000000001</v>
      </c>
      <c r="F1506">
        <v>1.3063800000000001</v>
      </c>
      <c r="G1506">
        <v>5.2679999999999998</v>
      </c>
      <c r="H1506">
        <v>251.24</v>
      </c>
      <c r="I1506">
        <v>102636809.912</v>
      </c>
    </row>
    <row r="1507" spans="1:9" x14ac:dyDescent="0.25">
      <c r="A1507" s="18">
        <v>41796</v>
      </c>
      <c r="B1507" t="s">
        <v>40</v>
      </c>
      <c r="C1507" t="s">
        <v>41</v>
      </c>
      <c r="D1507">
        <v>403.25200000000001</v>
      </c>
      <c r="E1507">
        <v>425.7</v>
      </c>
      <c r="F1507">
        <v>-5.2732000000000001</v>
      </c>
      <c r="G1507">
        <v>-22.448</v>
      </c>
      <c r="H1507">
        <v>256.24</v>
      </c>
      <c r="I1507">
        <v>103329534.4312</v>
      </c>
    </row>
    <row r="1508" spans="1:9" x14ac:dyDescent="0.25">
      <c r="A1508" s="18">
        <v>41795</v>
      </c>
      <c r="B1508" t="s">
        <v>40</v>
      </c>
      <c r="C1508" t="s">
        <v>41</v>
      </c>
      <c r="D1508">
        <v>425.7</v>
      </c>
      <c r="E1508">
        <v>442.334</v>
      </c>
      <c r="F1508">
        <v>-3.76051</v>
      </c>
      <c r="G1508">
        <v>-16.634</v>
      </c>
      <c r="H1508">
        <v>261.24</v>
      </c>
      <c r="I1508">
        <v>111210123.42</v>
      </c>
    </row>
    <row r="1509" spans="1:9" x14ac:dyDescent="0.25">
      <c r="A1509" s="18">
        <v>41794</v>
      </c>
      <c r="B1509" t="s">
        <v>40</v>
      </c>
      <c r="C1509" t="s">
        <v>41</v>
      </c>
      <c r="D1509">
        <v>442.334</v>
      </c>
      <c r="E1509">
        <v>447.01400000000001</v>
      </c>
      <c r="F1509">
        <v>-1.04695</v>
      </c>
      <c r="G1509">
        <v>-4.68</v>
      </c>
      <c r="H1509">
        <v>261.24</v>
      </c>
      <c r="I1509">
        <v>115555599.56039999</v>
      </c>
    </row>
    <row r="1510" spans="1:9" x14ac:dyDescent="0.25">
      <c r="A1510" s="18">
        <v>41793</v>
      </c>
      <c r="B1510" t="s">
        <v>40</v>
      </c>
      <c r="C1510" t="s">
        <v>41</v>
      </c>
      <c r="D1510">
        <v>447.01400000000001</v>
      </c>
      <c r="E1510">
        <v>445.12599999999998</v>
      </c>
      <c r="F1510">
        <v>0.42415000000000003</v>
      </c>
      <c r="G1510">
        <v>1.8879999999999999</v>
      </c>
      <c r="H1510">
        <v>256.24</v>
      </c>
      <c r="I1510">
        <v>114543135.5684</v>
      </c>
    </row>
    <row r="1511" spans="1:9" x14ac:dyDescent="0.25">
      <c r="A1511" s="18">
        <v>41792</v>
      </c>
      <c r="B1511" t="s">
        <v>40</v>
      </c>
      <c r="C1511" t="s">
        <v>41</v>
      </c>
      <c r="D1511">
        <v>445.12599999999998</v>
      </c>
      <c r="E1511">
        <v>447.77600000000001</v>
      </c>
      <c r="F1511">
        <v>-0.59180999999999995</v>
      </c>
      <c r="G1511">
        <v>-2.65</v>
      </c>
      <c r="H1511">
        <v>256.24</v>
      </c>
      <c r="I1511">
        <v>114059353.31559999</v>
      </c>
    </row>
    <row r="1512" spans="1:9" x14ac:dyDescent="0.25">
      <c r="A1512" s="18">
        <v>41789</v>
      </c>
      <c r="B1512" t="s">
        <v>40</v>
      </c>
      <c r="C1512" t="s">
        <v>41</v>
      </c>
      <c r="D1512">
        <v>447.77600000000001</v>
      </c>
      <c r="E1512">
        <v>446.74</v>
      </c>
      <c r="F1512">
        <v>0.2319</v>
      </c>
      <c r="G1512">
        <v>1.036</v>
      </c>
      <c r="H1512">
        <v>248.74</v>
      </c>
      <c r="I1512">
        <v>111380070.9056</v>
      </c>
    </row>
    <row r="1513" spans="1:9" x14ac:dyDescent="0.25">
      <c r="A1513" s="18">
        <v>41788</v>
      </c>
      <c r="B1513" t="s">
        <v>40</v>
      </c>
      <c r="C1513" t="s">
        <v>41</v>
      </c>
      <c r="D1513">
        <v>446.74</v>
      </c>
      <c r="E1513">
        <v>450.77</v>
      </c>
      <c r="F1513">
        <v>-0.89402999999999999</v>
      </c>
      <c r="G1513">
        <v>-4.03</v>
      </c>
      <c r="H1513">
        <v>248.74</v>
      </c>
      <c r="I1513">
        <v>111122375.64399999</v>
      </c>
    </row>
    <row r="1514" spans="1:9" x14ac:dyDescent="0.25">
      <c r="A1514" s="18">
        <v>41787</v>
      </c>
      <c r="B1514" t="s">
        <v>40</v>
      </c>
      <c r="C1514" t="s">
        <v>41</v>
      </c>
      <c r="D1514">
        <v>450.77</v>
      </c>
      <c r="E1514">
        <v>450.08199999999999</v>
      </c>
      <c r="F1514">
        <v>0.15286</v>
      </c>
      <c r="G1514">
        <v>0.68799999999999994</v>
      </c>
      <c r="H1514">
        <v>248.74</v>
      </c>
      <c r="I1514">
        <v>112124800.26199999</v>
      </c>
    </row>
    <row r="1515" spans="1:9" x14ac:dyDescent="0.25">
      <c r="A1515" s="18">
        <v>41786</v>
      </c>
      <c r="B1515" t="s">
        <v>40</v>
      </c>
      <c r="C1515" t="s">
        <v>41</v>
      </c>
      <c r="D1515">
        <v>450.08199999999999</v>
      </c>
      <c r="E1515">
        <v>464.71800000000002</v>
      </c>
      <c r="F1515">
        <v>-3.1494399999999998</v>
      </c>
      <c r="G1515">
        <v>-14.635999999999999</v>
      </c>
      <c r="H1515">
        <v>241.24</v>
      </c>
      <c r="I1515">
        <v>108578051.72920001</v>
      </c>
    </row>
    <row r="1516" spans="1:9" x14ac:dyDescent="0.25">
      <c r="A1516" s="18">
        <v>41782</v>
      </c>
      <c r="B1516" t="s">
        <v>40</v>
      </c>
      <c r="C1516" t="s">
        <v>41</v>
      </c>
      <c r="D1516">
        <v>464.71800000000002</v>
      </c>
      <c r="E1516">
        <v>469.36399999999998</v>
      </c>
      <c r="F1516">
        <v>-0.98985000000000001</v>
      </c>
      <c r="G1516">
        <v>-4.6459999999999999</v>
      </c>
      <c r="H1516">
        <v>241.24</v>
      </c>
      <c r="I1516">
        <v>112108849.1508</v>
      </c>
    </row>
    <row r="1517" spans="1:9" x14ac:dyDescent="0.25">
      <c r="A1517" s="18">
        <v>41781</v>
      </c>
      <c r="B1517" t="s">
        <v>40</v>
      </c>
      <c r="C1517" t="s">
        <v>41</v>
      </c>
      <c r="D1517">
        <v>469.36399999999998</v>
      </c>
      <c r="E1517">
        <v>470.83800000000002</v>
      </c>
      <c r="F1517">
        <v>-0.31306</v>
      </c>
      <c r="G1517">
        <v>-1.474</v>
      </c>
      <c r="H1517">
        <v>241.24</v>
      </c>
      <c r="I1517">
        <v>113229652.97840001</v>
      </c>
    </row>
    <row r="1518" spans="1:9" x14ac:dyDescent="0.25">
      <c r="A1518" s="18">
        <v>41780</v>
      </c>
      <c r="B1518" t="s">
        <v>40</v>
      </c>
      <c r="C1518" t="s">
        <v>41</v>
      </c>
      <c r="D1518">
        <v>470.83800000000002</v>
      </c>
      <c r="E1518">
        <v>480.87</v>
      </c>
      <c r="F1518">
        <v>-2.08622</v>
      </c>
      <c r="G1518">
        <v>-10.032</v>
      </c>
      <c r="H1518">
        <v>241.24</v>
      </c>
      <c r="I1518">
        <v>113585241.62279999</v>
      </c>
    </row>
    <row r="1519" spans="1:9" x14ac:dyDescent="0.25">
      <c r="A1519" s="18">
        <v>41779</v>
      </c>
      <c r="B1519" t="s">
        <v>40</v>
      </c>
      <c r="C1519" t="s">
        <v>41</v>
      </c>
      <c r="D1519">
        <v>480.87</v>
      </c>
      <c r="E1519">
        <v>479.21199999999999</v>
      </c>
      <c r="F1519">
        <v>0.34598000000000001</v>
      </c>
      <c r="G1519">
        <v>1.6579999999999999</v>
      </c>
      <c r="H1519">
        <v>233.74</v>
      </c>
      <c r="I1519">
        <v>112398842.322</v>
      </c>
    </row>
    <row r="1520" spans="1:9" x14ac:dyDescent="0.25">
      <c r="A1520" s="18">
        <v>41778</v>
      </c>
      <c r="B1520" t="s">
        <v>40</v>
      </c>
      <c r="C1520" t="s">
        <v>41</v>
      </c>
      <c r="D1520">
        <v>479.21199999999999</v>
      </c>
      <c r="E1520">
        <v>489.19600000000003</v>
      </c>
      <c r="F1520">
        <v>-2.0409000000000002</v>
      </c>
      <c r="G1520">
        <v>-9.984</v>
      </c>
      <c r="H1520">
        <v>221.24</v>
      </c>
      <c r="I1520">
        <v>106021150.40719999</v>
      </c>
    </row>
    <row r="1521" spans="1:9" x14ac:dyDescent="0.25">
      <c r="A1521" s="18">
        <v>41775</v>
      </c>
      <c r="B1521" t="s">
        <v>40</v>
      </c>
      <c r="C1521" t="s">
        <v>41</v>
      </c>
      <c r="D1521">
        <v>489.19600000000003</v>
      </c>
      <c r="E1521">
        <v>498.53</v>
      </c>
      <c r="F1521">
        <v>-1.8723000000000001</v>
      </c>
      <c r="G1521">
        <v>-9.3339999999999996</v>
      </c>
      <c r="H1521">
        <v>218.74</v>
      </c>
      <c r="I1521">
        <v>107007026.55760001</v>
      </c>
    </row>
    <row r="1522" spans="1:9" x14ac:dyDescent="0.25">
      <c r="A1522" s="18">
        <v>41774</v>
      </c>
      <c r="B1522" t="s">
        <v>40</v>
      </c>
      <c r="C1522" t="s">
        <v>41</v>
      </c>
      <c r="D1522">
        <v>498.53</v>
      </c>
      <c r="E1522">
        <v>491.73599999999999</v>
      </c>
      <c r="F1522">
        <v>1.38164</v>
      </c>
      <c r="G1522">
        <v>6.7939999999999996</v>
      </c>
      <c r="H1522">
        <v>218.74</v>
      </c>
      <c r="I1522">
        <v>109048751.318</v>
      </c>
    </row>
    <row r="1523" spans="1:9" x14ac:dyDescent="0.25">
      <c r="A1523" s="18">
        <v>41773</v>
      </c>
      <c r="B1523" t="s">
        <v>40</v>
      </c>
      <c r="C1523" t="s">
        <v>41</v>
      </c>
      <c r="D1523">
        <v>491.73599999999999</v>
      </c>
      <c r="E1523">
        <v>496.214</v>
      </c>
      <c r="F1523">
        <v>-0.90242999999999995</v>
      </c>
      <c r="G1523">
        <v>-4.4779999999999998</v>
      </c>
      <c r="H1523">
        <v>228.74</v>
      </c>
      <c r="I1523">
        <v>112479987.6816</v>
      </c>
    </row>
    <row r="1524" spans="1:9" x14ac:dyDescent="0.25">
      <c r="A1524" s="18">
        <v>41772</v>
      </c>
      <c r="B1524" t="s">
        <v>40</v>
      </c>
      <c r="C1524" t="s">
        <v>41</v>
      </c>
      <c r="D1524">
        <v>496.214</v>
      </c>
      <c r="E1524">
        <v>494.916</v>
      </c>
      <c r="F1524">
        <v>0.26227</v>
      </c>
      <c r="G1524">
        <v>1.298</v>
      </c>
      <c r="H1524">
        <v>223.74</v>
      </c>
      <c r="I1524">
        <v>111023218.08840001</v>
      </c>
    </row>
    <row r="1525" spans="1:9" x14ac:dyDescent="0.25">
      <c r="A1525" s="18">
        <v>41771</v>
      </c>
      <c r="B1525" t="s">
        <v>40</v>
      </c>
      <c r="C1525" t="s">
        <v>41</v>
      </c>
      <c r="D1525">
        <v>494.916</v>
      </c>
      <c r="E1525">
        <v>510.21</v>
      </c>
      <c r="F1525">
        <v>-2.9975900000000002</v>
      </c>
      <c r="G1525">
        <v>-15.294</v>
      </c>
      <c r="H1525">
        <v>223.74</v>
      </c>
      <c r="I1525">
        <v>110732802.7896</v>
      </c>
    </row>
    <row r="1526" spans="1:9" x14ac:dyDescent="0.25">
      <c r="A1526" s="18">
        <v>41768</v>
      </c>
      <c r="B1526" t="s">
        <v>40</v>
      </c>
      <c r="C1526" t="s">
        <v>41</v>
      </c>
      <c r="D1526">
        <v>510.21</v>
      </c>
      <c r="E1526">
        <v>520.56200000000001</v>
      </c>
      <c r="F1526">
        <v>-1.9886200000000001</v>
      </c>
      <c r="G1526">
        <v>-10.352</v>
      </c>
      <c r="H1526">
        <v>223.74</v>
      </c>
      <c r="I1526">
        <v>114154691.52599999</v>
      </c>
    </row>
    <row r="1527" spans="1:9" x14ac:dyDescent="0.25">
      <c r="A1527" s="18">
        <v>41767</v>
      </c>
      <c r="B1527" t="s">
        <v>40</v>
      </c>
      <c r="C1527" t="s">
        <v>41</v>
      </c>
      <c r="D1527">
        <v>520.56200000000001</v>
      </c>
      <c r="E1527">
        <v>519.89200000000005</v>
      </c>
      <c r="F1527">
        <v>0.12887000000000001</v>
      </c>
      <c r="G1527">
        <v>0.67</v>
      </c>
      <c r="H1527">
        <v>223.74</v>
      </c>
      <c r="I1527">
        <v>116470854.2172</v>
      </c>
    </row>
    <row r="1528" spans="1:9" x14ac:dyDescent="0.25">
      <c r="A1528" s="18">
        <v>41766</v>
      </c>
      <c r="B1528" t="s">
        <v>40</v>
      </c>
      <c r="C1528" t="s">
        <v>41</v>
      </c>
      <c r="D1528">
        <v>519.89200000000005</v>
      </c>
      <c r="E1528">
        <v>532.00800000000004</v>
      </c>
      <c r="F1528">
        <v>-2.2774100000000002</v>
      </c>
      <c r="G1528">
        <v>-12.116</v>
      </c>
      <c r="H1528">
        <v>223.74</v>
      </c>
      <c r="I1528">
        <v>116320948.0152</v>
      </c>
    </row>
    <row r="1529" spans="1:9" x14ac:dyDescent="0.25">
      <c r="A1529" s="18">
        <v>41765</v>
      </c>
      <c r="B1529" t="s">
        <v>40</v>
      </c>
      <c r="C1529" t="s">
        <v>41</v>
      </c>
      <c r="D1529">
        <v>532.00800000000004</v>
      </c>
      <c r="E1529">
        <v>525.84799999999996</v>
      </c>
      <c r="F1529">
        <v>1.17144</v>
      </c>
      <c r="G1529">
        <v>6.16</v>
      </c>
      <c r="H1529">
        <v>218.74</v>
      </c>
      <c r="I1529">
        <v>116371749.1248</v>
      </c>
    </row>
    <row r="1530" spans="1:9" x14ac:dyDescent="0.25">
      <c r="A1530" s="18">
        <v>41764</v>
      </c>
      <c r="B1530" t="s">
        <v>40</v>
      </c>
      <c r="C1530" t="s">
        <v>41</v>
      </c>
      <c r="D1530">
        <v>525.84799999999996</v>
      </c>
      <c r="E1530">
        <v>535.48199999999997</v>
      </c>
      <c r="F1530">
        <v>-1.7991299999999999</v>
      </c>
      <c r="G1530">
        <v>-9.6340000000000003</v>
      </c>
      <c r="H1530">
        <v>218.74</v>
      </c>
      <c r="I1530">
        <v>115024307.0288</v>
      </c>
    </row>
    <row r="1531" spans="1:9" x14ac:dyDescent="0.25">
      <c r="A1531" s="18">
        <v>41761</v>
      </c>
      <c r="B1531" t="s">
        <v>40</v>
      </c>
      <c r="C1531" t="s">
        <v>41</v>
      </c>
      <c r="D1531">
        <v>535.48199999999997</v>
      </c>
      <c r="E1531">
        <v>533.89599999999996</v>
      </c>
      <c r="F1531">
        <v>0.29705999999999999</v>
      </c>
      <c r="G1531">
        <v>1.5860000000000001</v>
      </c>
      <c r="H1531">
        <v>218.74</v>
      </c>
      <c r="I1531">
        <v>117131653.9692</v>
      </c>
    </row>
    <row r="1532" spans="1:9" x14ac:dyDescent="0.25">
      <c r="A1532" s="18">
        <v>41760</v>
      </c>
      <c r="B1532" t="s">
        <v>40</v>
      </c>
      <c r="C1532" t="s">
        <v>41</v>
      </c>
      <c r="D1532">
        <v>533.89599999999996</v>
      </c>
      <c r="E1532">
        <v>535.94600000000003</v>
      </c>
      <c r="F1532">
        <v>-0.38250000000000001</v>
      </c>
      <c r="G1532">
        <v>-2.0499999999999998</v>
      </c>
      <c r="H1532">
        <v>218.74</v>
      </c>
      <c r="I1532">
        <v>116784731.3776</v>
      </c>
    </row>
    <row r="1533" spans="1:9" x14ac:dyDescent="0.25">
      <c r="A1533" s="18">
        <v>41759</v>
      </c>
      <c r="B1533" t="s">
        <v>40</v>
      </c>
      <c r="C1533" t="s">
        <v>41</v>
      </c>
      <c r="D1533">
        <v>535.94600000000003</v>
      </c>
      <c r="E1533">
        <v>535.31399999999996</v>
      </c>
      <c r="F1533">
        <v>0.11806</v>
      </c>
      <c r="G1533">
        <v>0.63200000000000001</v>
      </c>
      <c r="H1533">
        <v>213.74</v>
      </c>
      <c r="I1533">
        <v>114553419.6076</v>
      </c>
    </row>
    <row r="1534" spans="1:9" x14ac:dyDescent="0.25">
      <c r="A1534" s="18">
        <v>41758</v>
      </c>
      <c r="B1534" t="s">
        <v>40</v>
      </c>
      <c r="C1534" t="s">
        <v>41</v>
      </c>
      <c r="D1534">
        <v>535.31399999999996</v>
      </c>
      <c r="E1534">
        <v>542.39599999999996</v>
      </c>
      <c r="F1534">
        <v>-1.30569</v>
      </c>
      <c r="G1534">
        <v>-7.0819999999999999</v>
      </c>
      <c r="H1534">
        <v>206.24</v>
      </c>
      <c r="I1534">
        <v>110403480.5484</v>
      </c>
    </row>
    <row r="1535" spans="1:9" x14ac:dyDescent="0.25">
      <c r="A1535" s="18">
        <v>41757</v>
      </c>
      <c r="B1535" t="s">
        <v>40</v>
      </c>
      <c r="C1535" t="s">
        <v>41</v>
      </c>
      <c r="D1535">
        <v>542.39599999999996</v>
      </c>
      <c r="E1535">
        <v>555.52</v>
      </c>
      <c r="F1535">
        <v>-2.3624700000000001</v>
      </c>
      <c r="G1535">
        <v>-13.124000000000001</v>
      </c>
      <c r="H1535">
        <v>199.99</v>
      </c>
      <c r="I1535">
        <v>108474101.47759999</v>
      </c>
    </row>
    <row r="1536" spans="1:9" x14ac:dyDescent="0.25">
      <c r="A1536" s="18">
        <v>41754</v>
      </c>
      <c r="B1536" t="s">
        <v>40</v>
      </c>
      <c r="C1536" t="s">
        <v>41</v>
      </c>
      <c r="D1536">
        <v>555.52</v>
      </c>
      <c r="E1536">
        <v>551.52800000000002</v>
      </c>
      <c r="F1536">
        <v>0.72380999999999995</v>
      </c>
      <c r="G1536">
        <v>3.992</v>
      </c>
      <c r="H1536">
        <v>199.99</v>
      </c>
      <c r="I1536">
        <v>111098778.112</v>
      </c>
    </row>
    <row r="1537" spans="1:9" x14ac:dyDescent="0.25">
      <c r="A1537" s="18">
        <v>41753</v>
      </c>
      <c r="B1537" t="s">
        <v>40</v>
      </c>
      <c r="C1537" t="s">
        <v>41</v>
      </c>
      <c r="D1537">
        <v>551.52800000000002</v>
      </c>
      <c r="E1537">
        <v>546.87400000000002</v>
      </c>
      <c r="F1537">
        <v>0.85102</v>
      </c>
      <c r="G1537">
        <v>4.6539999999999999</v>
      </c>
      <c r="H1537">
        <v>199.99</v>
      </c>
      <c r="I1537">
        <v>110300415.63680001</v>
      </c>
    </row>
    <row r="1538" spans="1:9" x14ac:dyDescent="0.25">
      <c r="A1538" s="18">
        <v>41752</v>
      </c>
      <c r="B1538" t="s">
        <v>40</v>
      </c>
      <c r="C1538" t="s">
        <v>41</v>
      </c>
      <c r="D1538">
        <v>546.87400000000002</v>
      </c>
      <c r="E1538">
        <v>542.74800000000005</v>
      </c>
      <c r="F1538">
        <v>0.76021000000000005</v>
      </c>
      <c r="G1538">
        <v>4.1260000000000003</v>
      </c>
      <c r="H1538">
        <v>199.99</v>
      </c>
      <c r="I1538">
        <v>109369659.3844</v>
      </c>
    </row>
    <row r="1539" spans="1:9" x14ac:dyDescent="0.25">
      <c r="A1539" s="18">
        <v>41751</v>
      </c>
      <c r="B1539" t="s">
        <v>40</v>
      </c>
      <c r="C1539" t="s">
        <v>41</v>
      </c>
      <c r="D1539">
        <v>542.74800000000005</v>
      </c>
      <c r="E1539">
        <v>548.25599999999997</v>
      </c>
      <c r="F1539">
        <v>-1.00464</v>
      </c>
      <c r="G1539">
        <v>-5.508</v>
      </c>
      <c r="H1539">
        <v>199.99</v>
      </c>
      <c r="I1539">
        <v>108544498.1688</v>
      </c>
    </row>
    <row r="1540" spans="1:9" x14ac:dyDescent="0.25">
      <c r="A1540" s="18">
        <v>41750</v>
      </c>
      <c r="B1540" t="s">
        <v>40</v>
      </c>
      <c r="C1540" t="s">
        <v>41</v>
      </c>
      <c r="D1540">
        <v>548.25599999999997</v>
      </c>
      <c r="E1540">
        <v>555.02800000000002</v>
      </c>
      <c r="F1540">
        <v>-1.2201200000000001</v>
      </c>
      <c r="G1540">
        <v>-6.7720000000000002</v>
      </c>
      <c r="H1540">
        <v>199.99</v>
      </c>
      <c r="I1540">
        <v>109646046.3936</v>
      </c>
    </row>
    <row r="1541" spans="1:9" x14ac:dyDescent="0.25">
      <c r="A1541" s="18">
        <v>41746</v>
      </c>
      <c r="B1541" t="s">
        <v>40</v>
      </c>
      <c r="C1541" t="s">
        <v>41</v>
      </c>
      <c r="D1541">
        <v>555.02800000000002</v>
      </c>
      <c r="E1541">
        <v>565.63199999999995</v>
      </c>
      <c r="F1541">
        <v>-1.8747199999999999</v>
      </c>
      <c r="G1541">
        <v>-10.603999999999999</v>
      </c>
      <c r="H1541">
        <v>199.99</v>
      </c>
      <c r="I1541">
        <v>111000382.7368</v>
      </c>
    </row>
    <row r="1542" spans="1:9" x14ac:dyDescent="0.25">
      <c r="A1542" s="18">
        <v>41745</v>
      </c>
      <c r="B1542" t="s">
        <v>40</v>
      </c>
      <c r="C1542" t="s">
        <v>41</v>
      </c>
      <c r="D1542">
        <v>565.63199999999995</v>
      </c>
      <c r="E1542">
        <v>585.24599999999998</v>
      </c>
      <c r="F1542">
        <v>-3.35141</v>
      </c>
      <c r="G1542">
        <v>-19.614000000000001</v>
      </c>
      <c r="H1542">
        <v>207.49</v>
      </c>
      <c r="I1542">
        <v>117363323.0592</v>
      </c>
    </row>
    <row r="1543" spans="1:9" x14ac:dyDescent="0.25">
      <c r="A1543" s="18">
        <v>41744</v>
      </c>
      <c r="B1543" t="s">
        <v>40</v>
      </c>
      <c r="C1543" t="s">
        <v>41</v>
      </c>
      <c r="D1543">
        <v>585.24599999999998</v>
      </c>
      <c r="E1543">
        <v>593.11</v>
      </c>
      <c r="F1543">
        <v>-1.32589</v>
      </c>
      <c r="G1543">
        <v>-7.8639999999999999</v>
      </c>
      <c r="H1543">
        <v>207.49</v>
      </c>
      <c r="I1543">
        <v>121433043.6876</v>
      </c>
    </row>
    <row r="1544" spans="1:9" x14ac:dyDescent="0.25">
      <c r="A1544" s="18">
        <v>41743</v>
      </c>
      <c r="B1544" t="s">
        <v>40</v>
      </c>
      <c r="C1544" t="s">
        <v>41</v>
      </c>
      <c r="D1544">
        <v>593.11</v>
      </c>
      <c r="E1544">
        <v>595.41200000000003</v>
      </c>
      <c r="F1544">
        <v>-0.38662000000000002</v>
      </c>
      <c r="G1544">
        <v>-2.302</v>
      </c>
      <c r="H1544">
        <v>207.49</v>
      </c>
      <c r="I1544">
        <v>123064749.766</v>
      </c>
    </row>
    <row r="1545" spans="1:9" x14ac:dyDescent="0.25">
      <c r="A1545" s="18">
        <v>41740</v>
      </c>
      <c r="B1545" t="s">
        <v>40</v>
      </c>
      <c r="C1545" t="s">
        <v>41</v>
      </c>
      <c r="D1545">
        <v>595.41200000000003</v>
      </c>
      <c r="E1545">
        <v>578.13599999999997</v>
      </c>
      <c r="F1545">
        <v>2.9882200000000001</v>
      </c>
      <c r="G1545">
        <v>17.276</v>
      </c>
      <c r="H1545">
        <v>214.99</v>
      </c>
      <c r="I1545">
        <v>128007983.12720001</v>
      </c>
    </row>
    <row r="1546" spans="1:9" x14ac:dyDescent="0.25">
      <c r="A1546" s="18">
        <v>41739</v>
      </c>
      <c r="B1546" t="s">
        <v>40</v>
      </c>
      <c r="C1546" t="s">
        <v>41</v>
      </c>
      <c r="D1546">
        <v>578.13599999999997</v>
      </c>
      <c r="E1546">
        <v>545.85</v>
      </c>
      <c r="F1546">
        <v>5.9148100000000001</v>
      </c>
      <c r="G1546">
        <v>32.286000000000001</v>
      </c>
      <c r="H1546">
        <v>219.99</v>
      </c>
      <c r="I1546">
        <v>127184485.52159999</v>
      </c>
    </row>
    <row r="1547" spans="1:9" x14ac:dyDescent="0.25">
      <c r="A1547" s="18">
        <v>41738</v>
      </c>
      <c r="B1547" t="s">
        <v>40</v>
      </c>
      <c r="C1547" t="s">
        <v>41</v>
      </c>
      <c r="D1547">
        <v>545.85</v>
      </c>
      <c r="E1547">
        <v>559.62199999999996</v>
      </c>
      <c r="F1547">
        <v>-2.46095</v>
      </c>
      <c r="G1547">
        <v>-13.772</v>
      </c>
      <c r="H1547">
        <v>214.99</v>
      </c>
      <c r="I1547">
        <v>117352619.01000001</v>
      </c>
    </row>
    <row r="1548" spans="1:9" x14ac:dyDescent="0.25">
      <c r="A1548" s="18">
        <v>41737</v>
      </c>
      <c r="B1548" t="s">
        <v>40</v>
      </c>
      <c r="C1548" t="s">
        <v>41</v>
      </c>
      <c r="D1548">
        <v>559.62199999999996</v>
      </c>
      <c r="E1548">
        <v>569.70799999999997</v>
      </c>
      <c r="F1548">
        <v>-1.7703800000000001</v>
      </c>
      <c r="G1548">
        <v>-10.086</v>
      </c>
      <c r="H1548">
        <v>214.99</v>
      </c>
      <c r="I1548">
        <v>120313469.55320001</v>
      </c>
    </row>
    <row r="1549" spans="1:9" x14ac:dyDescent="0.25">
      <c r="A1549" s="18">
        <v>41736</v>
      </c>
      <c r="B1549" t="s">
        <v>40</v>
      </c>
      <c r="C1549" t="s">
        <v>41</v>
      </c>
      <c r="D1549">
        <v>569.70799999999997</v>
      </c>
      <c r="E1549">
        <v>555.95600000000002</v>
      </c>
      <c r="F1549">
        <v>2.4735800000000001</v>
      </c>
      <c r="G1549">
        <v>13.752000000000001</v>
      </c>
      <c r="H1549">
        <v>209.99</v>
      </c>
      <c r="I1549">
        <v>119633324.7448</v>
      </c>
    </row>
    <row r="1550" spans="1:9" x14ac:dyDescent="0.25">
      <c r="A1550" s="18">
        <v>41733</v>
      </c>
      <c r="B1550" t="s">
        <v>40</v>
      </c>
      <c r="C1550" t="s">
        <v>41</v>
      </c>
      <c r="D1550">
        <v>555.95600000000002</v>
      </c>
      <c r="E1550">
        <v>542.67200000000003</v>
      </c>
      <c r="F1550">
        <v>2.4478900000000001</v>
      </c>
      <c r="G1550">
        <v>13.284000000000001</v>
      </c>
      <c r="H1550">
        <v>217.49</v>
      </c>
      <c r="I1550">
        <v>120915204.01360001</v>
      </c>
    </row>
    <row r="1551" spans="1:9" x14ac:dyDescent="0.25">
      <c r="A1551" s="18">
        <v>41732</v>
      </c>
      <c r="B1551" t="s">
        <v>40</v>
      </c>
      <c r="C1551" t="s">
        <v>41</v>
      </c>
      <c r="D1551">
        <v>542.67200000000003</v>
      </c>
      <c r="E1551">
        <v>548.10199999999998</v>
      </c>
      <c r="F1551">
        <v>-0.99068999999999996</v>
      </c>
      <c r="G1551">
        <v>-5.43</v>
      </c>
      <c r="H1551">
        <v>217.49</v>
      </c>
      <c r="I1551">
        <v>118026058.8832</v>
      </c>
    </row>
    <row r="1552" spans="1:9" x14ac:dyDescent="0.25">
      <c r="A1552" s="18">
        <v>41731</v>
      </c>
      <c r="B1552" t="s">
        <v>40</v>
      </c>
      <c r="C1552" t="s">
        <v>41</v>
      </c>
      <c r="D1552">
        <v>548.10199999999998</v>
      </c>
      <c r="E1552">
        <v>544.57600000000002</v>
      </c>
      <c r="F1552">
        <v>0.64748000000000006</v>
      </c>
      <c r="G1552">
        <v>3.5259999999999998</v>
      </c>
      <c r="H1552">
        <v>213.74</v>
      </c>
      <c r="I1552">
        <v>117151650.34119999</v>
      </c>
    </row>
    <row r="1553" spans="1:9" x14ac:dyDescent="0.25">
      <c r="A1553" s="18">
        <v>41730</v>
      </c>
      <c r="B1553" t="s">
        <v>40</v>
      </c>
      <c r="C1553" t="s">
        <v>41</v>
      </c>
      <c r="D1553">
        <v>544.57600000000002</v>
      </c>
      <c r="E1553">
        <v>563.99400000000003</v>
      </c>
      <c r="F1553">
        <v>-3.4429400000000001</v>
      </c>
      <c r="G1553">
        <v>-19.417999999999999</v>
      </c>
      <c r="H1553">
        <v>208.74</v>
      </c>
      <c r="I1553">
        <v>113675120.98559999</v>
      </c>
    </row>
    <row r="1554" spans="1:9" x14ac:dyDescent="0.25">
      <c r="A1554" s="18">
        <v>41729</v>
      </c>
      <c r="B1554" t="s">
        <v>40</v>
      </c>
      <c r="C1554" t="s">
        <v>41</v>
      </c>
      <c r="D1554">
        <v>563.99400000000003</v>
      </c>
      <c r="E1554">
        <v>579.75</v>
      </c>
      <c r="F1554">
        <v>-2.7177199999999999</v>
      </c>
      <c r="G1554">
        <v>-15.756</v>
      </c>
      <c r="H1554">
        <v>208.74</v>
      </c>
      <c r="I1554">
        <v>117728445.95640001</v>
      </c>
    </row>
    <row r="1555" spans="1:9" x14ac:dyDescent="0.25">
      <c r="A1555" s="18">
        <v>41726</v>
      </c>
      <c r="B1555" t="s">
        <v>40</v>
      </c>
      <c r="C1555" t="s">
        <v>41</v>
      </c>
      <c r="D1555">
        <v>579.75</v>
      </c>
      <c r="E1555">
        <v>585.29</v>
      </c>
      <c r="F1555">
        <v>-0.94654000000000005</v>
      </c>
      <c r="G1555">
        <v>-5.54</v>
      </c>
      <c r="H1555">
        <v>208.74</v>
      </c>
      <c r="I1555">
        <v>121017362.84999999</v>
      </c>
    </row>
    <row r="1556" spans="1:9" x14ac:dyDescent="0.25">
      <c r="A1556" s="18">
        <v>41725</v>
      </c>
      <c r="B1556" t="s">
        <v>40</v>
      </c>
      <c r="C1556" t="s">
        <v>41</v>
      </c>
      <c r="D1556">
        <v>585.29</v>
      </c>
      <c r="E1556">
        <v>595.74400000000003</v>
      </c>
      <c r="F1556">
        <v>-1.75478</v>
      </c>
      <c r="G1556">
        <v>-10.454000000000001</v>
      </c>
      <c r="H1556">
        <v>206.24</v>
      </c>
      <c r="I1556">
        <v>120710560.774</v>
      </c>
    </row>
    <row r="1557" spans="1:9" x14ac:dyDescent="0.25">
      <c r="A1557" s="18">
        <v>41724</v>
      </c>
      <c r="B1557" t="s">
        <v>40</v>
      </c>
      <c r="C1557" t="s">
        <v>41</v>
      </c>
      <c r="D1557">
        <v>595.74400000000003</v>
      </c>
      <c r="E1557">
        <v>582.41800000000001</v>
      </c>
      <c r="F1557">
        <v>2.2880500000000001</v>
      </c>
      <c r="G1557">
        <v>13.326000000000001</v>
      </c>
      <c r="H1557">
        <v>202.49</v>
      </c>
      <c r="I1557">
        <v>120632560.0064</v>
      </c>
    </row>
    <row r="1558" spans="1:9" x14ac:dyDescent="0.25">
      <c r="A1558" s="18">
        <v>41723</v>
      </c>
      <c r="B1558" t="s">
        <v>40</v>
      </c>
      <c r="C1558" t="s">
        <v>41</v>
      </c>
      <c r="D1558">
        <v>582.41800000000001</v>
      </c>
      <c r="E1558">
        <v>591.226</v>
      </c>
      <c r="F1558">
        <v>-1.4897899999999999</v>
      </c>
      <c r="G1558">
        <v>-8.8079999999999998</v>
      </c>
      <c r="H1558">
        <v>202.49</v>
      </c>
      <c r="I1558">
        <v>117934170.27079999</v>
      </c>
    </row>
    <row r="1559" spans="1:9" x14ac:dyDescent="0.25">
      <c r="A1559" s="18">
        <v>41722</v>
      </c>
      <c r="B1559" t="s">
        <v>40</v>
      </c>
      <c r="C1559" t="s">
        <v>41</v>
      </c>
      <c r="D1559">
        <v>591.226</v>
      </c>
      <c r="E1559">
        <v>592.74400000000003</v>
      </c>
      <c r="F1559">
        <v>-0.25609999999999999</v>
      </c>
      <c r="G1559">
        <v>-1.518</v>
      </c>
      <c r="H1559">
        <v>202.49</v>
      </c>
      <c r="I1559">
        <v>119717707.4756</v>
      </c>
    </row>
    <row r="1560" spans="1:9" x14ac:dyDescent="0.25">
      <c r="A1560" s="18">
        <v>41719</v>
      </c>
      <c r="B1560" t="s">
        <v>40</v>
      </c>
      <c r="C1560" t="s">
        <v>41</v>
      </c>
      <c r="D1560">
        <v>592.74400000000003</v>
      </c>
      <c r="E1560">
        <v>583.56200000000001</v>
      </c>
      <c r="F1560">
        <v>1.5734399999999999</v>
      </c>
      <c r="G1560">
        <v>9.1820000000000004</v>
      </c>
      <c r="H1560">
        <v>202.49</v>
      </c>
      <c r="I1560">
        <v>120025088.20640001</v>
      </c>
    </row>
    <row r="1561" spans="1:9" x14ac:dyDescent="0.25">
      <c r="A1561" s="18">
        <v>41718</v>
      </c>
      <c r="B1561" t="s">
        <v>40</v>
      </c>
      <c r="C1561" t="s">
        <v>41</v>
      </c>
      <c r="D1561">
        <v>583.56200000000001</v>
      </c>
      <c r="E1561">
        <v>592.91600000000005</v>
      </c>
      <c r="F1561">
        <v>-1.5776300000000001</v>
      </c>
      <c r="G1561">
        <v>-9.3539999999999992</v>
      </c>
      <c r="H1561">
        <v>202.49</v>
      </c>
      <c r="I1561">
        <v>118165819.51719999</v>
      </c>
    </row>
    <row r="1562" spans="1:9" x14ac:dyDescent="0.25">
      <c r="A1562" s="18">
        <v>41717</v>
      </c>
      <c r="B1562" t="s">
        <v>40</v>
      </c>
      <c r="C1562" t="s">
        <v>41</v>
      </c>
      <c r="D1562">
        <v>592.91600000000005</v>
      </c>
      <c r="E1562">
        <v>578.43600000000004</v>
      </c>
      <c r="F1562">
        <v>2.5032999999999999</v>
      </c>
      <c r="G1562">
        <v>14.48</v>
      </c>
      <c r="H1562">
        <v>202.49</v>
      </c>
      <c r="I1562">
        <v>120059916.5896</v>
      </c>
    </row>
    <row r="1563" spans="1:9" x14ac:dyDescent="0.25">
      <c r="A1563" s="18">
        <v>41716</v>
      </c>
      <c r="B1563" t="s">
        <v>40</v>
      </c>
      <c r="C1563" t="s">
        <v>41</v>
      </c>
      <c r="D1563">
        <v>578.43600000000004</v>
      </c>
      <c r="E1563">
        <v>598.90200000000004</v>
      </c>
      <c r="F1563">
        <v>-3.4172500000000001</v>
      </c>
      <c r="G1563">
        <v>-20.466000000000001</v>
      </c>
      <c r="H1563">
        <v>202.49</v>
      </c>
      <c r="I1563">
        <v>117127852.7016</v>
      </c>
    </row>
    <row r="1564" spans="1:9" x14ac:dyDescent="0.25">
      <c r="A1564" s="18">
        <v>41715</v>
      </c>
      <c r="B1564" t="s">
        <v>40</v>
      </c>
      <c r="C1564" t="s">
        <v>41</v>
      </c>
      <c r="D1564">
        <v>598.90200000000004</v>
      </c>
      <c r="E1564">
        <v>635.27800000000002</v>
      </c>
      <c r="F1564">
        <v>-5.726</v>
      </c>
      <c r="G1564">
        <v>-36.375999999999998</v>
      </c>
      <c r="H1564">
        <v>202.49</v>
      </c>
      <c r="I1564">
        <v>121272025.3212</v>
      </c>
    </row>
    <row r="1565" spans="1:9" x14ac:dyDescent="0.25">
      <c r="A1565" s="18">
        <v>41712</v>
      </c>
      <c r="B1565" t="s">
        <v>40</v>
      </c>
      <c r="C1565" t="s">
        <v>41</v>
      </c>
      <c r="D1565">
        <v>635.27800000000002</v>
      </c>
      <c r="E1565">
        <v>614.428</v>
      </c>
      <c r="F1565">
        <v>3.3934000000000002</v>
      </c>
      <c r="G1565">
        <v>20.85</v>
      </c>
      <c r="H1565">
        <v>198.74</v>
      </c>
      <c r="I1565">
        <v>126255530.88680001</v>
      </c>
    </row>
    <row r="1566" spans="1:9" x14ac:dyDescent="0.25">
      <c r="A1566" s="18">
        <v>41711</v>
      </c>
      <c r="B1566" t="s">
        <v>40</v>
      </c>
      <c r="C1566" t="s">
        <v>41</v>
      </c>
      <c r="D1566">
        <v>614.428</v>
      </c>
      <c r="E1566">
        <v>586.524</v>
      </c>
      <c r="F1566">
        <v>4.7575200000000004</v>
      </c>
      <c r="G1566">
        <v>27.904</v>
      </c>
      <c r="H1566">
        <v>208.74</v>
      </c>
      <c r="I1566">
        <v>128256069.3768</v>
      </c>
    </row>
    <row r="1567" spans="1:9" x14ac:dyDescent="0.25">
      <c r="A1567" s="18">
        <v>41710</v>
      </c>
      <c r="B1567" t="s">
        <v>40</v>
      </c>
      <c r="C1567" t="s">
        <v>41</v>
      </c>
      <c r="D1567">
        <v>586.524</v>
      </c>
      <c r="E1567">
        <v>592.88800000000003</v>
      </c>
      <c r="F1567">
        <v>-1.0733900000000001</v>
      </c>
      <c r="G1567">
        <v>-6.3639999999999999</v>
      </c>
      <c r="H1567">
        <v>203.74</v>
      </c>
      <c r="I1567">
        <v>119498751.6744</v>
      </c>
    </row>
    <row r="1568" spans="1:9" x14ac:dyDescent="0.25">
      <c r="A1568" s="18">
        <v>41709</v>
      </c>
      <c r="B1568" t="s">
        <v>40</v>
      </c>
      <c r="C1568" t="s">
        <v>41</v>
      </c>
      <c r="D1568">
        <v>592.88800000000003</v>
      </c>
      <c r="E1568">
        <v>585.04600000000005</v>
      </c>
      <c r="F1568">
        <v>1.3404100000000001</v>
      </c>
      <c r="G1568">
        <v>7.8419999999999996</v>
      </c>
      <c r="H1568">
        <v>203.74</v>
      </c>
      <c r="I1568">
        <v>120795356.8528</v>
      </c>
    </row>
    <row r="1569" spans="1:9" x14ac:dyDescent="0.25">
      <c r="A1569" s="18">
        <v>41708</v>
      </c>
      <c r="B1569" t="s">
        <v>40</v>
      </c>
      <c r="C1569" t="s">
        <v>41</v>
      </c>
      <c r="D1569">
        <v>585.04600000000005</v>
      </c>
      <c r="E1569">
        <v>586.22799999999995</v>
      </c>
      <c r="F1569">
        <v>-0.20163</v>
      </c>
      <c r="G1569">
        <v>-1.1819999999999999</v>
      </c>
      <c r="H1569">
        <v>196.24</v>
      </c>
      <c r="I1569">
        <v>114809778.0676</v>
      </c>
    </row>
    <row r="1570" spans="1:9" x14ac:dyDescent="0.25">
      <c r="A1570" s="18">
        <v>41705</v>
      </c>
      <c r="B1570" t="s">
        <v>40</v>
      </c>
      <c r="C1570" t="s">
        <v>41</v>
      </c>
      <c r="D1570">
        <v>586.22799999999995</v>
      </c>
      <c r="E1570">
        <v>573.04600000000005</v>
      </c>
      <c r="F1570">
        <v>2.3003399999999998</v>
      </c>
      <c r="G1570">
        <v>13.182</v>
      </c>
      <c r="H1570">
        <v>196.24</v>
      </c>
      <c r="I1570">
        <v>115041734.4568</v>
      </c>
    </row>
    <row r="1571" spans="1:9" x14ac:dyDescent="0.25">
      <c r="A1571" s="18">
        <v>41704</v>
      </c>
      <c r="B1571" t="s">
        <v>40</v>
      </c>
      <c r="C1571" t="s">
        <v>41</v>
      </c>
      <c r="D1571">
        <v>573.04600000000005</v>
      </c>
      <c r="E1571">
        <v>575.76400000000001</v>
      </c>
      <c r="F1571">
        <v>-0.47206999999999999</v>
      </c>
      <c r="G1571">
        <v>-2.718</v>
      </c>
      <c r="H1571">
        <v>196.24</v>
      </c>
      <c r="I1571">
        <v>112454890.86759999</v>
      </c>
    </row>
    <row r="1572" spans="1:9" x14ac:dyDescent="0.25">
      <c r="A1572" s="18">
        <v>41703</v>
      </c>
      <c r="B1572" t="s">
        <v>40</v>
      </c>
      <c r="C1572" t="s">
        <v>41</v>
      </c>
      <c r="D1572">
        <v>575.76400000000001</v>
      </c>
      <c r="E1572">
        <v>574.95799999999997</v>
      </c>
      <c r="F1572">
        <v>0.14018</v>
      </c>
      <c r="G1572">
        <v>0.80600000000000005</v>
      </c>
      <c r="H1572">
        <v>196.24</v>
      </c>
      <c r="I1572">
        <v>112988272.8184</v>
      </c>
    </row>
    <row r="1573" spans="1:9" x14ac:dyDescent="0.25">
      <c r="A1573" s="18">
        <v>41702</v>
      </c>
      <c r="B1573" t="s">
        <v>40</v>
      </c>
      <c r="C1573" t="s">
        <v>41</v>
      </c>
      <c r="D1573">
        <v>574.95799999999997</v>
      </c>
      <c r="E1573">
        <v>623.298</v>
      </c>
      <c r="F1573">
        <v>-7.7555199999999997</v>
      </c>
      <c r="G1573">
        <v>-48.34</v>
      </c>
      <c r="H1573">
        <v>196.24</v>
      </c>
      <c r="I1573">
        <v>112830102.89480001</v>
      </c>
    </row>
    <row r="1574" spans="1:9" x14ac:dyDescent="0.25">
      <c r="A1574" s="18">
        <v>41701</v>
      </c>
      <c r="B1574" t="s">
        <v>40</v>
      </c>
      <c r="C1574" t="s">
        <v>41</v>
      </c>
      <c r="D1574">
        <v>623.298</v>
      </c>
      <c r="E1574">
        <v>579.01199999999994</v>
      </c>
      <c r="F1574">
        <v>7.6485500000000002</v>
      </c>
      <c r="G1574">
        <v>44.286000000000001</v>
      </c>
      <c r="H1574">
        <v>196.24</v>
      </c>
      <c r="I1574">
        <v>122316373.49879999</v>
      </c>
    </row>
    <row r="1575" spans="1:9" x14ac:dyDescent="0.25">
      <c r="A1575" s="18">
        <v>41698</v>
      </c>
      <c r="B1575" t="s">
        <v>40</v>
      </c>
      <c r="C1575" t="s">
        <v>41</v>
      </c>
      <c r="D1575">
        <v>579.01199999999994</v>
      </c>
      <c r="E1575">
        <v>573.41800000000001</v>
      </c>
      <c r="F1575">
        <v>0.97555000000000003</v>
      </c>
      <c r="G1575">
        <v>5.5940000000000003</v>
      </c>
      <c r="H1575">
        <v>201.24</v>
      </c>
      <c r="I1575">
        <v>116520722.2872</v>
      </c>
    </row>
    <row r="1576" spans="1:9" x14ac:dyDescent="0.25">
      <c r="A1576" s="18">
        <v>41697</v>
      </c>
      <c r="B1576" t="s">
        <v>40</v>
      </c>
      <c r="C1576" t="s">
        <v>41</v>
      </c>
      <c r="D1576">
        <v>573.41800000000001</v>
      </c>
      <c r="E1576">
        <v>579.73</v>
      </c>
      <c r="F1576">
        <v>-1.0887800000000001</v>
      </c>
      <c r="G1576">
        <v>-6.3120000000000003</v>
      </c>
      <c r="H1576">
        <v>196.24</v>
      </c>
      <c r="I1576">
        <v>112527892.3708</v>
      </c>
    </row>
    <row r="1577" spans="1:9" x14ac:dyDescent="0.25">
      <c r="A1577" s="18">
        <v>41696</v>
      </c>
      <c r="B1577" t="s">
        <v>40</v>
      </c>
      <c r="C1577" t="s">
        <v>41</v>
      </c>
      <c r="D1577">
        <v>579.73</v>
      </c>
      <c r="E1577">
        <v>565.17600000000004</v>
      </c>
      <c r="F1577">
        <v>2.5751300000000001</v>
      </c>
      <c r="G1577">
        <v>14.554</v>
      </c>
      <c r="H1577">
        <v>196.24</v>
      </c>
      <c r="I1577">
        <v>113766563.038</v>
      </c>
    </row>
    <row r="1578" spans="1:9" x14ac:dyDescent="0.25">
      <c r="A1578" s="18">
        <v>41695</v>
      </c>
      <c r="B1578" t="s">
        <v>40</v>
      </c>
      <c r="C1578" t="s">
        <v>41</v>
      </c>
      <c r="D1578">
        <v>565.17600000000004</v>
      </c>
      <c r="E1578">
        <v>569.00599999999997</v>
      </c>
      <c r="F1578">
        <v>-0.67310000000000003</v>
      </c>
      <c r="G1578">
        <v>-3.83</v>
      </c>
      <c r="H1578">
        <v>196.24</v>
      </c>
      <c r="I1578">
        <v>110910477.34559999</v>
      </c>
    </row>
    <row r="1579" spans="1:9" x14ac:dyDescent="0.25">
      <c r="A1579" s="18">
        <v>41694</v>
      </c>
      <c r="B1579" t="s">
        <v>40</v>
      </c>
      <c r="C1579" t="s">
        <v>41</v>
      </c>
      <c r="D1579">
        <v>569.00599999999997</v>
      </c>
      <c r="E1579">
        <v>574.19799999999998</v>
      </c>
      <c r="F1579">
        <v>-0.90422000000000002</v>
      </c>
      <c r="G1579">
        <v>-5.1920000000000002</v>
      </c>
      <c r="H1579">
        <v>191.24</v>
      </c>
      <c r="I1579">
        <v>108817048.8436</v>
      </c>
    </row>
    <row r="1580" spans="1:9" x14ac:dyDescent="0.25">
      <c r="A1580" s="18">
        <v>41691</v>
      </c>
      <c r="B1580" t="s">
        <v>40</v>
      </c>
      <c r="C1580" t="s">
        <v>41</v>
      </c>
      <c r="D1580">
        <v>574.19799999999998</v>
      </c>
      <c r="E1580">
        <v>567.29399999999998</v>
      </c>
      <c r="F1580">
        <v>1.2170099999999999</v>
      </c>
      <c r="G1580">
        <v>6.9039999999999999</v>
      </c>
      <c r="H1580">
        <v>191.24</v>
      </c>
      <c r="I1580">
        <v>109809970.0388</v>
      </c>
    </row>
    <row r="1581" spans="1:9" x14ac:dyDescent="0.25">
      <c r="A1581" s="18">
        <v>41690</v>
      </c>
      <c r="B1581" t="s">
        <v>40</v>
      </c>
      <c r="C1581" t="s">
        <v>41</v>
      </c>
      <c r="D1581">
        <v>567.29399999999998</v>
      </c>
      <c r="E1581">
        <v>584.33399999999995</v>
      </c>
      <c r="F1581">
        <v>-2.91614</v>
      </c>
      <c r="G1581">
        <v>-17.04</v>
      </c>
      <c r="H1581">
        <v>196.24</v>
      </c>
      <c r="I1581">
        <v>111326114.9364</v>
      </c>
    </row>
    <row r="1582" spans="1:9" x14ac:dyDescent="0.25">
      <c r="A1582" s="18">
        <v>41689</v>
      </c>
      <c r="B1582" t="s">
        <v>40</v>
      </c>
      <c r="C1582" t="s">
        <v>41</v>
      </c>
      <c r="D1582">
        <v>584.33399999999995</v>
      </c>
      <c r="E1582">
        <v>548.17999999999995</v>
      </c>
      <c r="F1582">
        <v>6.5952799999999998</v>
      </c>
      <c r="G1582">
        <v>36.154000000000003</v>
      </c>
      <c r="H1582">
        <v>196.24</v>
      </c>
      <c r="I1582">
        <v>114670054.7604</v>
      </c>
    </row>
    <row r="1583" spans="1:9" x14ac:dyDescent="0.25">
      <c r="A1583" s="18">
        <v>41688</v>
      </c>
      <c r="B1583" t="s">
        <v>40</v>
      </c>
      <c r="C1583" t="s">
        <v>41</v>
      </c>
      <c r="D1583">
        <v>548.17999999999995</v>
      </c>
      <c r="E1583">
        <v>557.178</v>
      </c>
      <c r="F1583">
        <v>-1.6149199999999999</v>
      </c>
      <c r="G1583">
        <v>-8.9979999999999993</v>
      </c>
      <c r="H1583">
        <v>196.24</v>
      </c>
      <c r="I1583">
        <v>107575172.108</v>
      </c>
    </row>
    <row r="1584" spans="1:9" x14ac:dyDescent="0.25">
      <c r="A1584" s="18">
        <v>41684</v>
      </c>
      <c r="B1584" t="s">
        <v>40</v>
      </c>
      <c r="C1584" t="s">
        <v>41</v>
      </c>
      <c r="D1584">
        <v>557.178</v>
      </c>
      <c r="E1584">
        <v>567.41</v>
      </c>
      <c r="F1584">
        <v>-1.80328</v>
      </c>
      <c r="G1584">
        <v>-10.231999999999999</v>
      </c>
      <c r="H1584">
        <v>196.24</v>
      </c>
      <c r="I1584">
        <v>109340945.02680001</v>
      </c>
    </row>
    <row r="1585" spans="1:9" x14ac:dyDescent="0.25">
      <c r="A1585" s="18">
        <v>41683</v>
      </c>
      <c r="B1585" t="s">
        <v>40</v>
      </c>
      <c r="C1585" t="s">
        <v>41</v>
      </c>
      <c r="D1585">
        <v>567.41</v>
      </c>
      <c r="E1585">
        <v>568.79200000000003</v>
      </c>
      <c r="F1585">
        <v>-0.24296999999999999</v>
      </c>
      <c r="G1585">
        <v>-1.3819999999999999</v>
      </c>
      <c r="H1585">
        <v>196.24</v>
      </c>
      <c r="I1585">
        <v>111348878.846</v>
      </c>
    </row>
    <row r="1586" spans="1:9" x14ac:dyDescent="0.25">
      <c r="A1586" s="18">
        <v>41682</v>
      </c>
      <c r="B1586" t="s">
        <v>40</v>
      </c>
      <c r="C1586" t="s">
        <v>41</v>
      </c>
      <c r="D1586">
        <v>568.79200000000003</v>
      </c>
      <c r="E1586">
        <v>581.98400000000004</v>
      </c>
      <c r="F1586">
        <v>-2.2667299999999999</v>
      </c>
      <c r="G1586">
        <v>-13.192</v>
      </c>
      <c r="H1586">
        <v>196.24</v>
      </c>
      <c r="I1586">
        <v>111620083.35519999</v>
      </c>
    </row>
    <row r="1587" spans="1:9" x14ac:dyDescent="0.25">
      <c r="A1587" s="18">
        <v>41681</v>
      </c>
      <c r="B1587" t="s">
        <v>40</v>
      </c>
      <c r="C1587" t="s">
        <v>41</v>
      </c>
      <c r="D1587">
        <v>581.98400000000004</v>
      </c>
      <c r="E1587">
        <v>603.62199999999996</v>
      </c>
      <c r="F1587">
        <v>-3.5846900000000002</v>
      </c>
      <c r="G1587">
        <v>-21.638000000000002</v>
      </c>
      <c r="H1587">
        <v>201.24</v>
      </c>
      <c r="I1587">
        <v>117118809.3504</v>
      </c>
    </row>
    <row r="1588" spans="1:9" x14ac:dyDescent="0.25">
      <c r="A1588" s="18">
        <v>41680</v>
      </c>
      <c r="B1588" t="s">
        <v>40</v>
      </c>
      <c r="C1588" t="s">
        <v>41</v>
      </c>
      <c r="D1588">
        <v>603.62199999999996</v>
      </c>
      <c r="E1588">
        <v>603.19799999999998</v>
      </c>
      <c r="F1588">
        <v>7.0290000000000005E-2</v>
      </c>
      <c r="G1588">
        <v>0.42399999999999999</v>
      </c>
      <c r="H1588">
        <v>201.24</v>
      </c>
      <c r="I1588">
        <v>121473253.4532</v>
      </c>
    </row>
    <row r="1589" spans="1:9" x14ac:dyDescent="0.25">
      <c r="A1589" s="18">
        <v>41677</v>
      </c>
      <c r="B1589" t="s">
        <v>40</v>
      </c>
      <c r="C1589" t="s">
        <v>41</v>
      </c>
      <c r="D1589">
        <v>603.19799999999998</v>
      </c>
      <c r="E1589">
        <v>651.38400000000001</v>
      </c>
      <c r="F1589">
        <v>-7.3974799999999998</v>
      </c>
      <c r="G1589">
        <v>-48.186</v>
      </c>
      <c r="H1589">
        <v>221.24</v>
      </c>
      <c r="I1589">
        <v>133451887.43880001</v>
      </c>
    </row>
    <row r="1590" spans="1:9" x14ac:dyDescent="0.25">
      <c r="A1590" s="18">
        <v>41676</v>
      </c>
      <c r="B1590" t="s">
        <v>40</v>
      </c>
      <c r="C1590" t="s">
        <v>41</v>
      </c>
      <c r="D1590">
        <v>651.38400000000001</v>
      </c>
      <c r="E1590">
        <v>725.03599999999994</v>
      </c>
      <c r="F1590">
        <v>-10.158390000000001</v>
      </c>
      <c r="G1590">
        <v>-73.652000000000001</v>
      </c>
      <c r="H1590">
        <v>226.24</v>
      </c>
      <c r="I1590">
        <v>147369506.99039999</v>
      </c>
    </row>
    <row r="1591" spans="1:9" x14ac:dyDescent="0.25">
      <c r="A1591" s="18">
        <v>41675</v>
      </c>
      <c r="B1591" t="s">
        <v>40</v>
      </c>
      <c r="C1591" t="s">
        <v>41</v>
      </c>
      <c r="D1591">
        <v>725.03599999999994</v>
      </c>
      <c r="E1591">
        <v>708.06600000000003</v>
      </c>
      <c r="F1591">
        <v>2.3966699999999999</v>
      </c>
      <c r="G1591">
        <v>16.97</v>
      </c>
      <c r="H1591">
        <v>331.24</v>
      </c>
      <c r="I1591">
        <v>240161359.66159999</v>
      </c>
    </row>
    <row r="1592" spans="1:9" x14ac:dyDescent="0.25">
      <c r="A1592" s="18">
        <v>41674</v>
      </c>
      <c r="B1592" t="s">
        <v>40</v>
      </c>
      <c r="C1592" t="s">
        <v>41</v>
      </c>
      <c r="D1592">
        <v>708.06600000000003</v>
      </c>
      <c r="E1592">
        <v>723.67</v>
      </c>
      <c r="F1592">
        <v>-2.1562299999999999</v>
      </c>
      <c r="G1592">
        <v>-15.603999999999999</v>
      </c>
      <c r="H1592">
        <v>346.24</v>
      </c>
      <c r="I1592">
        <v>245161196.6796</v>
      </c>
    </row>
    <row r="1593" spans="1:9" x14ac:dyDescent="0.25">
      <c r="A1593" s="18">
        <v>41673</v>
      </c>
      <c r="B1593" t="s">
        <v>40</v>
      </c>
      <c r="C1593" t="s">
        <v>41</v>
      </c>
      <c r="D1593">
        <v>723.67</v>
      </c>
      <c r="E1593">
        <v>668.35</v>
      </c>
      <c r="F1593">
        <v>8.2771000000000008</v>
      </c>
      <c r="G1593">
        <v>55.32</v>
      </c>
      <c r="H1593">
        <v>421.24</v>
      </c>
      <c r="I1593">
        <v>304839185.00199997</v>
      </c>
    </row>
    <row r="1594" spans="1:9" x14ac:dyDescent="0.25">
      <c r="A1594" s="18">
        <v>41670</v>
      </c>
      <c r="B1594" t="s">
        <v>40</v>
      </c>
      <c r="C1594" t="s">
        <v>41</v>
      </c>
      <c r="D1594">
        <v>668.35</v>
      </c>
      <c r="E1594">
        <v>634.95799999999997</v>
      </c>
      <c r="F1594">
        <v>5.2589300000000003</v>
      </c>
      <c r="G1594">
        <v>33.392000000000003</v>
      </c>
      <c r="H1594">
        <v>441.24</v>
      </c>
      <c r="I1594">
        <v>294903155.00999999</v>
      </c>
    </row>
    <row r="1595" spans="1:9" x14ac:dyDescent="0.25">
      <c r="A1595" s="18">
        <v>41669</v>
      </c>
      <c r="B1595" t="s">
        <v>40</v>
      </c>
      <c r="C1595" t="s">
        <v>41</v>
      </c>
      <c r="D1595">
        <v>634.95799999999997</v>
      </c>
      <c r="E1595">
        <v>626.64800000000002</v>
      </c>
      <c r="F1595">
        <v>1.3261000000000001</v>
      </c>
      <c r="G1595">
        <v>8.31</v>
      </c>
      <c r="H1595">
        <v>438.74</v>
      </c>
      <c r="I1595">
        <v>278581853.89480001</v>
      </c>
    </row>
    <row r="1596" spans="1:9" x14ac:dyDescent="0.25">
      <c r="A1596" s="18">
        <v>41668</v>
      </c>
      <c r="B1596" t="s">
        <v>40</v>
      </c>
      <c r="C1596" t="s">
        <v>41</v>
      </c>
      <c r="D1596">
        <v>626.64800000000002</v>
      </c>
      <c r="E1596">
        <v>583.89599999999996</v>
      </c>
      <c r="F1596">
        <v>7.3218500000000004</v>
      </c>
      <c r="G1596">
        <v>42.752000000000002</v>
      </c>
      <c r="H1596">
        <v>453.74</v>
      </c>
      <c r="I1596">
        <v>284335639.50880003</v>
      </c>
    </row>
    <row r="1597" spans="1:9" x14ac:dyDescent="0.25">
      <c r="A1597" s="18">
        <v>41667</v>
      </c>
      <c r="B1597" t="s">
        <v>40</v>
      </c>
      <c r="C1597" t="s">
        <v>41</v>
      </c>
      <c r="D1597">
        <v>583.89599999999996</v>
      </c>
      <c r="E1597">
        <v>616.73400000000004</v>
      </c>
      <c r="F1597">
        <v>-5.3244999999999996</v>
      </c>
      <c r="G1597">
        <v>-32.838000000000001</v>
      </c>
      <c r="H1597">
        <v>453.74</v>
      </c>
      <c r="I1597">
        <v>264937321.37760001</v>
      </c>
    </row>
    <row r="1598" spans="1:9" x14ac:dyDescent="0.25">
      <c r="A1598" s="18">
        <v>41666</v>
      </c>
      <c r="B1598" t="s">
        <v>40</v>
      </c>
      <c r="C1598" t="s">
        <v>41</v>
      </c>
      <c r="D1598">
        <v>616.73400000000004</v>
      </c>
      <c r="E1598">
        <v>619.70000000000005</v>
      </c>
      <c r="F1598">
        <v>-0.47861999999999999</v>
      </c>
      <c r="G1598">
        <v>-2.9660000000000002</v>
      </c>
      <c r="H1598">
        <v>463.74</v>
      </c>
      <c r="I1598">
        <v>286004595.20039999</v>
      </c>
    </row>
    <row r="1599" spans="1:9" x14ac:dyDescent="0.25">
      <c r="A1599" s="18">
        <v>41663</v>
      </c>
      <c r="B1599" t="s">
        <v>40</v>
      </c>
      <c r="C1599" t="s">
        <v>41</v>
      </c>
      <c r="D1599">
        <v>619.70000000000005</v>
      </c>
      <c r="E1599">
        <v>546.26599999999996</v>
      </c>
      <c r="F1599">
        <v>13.4429</v>
      </c>
      <c r="G1599">
        <v>73.433999999999997</v>
      </c>
      <c r="H1599">
        <v>463.74</v>
      </c>
      <c r="I1599">
        <v>287380049.81999999</v>
      </c>
    </row>
    <row r="1600" spans="1:9" x14ac:dyDescent="0.25">
      <c r="A1600" s="18">
        <v>41662</v>
      </c>
      <c r="B1600" t="s">
        <v>40</v>
      </c>
      <c r="C1600" t="s">
        <v>41</v>
      </c>
      <c r="D1600">
        <v>546.26599999999996</v>
      </c>
      <c r="E1600">
        <v>533.274</v>
      </c>
      <c r="F1600">
        <v>2.4362699999999999</v>
      </c>
      <c r="G1600">
        <v>12.992000000000001</v>
      </c>
      <c r="H1600">
        <v>491.24</v>
      </c>
      <c r="I1600">
        <v>268348037.59959999</v>
      </c>
    </row>
    <row r="1601" spans="1:9" x14ac:dyDescent="0.25">
      <c r="A1601" s="18">
        <v>41661</v>
      </c>
      <c r="B1601" t="s">
        <v>40</v>
      </c>
      <c r="C1601" t="s">
        <v>41</v>
      </c>
      <c r="D1601">
        <v>533.274</v>
      </c>
      <c r="E1601">
        <v>542.89599999999996</v>
      </c>
      <c r="F1601">
        <v>-1.7723500000000001</v>
      </c>
      <c r="G1601">
        <v>-9.6219999999999999</v>
      </c>
      <c r="H1601">
        <v>491.24</v>
      </c>
      <c r="I1601">
        <v>261965839.72440001</v>
      </c>
    </row>
    <row r="1602" spans="1:9" x14ac:dyDescent="0.25">
      <c r="A1602" s="18">
        <v>41660</v>
      </c>
      <c r="B1602" t="s">
        <v>40</v>
      </c>
      <c r="C1602" t="s">
        <v>41</v>
      </c>
      <c r="D1602">
        <v>542.89599999999996</v>
      </c>
      <c r="E1602">
        <v>548.88400000000001</v>
      </c>
      <c r="F1602">
        <v>-1.09094</v>
      </c>
      <c r="G1602">
        <v>-5.9880000000000004</v>
      </c>
      <c r="H1602">
        <v>484.99</v>
      </c>
      <c r="I1602">
        <v>263299456.77759999</v>
      </c>
    </row>
    <row r="1603" spans="1:9" x14ac:dyDescent="0.25">
      <c r="A1603" s="18">
        <v>41656</v>
      </c>
      <c r="B1603" t="s">
        <v>40</v>
      </c>
      <c r="C1603" t="s">
        <v>41</v>
      </c>
      <c r="D1603">
        <v>548.88400000000001</v>
      </c>
      <c r="E1603">
        <v>550.66999999999996</v>
      </c>
      <c r="F1603">
        <v>-0.32433000000000001</v>
      </c>
      <c r="G1603">
        <v>-1.786</v>
      </c>
      <c r="H1603">
        <v>477.49</v>
      </c>
      <c r="I1603">
        <v>262086950.49039999</v>
      </c>
    </row>
    <row r="1604" spans="1:9" x14ac:dyDescent="0.25">
      <c r="A1604" s="18">
        <v>41655</v>
      </c>
      <c r="B1604" t="s">
        <v>40</v>
      </c>
      <c r="C1604" t="s">
        <v>41</v>
      </c>
      <c r="D1604">
        <v>550.66999999999996</v>
      </c>
      <c r="E1604">
        <v>544.09</v>
      </c>
      <c r="F1604">
        <v>1.20936</v>
      </c>
      <c r="G1604">
        <v>6.58</v>
      </c>
      <c r="H1604">
        <v>477.49</v>
      </c>
      <c r="I1604">
        <v>262939748.70199999</v>
      </c>
    </row>
    <row r="1605" spans="1:9" x14ac:dyDescent="0.25">
      <c r="A1605" s="18">
        <v>41654</v>
      </c>
      <c r="B1605" t="s">
        <v>40</v>
      </c>
      <c r="C1605" t="s">
        <v>41</v>
      </c>
      <c r="D1605">
        <v>544.09</v>
      </c>
      <c r="E1605">
        <v>542.17600000000004</v>
      </c>
      <c r="F1605">
        <v>0.35302</v>
      </c>
      <c r="G1605">
        <v>1.9139999999999999</v>
      </c>
      <c r="H1605">
        <v>473.74</v>
      </c>
      <c r="I1605">
        <v>257757523.05399999</v>
      </c>
    </row>
    <row r="1606" spans="1:9" x14ac:dyDescent="0.25">
      <c r="A1606" s="18">
        <v>41653</v>
      </c>
      <c r="B1606" t="s">
        <v>40</v>
      </c>
      <c r="C1606" t="s">
        <v>41</v>
      </c>
      <c r="D1606">
        <v>542.17600000000004</v>
      </c>
      <c r="E1606">
        <v>562.154</v>
      </c>
      <c r="F1606">
        <v>-3.55383</v>
      </c>
      <c r="G1606">
        <v>-19.978000000000002</v>
      </c>
      <c r="H1606">
        <v>473.74</v>
      </c>
      <c r="I1606">
        <v>256850783.5456</v>
      </c>
    </row>
    <row r="1607" spans="1:9" x14ac:dyDescent="0.25">
      <c r="A1607" s="18">
        <v>41652</v>
      </c>
      <c r="B1607" t="s">
        <v>40</v>
      </c>
      <c r="C1607" t="s">
        <v>41</v>
      </c>
      <c r="D1607">
        <v>562.154</v>
      </c>
      <c r="E1607">
        <v>549.19799999999998</v>
      </c>
      <c r="F1607">
        <v>2.3590800000000001</v>
      </c>
      <c r="G1607">
        <v>12.956</v>
      </c>
      <c r="H1607">
        <v>463.74</v>
      </c>
      <c r="I1607">
        <v>260693633.25240001</v>
      </c>
    </row>
    <row r="1608" spans="1:9" x14ac:dyDescent="0.25">
      <c r="A1608" s="18">
        <v>41649</v>
      </c>
      <c r="B1608" t="s">
        <v>40</v>
      </c>
      <c r="C1608" t="s">
        <v>41</v>
      </c>
      <c r="D1608">
        <v>549.19799999999998</v>
      </c>
      <c r="E1608">
        <v>560.952</v>
      </c>
      <c r="F1608">
        <v>-2.09537</v>
      </c>
      <c r="G1608">
        <v>-11.754</v>
      </c>
      <c r="H1608">
        <v>468.74</v>
      </c>
      <c r="I1608">
        <v>257431400.0388</v>
      </c>
    </row>
    <row r="1609" spans="1:9" x14ac:dyDescent="0.25">
      <c r="A1609" s="18">
        <v>41648</v>
      </c>
      <c r="B1609" t="s">
        <v>40</v>
      </c>
      <c r="C1609" t="s">
        <v>41</v>
      </c>
      <c r="D1609">
        <v>560.952</v>
      </c>
      <c r="E1609">
        <v>559.202</v>
      </c>
      <c r="F1609">
        <v>0.31295000000000001</v>
      </c>
      <c r="G1609">
        <v>1.75</v>
      </c>
      <c r="H1609">
        <v>466.24</v>
      </c>
      <c r="I1609">
        <v>261538597.0512</v>
      </c>
    </row>
    <row r="1610" spans="1:9" x14ac:dyDescent="0.25">
      <c r="A1610" s="18">
        <v>41647</v>
      </c>
      <c r="B1610" t="s">
        <v>40</v>
      </c>
      <c r="C1610" t="s">
        <v>41</v>
      </c>
      <c r="D1610">
        <v>559.202</v>
      </c>
      <c r="E1610">
        <v>558.40599999999995</v>
      </c>
      <c r="F1610">
        <v>0.14255000000000001</v>
      </c>
      <c r="G1610">
        <v>0.79600000000000004</v>
      </c>
      <c r="H1610">
        <v>466.24</v>
      </c>
      <c r="I1610">
        <v>260722676.00119999</v>
      </c>
    </row>
    <row r="1611" spans="1:9" x14ac:dyDescent="0.25">
      <c r="A1611" s="18">
        <v>41646</v>
      </c>
      <c r="B1611" t="s">
        <v>40</v>
      </c>
      <c r="C1611" t="s">
        <v>41</v>
      </c>
      <c r="D1611">
        <v>558.40599999999995</v>
      </c>
      <c r="E1611">
        <v>569.44000000000005</v>
      </c>
      <c r="F1611">
        <v>-1.9376899999999999</v>
      </c>
      <c r="G1611">
        <v>-11.034000000000001</v>
      </c>
      <c r="H1611">
        <v>466.24</v>
      </c>
      <c r="I1611">
        <v>260351548.48359999</v>
      </c>
    </row>
    <row r="1612" spans="1:9" x14ac:dyDescent="0.25">
      <c r="A1612" s="18">
        <v>41645</v>
      </c>
      <c r="B1612" t="s">
        <v>40</v>
      </c>
      <c r="C1612" t="s">
        <v>41</v>
      </c>
      <c r="D1612">
        <v>569.44000000000005</v>
      </c>
      <c r="E1612">
        <v>575.52200000000005</v>
      </c>
      <c r="F1612">
        <v>-1.0567800000000001</v>
      </c>
      <c r="G1612">
        <v>-6.0819999999999999</v>
      </c>
      <c r="H1612">
        <v>461.24</v>
      </c>
      <c r="I1612">
        <v>262648847.264</v>
      </c>
    </row>
    <row r="1613" spans="1:9" x14ac:dyDescent="0.25">
      <c r="A1613" s="18">
        <v>41642</v>
      </c>
      <c r="B1613" t="s">
        <v>40</v>
      </c>
      <c r="C1613" t="s">
        <v>41</v>
      </c>
      <c r="D1613">
        <v>575.52200000000005</v>
      </c>
      <c r="E1613">
        <v>581.54600000000005</v>
      </c>
      <c r="F1613">
        <v>-1.03586</v>
      </c>
      <c r="G1613">
        <v>-6.024</v>
      </c>
      <c r="H1613">
        <v>461.24</v>
      </c>
      <c r="I1613">
        <v>265454112.5932</v>
      </c>
    </row>
    <row r="1614" spans="1:9" x14ac:dyDescent="0.25">
      <c r="A1614" s="18">
        <v>41641</v>
      </c>
      <c r="B1614" t="s">
        <v>40</v>
      </c>
      <c r="C1614" t="s">
        <v>41</v>
      </c>
      <c r="D1614">
        <v>581.54600000000005</v>
      </c>
      <c r="E1614">
        <v>570.81200000000001</v>
      </c>
      <c r="F1614">
        <v>1.8804799999999999</v>
      </c>
      <c r="G1614">
        <v>10.734</v>
      </c>
      <c r="H1614">
        <v>466.24</v>
      </c>
      <c r="I1614">
        <v>271140355.96759999</v>
      </c>
    </row>
    <row r="1615" spans="1:9" x14ac:dyDescent="0.25">
      <c r="A1615" s="18">
        <v>41639</v>
      </c>
      <c r="B1615" t="s">
        <v>40</v>
      </c>
      <c r="C1615" t="s">
        <v>41</v>
      </c>
      <c r="D1615">
        <v>570.81200000000001</v>
      </c>
      <c r="E1615">
        <v>571.06600000000003</v>
      </c>
      <c r="F1615">
        <v>-4.4479999999999999E-2</v>
      </c>
      <c r="G1615">
        <v>-0.254</v>
      </c>
      <c r="H1615">
        <v>473.74</v>
      </c>
      <c r="I1615">
        <v>270416819.36720002</v>
      </c>
    </row>
    <row r="1616" spans="1:9" x14ac:dyDescent="0.25">
      <c r="A1616" s="18">
        <v>41638</v>
      </c>
      <c r="B1616" t="s">
        <v>40</v>
      </c>
      <c r="C1616" t="s">
        <v>41</v>
      </c>
      <c r="D1616">
        <v>571.06600000000003</v>
      </c>
      <c r="E1616">
        <v>563.096</v>
      </c>
      <c r="F1616">
        <v>1.4153899999999999</v>
      </c>
      <c r="G1616">
        <v>7.97</v>
      </c>
      <c r="H1616">
        <v>488.74</v>
      </c>
      <c r="I1616">
        <v>279103139.47960001</v>
      </c>
    </row>
    <row r="1617" spans="1:9" x14ac:dyDescent="0.25">
      <c r="A1617" s="18">
        <v>41635</v>
      </c>
      <c r="B1617" t="s">
        <v>40</v>
      </c>
      <c r="C1617" t="s">
        <v>41</v>
      </c>
      <c r="D1617">
        <v>563.096</v>
      </c>
      <c r="E1617">
        <v>552.60599999999999</v>
      </c>
      <c r="F1617">
        <v>1.89828</v>
      </c>
      <c r="G1617">
        <v>10.49</v>
      </c>
      <c r="H1617">
        <v>488.74</v>
      </c>
      <c r="I1617">
        <v>275207876.8976</v>
      </c>
    </row>
    <row r="1618" spans="1:9" x14ac:dyDescent="0.25">
      <c r="A1618" s="18">
        <v>41634</v>
      </c>
      <c r="B1618" t="s">
        <v>40</v>
      </c>
      <c r="C1618" t="s">
        <v>41</v>
      </c>
      <c r="D1618">
        <v>552.60599999999999</v>
      </c>
      <c r="E1618">
        <v>553.51800000000003</v>
      </c>
      <c r="F1618">
        <v>-0.16475999999999999</v>
      </c>
      <c r="G1618">
        <v>-0.91200000000000003</v>
      </c>
      <c r="H1618">
        <v>488.74</v>
      </c>
      <c r="I1618">
        <v>270080988.0036</v>
      </c>
    </row>
    <row r="1619" spans="1:9" x14ac:dyDescent="0.25">
      <c r="A1619" s="18">
        <v>41632</v>
      </c>
      <c r="B1619" t="s">
        <v>40</v>
      </c>
      <c r="C1619" t="s">
        <v>41</v>
      </c>
      <c r="D1619">
        <v>553.51800000000003</v>
      </c>
      <c r="E1619">
        <v>573.14200000000005</v>
      </c>
      <c r="F1619">
        <v>-3.4239299999999999</v>
      </c>
      <c r="G1619">
        <v>-19.623999999999999</v>
      </c>
      <c r="H1619">
        <v>488.74</v>
      </c>
      <c r="I1619">
        <v>270526719.43080002</v>
      </c>
    </row>
    <row r="1620" spans="1:9" x14ac:dyDescent="0.25">
      <c r="A1620" s="18">
        <v>41631</v>
      </c>
      <c r="B1620" t="s">
        <v>40</v>
      </c>
      <c r="C1620" t="s">
        <v>41</v>
      </c>
      <c r="D1620">
        <v>573.14200000000005</v>
      </c>
      <c r="E1620">
        <v>595.05399999999997</v>
      </c>
      <c r="F1620">
        <v>-3.68235</v>
      </c>
      <c r="G1620">
        <v>-21.911999999999999</v>
      </c>
      <c r="H1620">
        <v>483.74</v>
      </c>
      <c r="I1620">
        <v>277252054.96520001</v>
      </c>
    </row>
    <row r="1621" spans="1:9" x14ac:dyDescent="0.25">
      <c r="A1621" s="18">
        <v>41628</v>
      </c>
      <c r="B1621" t="s">
        <v>40</v>
      </c>
      <c r="C1621" t="s">
        <v>41</v>
      </c>
      <c r="D1621">
        <v>595.05399999999997</v>
      </c>
      <c r="E1621">
        <v>595.62800000000004</v>
      </c>
      <c r="F1621">
        <v>-9.6369999999999997E-2</v>
      </c>
      <c r="G1621">
        <v>-0.57399999999999995</v>
      </c>
      <c r="H1621">
        <v>484.99</v>
      </c>
      <c r="I1621">
        <v>288595596.49239999</v>
      </c>
    </row>
    <row r="1622" spans="1:9" x14ac:dyDescent="0.25">
      <c r="A1622" s="18">
        <v>41627</v>
      </c>
      <c r="B1622" t="s">
        <v>40</v>
      </c>
      <c r="C1622" t="s">
        <v>41</v>
      </c>
      <c r="D1622">
        <v>595.62800000000004</v>
      </c>
      <c r="E1622">
        <v>597.49199999999996</v>
      </c>
      <c r="F1622">
        <v>-0.31197000000000003</v>
      </c>
      <c r="G1622">
        <v>-1.8640000000000001</v>
      </c>
      <c r="H1622">
        <v>484.99</v>
      </c>
      <c r="I1622">
        <v>288873981.09680003</v>
      </c>
    </row>
    <row r="1623" spans="1:9" x14ac:dyDescent="0.25">
      <c r="A1623" s="18">
        <v>41626</v>
      </c>
      <c r="B1623" t="s">
        <v>40</v>
      </c>
      <c r="C1623" t="s">
        <v>41</v>
      </c>
      <c r="D1623">
        <v>597.49199999999996</v>
      </c>
      <c r="E1623">
        <v>640.67600000000004</v>
      </c>
      <c r="F1623">
        <v>-6.74038</v>
      </c>
      <c r="G1623">
        <v>-43.183999999999997</v>
      </c>
      <c r="H1623">
        <v>484.99</v>
      </c>
      <c r="I1623">
        <v>289778003.57520002</v>
      </c>
    </row>
    <row r="1624" spans="1:9" x14ac:dyDescent="0.25">
      <c r="A1624" s="18">
        <v>41625</v>
      </c>
      <c r="B1624" t="s">
        <v>40</v>
      </c>
      <c r="C1624" t="s">
        <v>41</v>
      </c>
      <c r="D1624">
        <v>640.67600000000004</v>
      </c>
      <c r="E1624">
        <v>647.72799999999995</v>
      </c>
      <c r="F1624">
        <v>-1.08873</v>
      </c>
      <c r="G1624">
        <v>-7.0519999999999996</v>
      </c>
      <c r="H1624">
        <v>477.49</v>
      </c>
      <c r="I1624">
        <v>305916767.64560002</v>
      </c>
    </row>
    <row r="1625" spans="1:9" x14ac:dyDescent="0.25">
      <c r="A1625" s="18">
        <v>41624</v>
      </c>
      <c r="B1625" t="s">
        <v>40</v>
      </c>
      <c r="C1625" t="s">
        <v>41</v>
      </c>
      <c r="D1625">
        <v>647.72799999999995</v>
      </c>
      <c r="E1625">
        <v>636.85</v>
      </c>
      <c r="F1625">
        <v>1.7080900000000001</v>
      </c>
      <c r="G1625">
        <v>10.878</v>
      </c>
      <c r="H1625">
        <v>484.99</v>
      </c>
      <c r="I1625">
        <v>314141991.35680002</v>
      </c>
    </row>
    <row r="1626" spans="1:9" x14ac:dyDescent="0.25">
      <c r="A1626" s="18">
        <v>41621</v>
      </c>
      <c r="B1626" t="s">
        <v>40</v>
      </c>
      <c r="C1626" t="s">
        <v>41</v>
      </c>
      <c r="D1626">
        <v>636.85</v>
      </c>
      <c r="E1626">
        <v>636.24199999999996</v>
      </c>
      <c r="F1626">
        <v>9.5560000000000006E-2</v>
      </c>
      <c r="G1626">
        <v>0.60799999999999998</v>
      </c>
      <c r="H1626">
        <v>484.99</v>
      </c>
      <c r="I1626">
        <v>308866263.61000001</v>
      </c>
    </row>
    <row r="1627" spans="1:9" x14ac:dyDescent="0.25">
      <c r="A1627" s="18">
        <v>41620</v>
      </c>
      <c r="B1627" t="s">
        <v>40</v>
      </c>
      <c r="C1627" t="s">
        <v>41</v>
      </c>
      <c r="D1627">
        <v>636.24199999999996</v>
      </c>
      <c r="E1627">
        <v>630.29600000000005</v>
      </c>
      <c r="F1627">
        <v>0.94337000000000004</v>
      </c>
      <c r="G1627">
        <v>5.9459999999999997</v>
      </c>
      <c r="H1627">
        <v>484.99</v>
      </c>
      <c r="I1627">
        <v>308571389.32520002</v>
      </c>
    </row>
    <row r="1628" spans="1:9" x14ac:dyDescent="0.25">
      <c r="A1628" s="18">
        <v>41619</v>
      </c>
      <c r="B1628" t="s">
        <v>40</v>
      </c>
      <c r="C1628" t="s">
        <v>41</v>
      </c>
      <c r="D1628">
        <v>630.29600000000005</v>
      </c>
      <c r="E1628">
        <v>603.20600000000002</v>
      </c>
      <c r="F1628">
        <v>4.4909999999999997</v>
      </c>
      <c r="G1628">
        <v>27.09</v>
      </c>
      <c r="H1628">
        <v>489.99</v>
      </c>
      <c r="I1628">
        <v>308839115.21759999</v>
      </c>
    </row>
    <row r="1629" spans="1:9" x14ac:dyDescent="0.25">
      <c r="A1629" s="18">
        <v>41618</v>
      </c>
      <c r="B1629" t="s">
        <v>40</v>
      </c>
      <c r="C1629" t="s">
        <v>41</v>
      </c>
      <c r="D1629">
        <v>603.20600000000002</v>
      </c>
      <c r="E1629">
        <v>597.76599999999996</v>
      </c>
      <c r="F1629">
        <v>0.91005999999999998</v>
      </c>
      <c r="G1629">
        <v>5.44</v>
      </c>
      <c r="H1629">
        <v>503.74</v>
      </c>
      <c r="I1629">
        <v>303859352.36360002</v>
      </c>
    </row>
    <row r="1630" spans="1:9" x14ac:dyDescent="0.25">
      <c r="A1630" s="18">
        <v>41617</v>
      </c>
      <c r="B1630" t="s">
        <v>40</v>
      </c>
      <c r="C1630" t="s">
        <v>41</v>
      </c>
      <c r="D1630">
        <v>597.76599999999996</v>
      </c>
      <c r="E1630">
        <v>606.08799999999997</v>
      </c>
      <c r="F1630">
        <v>-1.37307</v>
      </c>
      <c r="G1630">
        <v>-8.3219999999999992</v>
      </c>
      <c r="H1630">
        <v>491.24</v>
      </c>
      <c r="I1630">
        <v>293646928.49959999</v>
      </c>
    </row>
    <row r="1631" spans="1:9" x14ac:dyDescent="0.25">
      <c r="A1631" s="18">
        <v>41614</v>
      </c>
      <c r="B1631" t="s">
        <v>40</v>
      </c>
      <c r="C1631" t="s">
        <v>41</v>
      </c>
      <c r="D1631">
        <v>606.08799999999997</v>
      </c>
      <c r="E1631">
        <v>628.66999999999996</v>
      </c>
      <c r="F1631">
        <v>-3.5920299999999998</v>
      </c>
      <c r="G1631">
        <v>-22.582000000000001</v>
      </c>
      <c r="H1631">
        <v>479.99</v>
      </c>
      <c r="I1631">
        <v>290916542.77280003</v>
      </c>
    </row>
    <row r="1632" spans="1:9" x14ac:dyDescent="0.25">
      <c r="A1632" s="18">
        <v>41613</v>
      </c>
      <c r="B1632" t="s">
        <v>40</v>
      </c>
      <c r="C1632" t="s">
        <v>41</v>
      </c>
      <c r="D1632">
        <v>628.66999999999996</v>
      </c>
      <c r="E1632">
        <v>620.59400000000005</v>
      </c>
      <c r="F1632">
        <v>1.3013300000000001</v>
      </c>
      <c r="G1632">
        <v>8.0760000000000005</v>
      </c>
      <c r="H1632">
        <v>479.99</v>
      </c>
      <c r="I1632">
        <v>301755690.50199997</v>
      </c>
    </row>
    <row r="1633" spans="1:9" x14ac:dyDescent="0.25">
      <c r="A1633" s="18">
        <v>41612</v>
      </c>
      <c r="B1633" t="s">
        <v>40</v>
      </c>
      <c r="C1633" t="s">
        <v>41</v>
      </c>
      <c r="D1633">
        <v>620.59400000000005</v>
      </c>
      <c r="E1633">
        <v>631.45799999999997</v>
      </c>
      <c r="F1633">
        <v>-1.7204600000000001</v>
      </c>
      <c r="G1633">
        <v>-10.864000000000001</v>
      </c>
      <c r="H1633">
        <v>451.24</v>
      </c>
      <c r="I1633">
        <v>280037208.91640002</v>
      </c>
    </row>
    <row r="1634" spans="1:9" x14ac:dyDescent="0.25">
      <c r="A1634" s="18">
        <v>41611</v>
      </c>
      <c r="B1634" t="s">
        <v>40</v>
      </c>
      <c r="C1634" t="s">
        <v>41</v>
      </c>
      <c r="D1634">
        <v>631.45799999999997</v>
      </c>
      <c r="E1634">
        <v>617.64599999999996</v>
      </c>
      <c r="F1634">
        <v>2.2362299999999999</v>
      </c>
      <c r="G1634">
        <v>13.811999999999999</v>
      </c>
      <c r="H1634">
        <v>448.74</v>
      </c>
      <c r="I1634">
        <v>283360841.79479998</v>
      </c>
    </row>
    <row r="1635" spans="1:9" x14ac:dyDescent="0.25">
      <c r="A1635" s="18">
        <v>41610</v>
      </c>
      <c r="B1635" t="s">
        <v>40</v>
      </c>
      <c r="C1635" t="s">
        <v>41</v>
      </c>
      <c r="D1635">
        <v>617.64599999999996</v>
      </c>
      <c r="E1635">
        <v>607.58000000000004</v>
      </c>
      <c r="F1635">
        <v>1.6567400000000001</v>
      </c>
      <c r="G1635">
        <v>10.066000000000001</v>
      </c>
      <c r="H1635">
        <v>456.24</v>
      </c>
      <c r="I1635">
        <v>281795181.62760001</v>
      </c>
    </row>
    <row r="1636" spans="1:9" x14ac:dyDescent="0.25">
      <c r="A1636" s="18">
        <v>41607</v>
      </c>
      <c r="B1636" t="s">
        <v>40</v>
      </c>
      <c r="C1636" t="s">
        <v>41</v>
      </c>
      <c r="D1636">
        <v>607.58000000000004</v>
      </c>
      <c r="E1636">
        <v>604.05399999999997</v>
      </c>
      <c r="F1636">
        <v>0.58372000000000002</v>
      </c>
      <c r="G1636">
        <v>3.5259999999999998</v>
      </c>
      <c r="H1636">
        <v>448.74</v>
      </c>
      <c r="I1636">
        <v>272645813.74800003</v>
      </c>
    </row>
    <row r="1637" spans="1:9" x14ac:dyDescent="0.25">
      <c r="A1637" s="18">
        <v>41605</v>
      </c>
      <c r="B1637" t="s">
        <v>40</v>
      </c>
      <c r="C1637" t="s">
        <v>41</v>
      </c>
      <c r="D1637">
        <v>604.05399999999997</v>
      </c>
      <c r="E1637">
        <v>599.78800000000001</v>
      </c>
      <c r="F1637">
        <v>0.71125000000000005</v>
      </c>
      <c r="G1637">
        <v>4.266</v>
      </c>
      <c r="H1637">
        <v>442.49</v>
      </c>
      <c r="I1637">
        <v>267288216.8924</v>
      </c>
    </row>
    <row r="1638" spans="1:9" x14ac:dyDescent="0.25">
      <c r="A1638" s="18">
        <v>41604</v>
      </c>
      <c r="B1638" t="s">
        <v>40</v>
      </c>
      <c r="C1638" t="s">
        <v>41</v>
      </c>
      <c r="D1638">
        <v>599.78800000000001</v>
      </c>
      <c r="E1638">
        <v>596.87800000000004</v>
      </c>
      <c r="F1638">
        <v>0.48753999999999997</v>
      </c>
      <c r="G1638">
        <v>2.91</v>
      </c>
      <c r="H1638">
        <v>411.24</v>
      </c>
      <c r="I1638">
        <v>246657176.9928</v>
      </c>
    </row>
    <row r="1639" spans="1:9" x14ac:dyDescent="0.25">
      <c r="A1639" s="18">
        <v>41603</v>
      </c>
      <c r="B1639" t="s">
        <v>40</v>
      </c>
      <c r="C1639" t="s">
        <v>41</v>
      </c>
      <c r="D1639">
        <v>596.87800000000004</v>
      </c>
      <c r="E1639">
        <v>596.15200000000004</v>
      </c>
      <c r="F1639">
        <v>0.12178</v>
      </c>
      <c r="G1639">
        <v>0.72599999999999998</v>
      </c>
      <c r="H1639">
        <v>384.99</v>
      </c>
      <c r="I1639">
        <v>229792419.3468</v>
      </c>
    </row>
    <row r="1640" spans="1:9" x14ac:dyDescent="0.25">
      <c r="A1640" s="18">
        <v>41600</v>
      </c>
      <c r="B1640" t="s">
        <v>40</v>
      </c>
      <c r="C1640" t="s">
        <v>41</v>
      </c>
      <c r="D1640">
        <v>596.15200000000004</v>
      </c>
      <c r="E1640">
        <v>601.44399999999996</v>
      </c>
      <c r="F1640">
        <v>-0.87988</v>
      </c>
      <c r="G1640">
        <v>-5.2919999999999998</v>
      </c>
      <c r="H1640">
        <v>384.99</v>
      </c>
      <c r="I1640">
        <v>229512916.17120001</v>
      </c>
    </row>
    <row r="1641" spans="1:9" x14ac:dyDescent="0.25">
      <c r="A1641" s="18">
        <v>41599</v>
      </c>
      <c r="B1641" t="s">
        <v>40</v>
      </c>
      <c r="C1641" t="s">
        <v>41</v>
      </c>
      <c r="D1641">
        <v>601.44399999999996</v>
      </c>
      <c r="E1641">
        <v>621.28599999999994</v>
      </c>
      <c r="F1641">
        <v>-3.1937000000000002</v>
      </c>
      <c r="G1641">
        <v>-19.841999999999999</v>
      </c>
      <c r="H1641">
        <v>384.99</v>
      </c>
      <c r="I1641">
        <v>231550286.42640001</v>
      </c>
    </row>
    <row r="1642" spans="1:9" x14ac:dyDescent="0.25">
      <c r="A1642" s="18">
        <v>41598</v>
      </c>
      <c r="B1642" t="s">
        <v>40</v>
      </c>
      <c r="C1642" t="s">
        <v>41</v>
      </c>
      <c r="D1642">
        <v>621.28599999999994</v>
      </c>
      <c r="E1642">
        <v>636.75400000000002</v>
      </c>
      <c r="F1642">
        <v>-2.4291999999999998</v>
      </c>
      <c r="G1642">
        <v>-15.468</v>
      </c>
      <c r="H1642">
        <v>383.74</v>
      </c>
      <c r="I1642">
        <v>238412662.41159999</v>
      </c>
    </row>
    <row r="1643" spans="1:9" x14ac:dyDescent="0.25">
      <c r="A1643" s="18">
        <v>41597</v>
      </c>
      <c r="B1643" t="s">
        <v>40</v>
      </c>
      <c r="C1643" t="s">
        <v>41</v>
      </c>
      <c r="D1643">
        <v>636.75400000000002</v>
      </c>
      <c r="E1643">
        <v>627.774</v>
      </c>
      <c r="F1643">
        <v>1.43045</v>
      </c>
      <c r="G1643">
        <v>8.98</v>
      </c>
      <c r="H1643">
        <v>387.49</v>
      </c>
      <c r="I1643">
        <v>246736189.5124</v>
      </c>
    </row>
    <row r="1644" spans="1:9" x14ac:dyDescent="0.25">
      <c r="A1644" s="18">
        <v>41596</v>
      </c>
      <c r="B1644" t="s">
        <v>40</v>
      </c>
      <c r="C1644" t="s">
        <v>41</v>
      </c>
      <c r="D1644">
        <v>627.774</v>
      </c>
      <c r="E1644">
        <v>628.61199999999997</v>
      </c>
      <c r="F1644">
        <v>-0.13331000000000001</v>
      </c>
      <c r="G1644">
        <v>-0.83799999999999997</v>
      </c>
      <c r="H1644">
        <v>396.24</v>
      </c>
      <c r="I1644">
        <v>248749546.4244</v>
      </c>
    </row>
    <row r="1645" spans="1:9" x14ac:dyDescent="0.25">
      <c r="A1645" s="18">
        <v>41593</v>
      </c>
      <c r="B1645" t="s">
        <v>40</v>
      </c>
      <c r="C1645" t="s">
        <v>41</v>
      </c>
      <c r="D1645">
        <v>628.61199999999997</v>
      </c>
      <c r="E1645">
        <v>638.92200000000003</v>
      </c>
      <c r="F1645">
        <v>-1.6136600000000001</v>
      </c>
      <c r="G1645">
        <v>-10.31</v>
      </c>
      <c r="H1645">
        <v>394.99</v>
      </c>
      <c r="I1645">
        <v>248295831.04719999</v>
      </c>
    </row>
    <row r="1646" spans="1:9" x14ac:dyDescent="0.25">
      <c r="A1646" s="18">
        <v>41592</v>
      </c>
      <c r="B1646" t="s">
        <v>40</v>
      </c>
      <c r="C1646" t="s">
        <v>41</v>
      </c>
      <c r="D1646">
        <v>638.92200000000003</v>
      </c>
      <c r="E1646">
        <v>642.25400000000002</v>
      </c>
      <c r="F1646">
        <v>-0.51880000000000004</v>
      </c>
      <c r="G1646">
        <v>-3.3319999999999999</v>
      </c>
      <c r="H1646">
        <v>383.74</v>
      </c>
      <c r="I1646">
        <v>245180311.63319999</v>
      </c>
    </row>
    <row r="1647" spans="1:9" x14ac:dyDescent="0.25">
      <c r="A1647" s="18">
        <v>41591</v>
      </c>
      <c r="B1647" t="s">
        <v>40</v>
      </c>
      <c r="C1647" t="s">
        <v>41</v>
      </c>
      <c r="D1647">
        <v>642.25400000000002</v>
      </c>
      <c r="E1647">
        <v>648.46</v>
      </c>
      <c r="F1647">
        <v>-0.95704</v>
      </c>
      <c r="G1647">
        <v>-6.2060000000000004</v>
      </c>
      <c r="H1647">
        <v>383.74</v>
      </c>
      <c r="I1647">
        <v>246458935.31240001</v>
      </c>
    </row>
    <row r="1648" spans="1:9" x14ac:dyDescent="0.25">
      <c r="A1648" s="18">
        <v>41590</v>
      </c>
      <c r="B1648" t="s">
        <v>40</v>
      </c>
      <c r="C1648" t="s">
        <v>41</v>
      </c>
      <c r="D1648">
        <v>648.46</v>
      </c>
      <c r="E1648">
        <v>646.23</v>
      </c>
      <c r="F1648">
        <v>0.34508</v>
      </c>
      <c r="G1648">
        <v>2.23</v>
      </c>
      <c r="H1648">
        <v>383.74</v>
      </c>
      <c r="I1648">
        <v>248840429.47600001</v>
      </c>
    </row>
    <row r="1649" spans="1:9" x14ac:dyDescent="0.25">
      <c r="A1649" s="18">
        <v>41589</v>
      </c>
      <c r="B1649" t="s">
        <v>40</v>
      </c>
      <c r="C1649" t="s">
        <v>41</v>
      </c>
      <c r="D1649">
        <v>646.23</v>
      </c>
      <c r="E1649">
        <v>653.34400000000005</v>
      </c>
      <c r="F1649">
        <v>-1.0888599999999999</v>
      </c>
      <c r="G1649">
        <v>-7.1139999999999999</v>
      </c>
      <c r="H1649">
        <v>349.99</v>
      </c>
      <c r="I1649">
        <v>226174425.43799999</v>
      </c>
    </row>
    <row r="1650" spans="1:9" x14ac:dyDescent="0.25">
      <c r="A1650" s="18">
        <v>41586</v>
      </c>
      <c r="B1650" t="s">
        <v>40</v>
      </c>
      <c r="C1650" t="s">
        <v>41</v>
      </c>
      <c r="D1650">
        <v>653.34400000000005</v>
      </c>
      <c r="E1650">
        <v>679.7</v>
      </c>
      <c r="F1650">
        <v>-3.8775900000000001</v>
      </c>
      <c r="G1650">
        <v>-26.356000000000002</v>
      </c>
      <c r="H1650">
        <v>334.99</v>
      </c>
      <c r="I1650">
        <v>218864098.56639999</v>
      </c>
    </row>
    <row r="1651" spans="1:9" x14ac:dyDescent="0.25">
      <c r="A1651" s="18">
        <v>41585</v>
      </c>
      <c r="B1651" t="s">
        <v>40</v>
      </c>
      <c r="C1651" t="s">
        <v>41</v>
      </c>
      <c r="D1651">
        <v>679.7</v>
      </c>
      <c r="E1651">
        <v>657.68399999999997</v>
      </c>
      <c r="F1651">
        <v>3.3475000000000001</v>
      </c>
      <c r="G1651">
        <v>22.015999999999998</v>
      </c>
      <c r="H1651">
        <v>334.99</v>
      </c>
      <c r="I1651">
        <v>227693110.81999999</v>
      </c>
    </row>
    <row r="1652" spans="1:9" x14ac:dyDescent="0.25">
      <c r="A1652" s="18">
        <v>41584</v>
      </c>
      <c r="B1652" t="s">
        <v>40</v>
      </c>
      <c r="C1652" t="s">
        <v>41</v>
      </c>
      <c r="D1652">
        <v>657.68399999999997</v>
      </c>
      <c r="E1652">
        <v>670.00800000000004</v>
      </c>
      <c r="F1652">
        <v>-1.83938</v>
      </c>
      <c r="G1652">
        <v>-12.324</v>
      </c>
      <c r="H1652">
        <v>337.49</v>
      </c>
      <c r="I1652">
        <v>221962167.77039999</v>
      </c>
    </row>
    <row r="1653" spans="1:9" x14ac:dyDescent="0.25">
      <c r="A1653" s="18">
        <v>41583</v>
      </c>
      <c r="B1653" t="s">
        <v>40</v>
      </c>
      <c r="C1653" t="s">
        <v>41</v>
      </c>
      <c r="D1653">
        <v>670.00800000000004</v>
      </c>
      <c r="E1653">
        <v>666.49199999999996</v>
      </c>
      <c r="F1653">
        <v>0.52754000000000001</v>
      </c>
      <c r="G1653">
        <v>3.516</v>
      </c>
      <c r="H1653">
        <v>331.24</v>
      </c>
      <c r="I1653">
        <v>221933851.92480001</v>
      </c>
    </row>
    <row r="1654" spans="1:9" x14ac:dyDescent="0.25">
      <c r="A1654" s="18">
        <v>41582</v>
      </c>
      <c r="B1654" t="s">
        <v>40</v>
      </c>
      <c r="C1654" t="s">
        <v>41</v>
      </c>
      <c r="D1654">
        <v>666.49199999999996</v>
      </c>
      <c r="E1654">
        <v>689.49800000000005</v>
      </c>
      <c r="F1654">
        <v>-3.33663</v>
      </c>
      <c r="G1654">
        <v>-23.006</v>
      </c>
      <c r="H1654">
        <v>331.24</v>
      </c>
      <c r="I1654">
        <v>220769209.9752</v>
      </c>
    </row>
    <row r="1655" spans="1:9" x14ac:dyDescent="0.25">
      <c r="A1655" s="18">
        <v>41579</v>
      </c>
      <c r="B1655" t="s">
        <v>40</v>
      </c>
      <c r="C1655" t="s">
        <v>41</v>
      </c>
      <c r="D1655">
        <v>689.49800000000005</v>
      </c>
      <c r="E1655">
        <v>688.5</v>
      </c>
      <c r="F1655">
        <v>0.14495</v>
      </c>
      <c r="G1655">
        <v>0.998</v>
      </c>
      <c r="H1655">
        <v>331.24</v>
      </c>
      <c r="I1655">
        <v>228389731.21880001</v>
      </c>
    </row>
    <row r="1656" spans="1:9" x14ac:dyDescent="0.25">
      <c r="A1656" s="18">
        <v>41578</v>
      </c>
      <c r="B1656" t="s">
        <v>40</v>
      </c>
      <c r="C1656" t="s">
        <v>41</v>
      </c>
      <c r="D1656">
        <v>688.5</v>
      </c>
      <c r="E1656">
        <v>690.83399999999995</v>
      </c>
      <c r="F1656">
        <v>-0.33784999999999998</v>
      </c>
      <c r="G1656">
        <v>-2.3340000000000001</v>
      </c>
      <c r="H1656">
        <v>331.24</v>
      </c>
      <c r="I1656">
        <v>228059153.09999999</v>
      </c>
    </row>
    <row r="1657" spans="1:9" x14ac:dyDescent="0.25">
      <c r="A1657" s="18">
        <v>41577</v>
      </c>
      <c r="B1657" t="s">
        <v>40</v>
      </c>
      <c r="C1657" t="s">
        <v>41</v>
      </c>
      <c r="D1657">
        <v>690.83399999999995</v>
      </c>
      <c r="E1657">
        <v>687.15599999999995</v>
      </c>
      <c r="F1657">
        <v>0.53525</v>
      </c>
      <c r="G1657">
        <v>3.6779999999999999</v>
      </c>
      <c r="H1657">
        <v>331.24</v>
      </c>
      <c r="I1657">
        <v>228832268.6604</v>
      </c>
    </row>
    <row r="1658" spans="1:9" x14ac:dyDescent="0.25">
      <c r="A1658" s="18">
        <v>41576</v>
      </c>
      <c r="B1658" t="s">
        <v>40</v>
      </c>
      <c r="C1658" t="s">
        <v>41</v>
      </c>
      <c r="D1658">
        <v>687.15599999999995</v>
      </c>
      <c r="E1658">
        <v>690.154</v>
      </c>
      <c r="F1658">
        <v>-0.43440000000000001</v>
      </c>
      <c r="G1658">
        <v>-2.9980000000000002</v>
      </c>
      <c r="H1658">
        <v>332.49</v>
      </c>
      <c r="I1658">
        <v>228472910.73359999</v>
      </c>
    </row>
    <row r="1659" spans="1:9" x14ac:dyDescent="0.25">
      <c r="A1659" s="18">
        <v>41575</v>
      </c>
      <c r="B1659" t="s">
        <v>40</v>
      </c>
      <c r="C1659" t="s">
        <v>41</v>
      </c>
      <c r="D1659">
        <v>690.154</v>
      </c>
      <c r="E1659">
        <v>688.65200000000004</v>
      </c>
      <c r="F1659">
        <v>0.21811</v>
      </c>
      <c r="G1659">
        <v>1.502</v>
      </c>
      <c r="H1659">
        <v>322.49</v>
      </c>
      <c r="I1659">
        <v>222568177.55239999</v>
      </c>
    </row>
    <row r="1660" spans="1:9" x14ac:dyDescent="0.25">
      <c r="A1660" s="18">
        <v>41572</v>
      </c>
      <c r="B1660" t="s">
        <v>40</v>
      </c>
      <c r="C1660" t="s">
        <v>41</v>
      </c>
      <c r="D1660">
        <v>688.65200000000004</v>
      </c>
      <c r="E1660">
        <v>686.1</v>
      </c>
      <c r="F1660">
        <v>0.37196000000000001</v>
      </c>
      <c r="G1660">
        <v>2.552</v>
      </c>
      <c r="H1660">
        <v>322.49</v>
      </c>
      <c r="I1660">
        <v>222083796.67120001</v>
      </c>
    </row>
    <row r="1661" spans="1:9" x14ac:dyDescent="0.25">
      <c r="A1661" s="18">
        <v>41571</v>
      </c>
      <c r="B1661" t="s">
        <v>40</v>
      </c>
      <c r="C1661" t="s">
        <v>41</v>
      </c>
      <c r="D1661">
        <v>686.1</v>
      </c>
      <c r="E1661">
        <v>696.11400000000003</v>
      </c>
      <c r="F1661">
        <v>-1.4385600000000001</v>
      </c>
      <c r="G1661">
        <v>-10.013999999999999</v>
      </c>
      <c r="H1661">
        <v>317.49</v>
      </c>
      <c r="I1661">
        <v>217830300.66</v>
      </c>
    </row>
    <row r="1662" spans="1:9" x14ac:dyDescent="0.25">
      <c r="A1662" s="18">
        <v>41570</v>
      </c>
      <c r="B1662" t="s">
        <v>40</v>
      </c>
      <c r="C1662" t="s">
        <v>41</v>
      </c>
      <c r="D1662">
        <v>696.11400000000003</v>
      </c>
      <c r="E1662">
        <v>692.33</v>
      </c>
      <c r="F1662">
        <v>0.54656000000000005</v>
      </c>
      <c r="G1662">
        <v>3.7839999999999998</v>
      </c>
      <c r="H1662">
        <v>197.49</v>
      </c>
      <c r="I1662">
        <v>137475971.5284</v>
      </c>
    </row>
    <row r="1663" spans="1:9" x14ac:dyDescent="0.25">
      <c r="A1663" s="18">
        <v>41569</v>
      </c>
      <c r="B1663" t="s">
        <v>40</v>
      </c>
      <c r="C1663" t="s">
        <v>41</v>
      </c>
      <c r="D1663">
        <v>692.33</v>
      </c>
      <c r="E1663">
        <v>691.93</v>
      </c>
      <c r="F1663">
        <v>5.781E-2</v>
      </c>
      <c r="G1663">
        <v>0.4</v>
      </c>
      <c r="H1663">
        <v>182.49</v>
      </c>
      <c r="I1663">
        <v>126343717.098</v>
      </c>
    </row>
    <row r="1664" spans="1:9" x14ac:dyDescent="0.25">
      <c r="A1664" s="18">
        <v>41568</v>
      </c>
      <c r="B1664" t="s">
        <v>40</v>
      </c>
      <c r="C1664" t="s">
        <v>41</v>
      </c>
      <c r="D1664">
        <v>691.93</v>
      </c>
      <c r="E1664">
        <v>680.17600000000004</v>
      </c>
      <c r="F1664">
        <v>1.7280800000000001</v>
      </c>
      <c r="G1664">
        <v>11.754</v>
      </c>
      <c r="H1664">
        <v>166.24</v>
      </c>
      <c r="I1664">
        <v>115026858.358</v>
      </c>
    </row>
    <row r="1665" spans="1:9" x14ac:dyDescent="0.25">
      <c r="A1665" s="18">
        <v>41565</v>
      </c>
      <c r="B1665" t="s">
        <v>40</v>
      </c>
      <c r="C1665" t="s">
        <v>41</v>
      </c>
      <c r="D1665">
        <v>680.17600000000004</v>
      </c>
      <c r="E1665">
        <v>690.25599999999997</v>
      </c>
      <c r="F1665">
        <v>-1.4603299999999999</v>
      </c>
      <c r="G1665">
        <v>-10.08</v>
      </c>
      <c r="H1665">
        <v>166.24</v>
      </c>
      <c r="I1665">
        <v>113072866.34559999</v>
      </c>
    </row>
    <row r="1666" spans="1:9" x14ac:dyDescent="0.25">
      <c r="A1666" s="18">
        <v>41564</v>
      </c>
      <c r="B1666" t="s">
        <v>40</v>
      </c>
      <c r="C1666" t="s">
        <v>41</v>
      </c>
      <c r="D1666">
        <v>690.25599999999997</v>
      </c>
      <c r="E1666">
        <v>737.70600000000002</v>
      </c>
      <c r="F1666">
        <v>-6.4321000000000002</v>
      </c>
      <c r="G1666">
        <v>-47.45</v>
      </c>
      <c r="H1666">
        <v>164.99</v>
      </c>
      <c r="I1666">
        <v>113885751.5936</v>
      </c>
    </row>
    <row r="1667" spans="1:9" x14ac:dyDescent="0.25">
      <c r="A1667" s="18">
        <v>41563</v>
      </c>
      <c r="B1667" t="s">
        <v>40</v>
      </c>
      <c r="C1667" t="s">
        <v>41</v>
      </c>
      <c r="D1667">
        <v>737.70600000000002</v>
      </c>
      <c r="E1667">
        <v>821.44799999999998</v>
      </c>
      <c r="F1667">
        <v>-10.19444</v>
      </c>
      <c r="G1667">
        <v>-83.742000000000004</v>
      </c>
      <c r="H1667">
        <v>162.49</v>
      </c>
      <c r="I1667">
        <v>119870290.5636</v>
      </c>
    </row>
    <row r="1668" spans="1:9" x14ac:dyDescent="0.25">
      <c r="A1668" s="18">
        <v>41562</v>
      </c>
      <c r="B1668" t="s">
        <v>40</v>
      </c>
      <c r="C1668" t="s">
        <v>41</v>
      </c>
      <c r="D1668">
        <v>821.44799999999998</v>
      </c>
      <c r="E1668">
        <v>786.85</v>
      </c>
      <c r="F1668">
        <v>4.39703</v>
      </c>
      <c r="G1668">
        <v>34.597999999999999</v>
      </c>
      <c r="H1668">
        <v>162.49</v>
      </c>
      <c r="I1668">
        <v>133477578.3888</v>
      </c>
    </row>
    <row r="1669" spans="1:9" x14ac:dyDescent="0.25">
      <c r="A1669" s="18">
        <v>41561</v>
      </c>
      <c r="B1669" t="s">
        <v>40</v>
      </c>
      <c r="C1669" t="s">
        <v>41</v>
      </c>
      <c r="D1669">
        <v>786.85</v>
      </c>
      <c r="E1669">
        <v>775.33399999999995</v>
      </c>
      <c r="F1669">
        <v>1.4853000000000001</v>
      </c>
      <c r="G1669">
        <v>11.516</v>
      </c>
      <c r="H1669">
        <v>159.99</v>
      </c>
      <c r="I1669">
        <v>125888603.61</v>
      </c>
    </row>
    <row r="1670" spans="1:9" x14ac:dyDescent="0.25">
      <c r="A1670" s="18">
        <v>41558</v>
      </c>
      <c r="B1670" t="s">
        <v>40</v>
      </c>
      <c r="C1670" t="s">
        <v>41</v>
      </c>
      <c r="D1670">
        <v>775.33399999999995</v>
      </c>
      <c r="E1670">
        <v>799.15599999999995</v>
      </c>
      <c r="F1670">
        <v>-2.98089</v>
      </c>
      <c r="G1670">
        <v>-23.821999999999999</v>
      </c>
      <c r="H1670">
        <v>168.74</v>
      </c>
      <c r="I1670">
        <v>130830324.36040001</v>
      </c>
    </row>
    <row r="1671" spans="1:9" x14ac:dyDescent="0.25">
      <c r="A1671" s="18">
        <v>41557</v>
      </c>
      <c r="B1671" t="s">
        <v>40</v>
      </c>
      <c r="C1671" t="s">
        <v>41</v>
      </c>
      <c r="D1671">
        <v>799.15599999999995</v>
      </c>
      <c r="E1671">
        <v>893.04399999999998</v>
      </c>
      <c r="F1671">
        <v>-10.513260000000001</v>
      </c>
      <c r="G1671">
        <v>-93.888000000000005</v>
      </c>
      <c r="H1671">
        <v>169.99</v>
      </c>
      <c r="I1671">
        <v>135849007.93360001</v>
      </c>
    </row>
    <row r="1672" spans="1:9" x14ac:dyDescent="0.25">
      <c r="A1672" s="18">
        <v>41556</v>
      </c>
      <c r="B1672" t="s">
        <v>40</v>
      </c>
      <c r="C1672" t="s">
        <v>41</v>
      </c>
      <c r="D1672">
        <v>893.04399999999998</v>
      </c>
      <c r="E1672">
        <v>913.90800000000002</v>
      </c>
      <c r="F1672">
        <v>-2.28294</v>
      </c>
      <c r="G1672">
        <v>-20.864000000000001</v>
      </c>
      <c r="H1672">
        <v>192.49</v>
      </c>
      <c r="I1672">
        <v>171902575.38640001</v>
      </c>
    </row>
    <row r="1673" spans="1:9" x14ac:dyDescent="0.25">
      <c r="A1673" s="18">
        <v>41555</v>
      </c>
      <c r="B1673" t="s">
        <v>40</v>
      </c>
      <c r="C1673" t="s">
        <v>41</v>
      </c>
      <c r="D1673">
        <v>913.90800000000002</v>
      </c>
      <c r="E1673">
        <v>876.18600000000004</v>
      </c>
      <c r="F1673">
        <v>4.30525</v>
      </c>
      <c r="G1673">
        <v>37.722000000000001</v>
      </c>
      <c r="H1673">
        <v>194.99</v>
      </c>
      <c r="I1673">
        <v>178203469.26480001</v>
      </c>
    </row>
    <row r="1674" spans="1:9" x14ac:dyDescent="0.25">
      <c r="A1674" s="18">
        <v>41554</v>
      </c>
      <c r="B1674" t="s">
        <v>40</v>
      </c>
      <c r="C1674" t="s">
        <v>41</v>
      </c>
      <c r="D1674">
        <v>876.18600000000004</v>
      </c>
      <c r="E1674">
        <v>806.428</v>
      </c>
      <c r="F1674">
        <v>8.6502499999999998</v>
      </c>
      <c r="G1674">
        <v>69.757999999999996</v>
      </c>
      <c r="H1674">
        <v>192.49</v>
      </c>
      <c r="I1674">
        <v>168657568.85159999</v>
      </c>
    </row>
    <row r="1675" spans="1:9" x14ac:dyDescent="0.25">
      <c r="A1675" s="18">
        <v>41551</v>
      </c>
      <c r="B1675" t="s">
        <v>40</v>
      </c>
      <c r="C1675" t="s">
        <v>41</v>
      </c>
      <c r="D1675">
        <v>806.428</v>
      </c>
      <c r="E1675">
        <v>827.95600000000002</v>
      </c>
      <c r="F1675">
        <v>-2.6001400000000001</v>
      </c>
      <c r="G1675">
        <v>-21.527999999999999</v>
      </c>
      <c r="H1675">
        <v>189.99</v>
      </c>
      <c r="I1675">
        <v>153213739.57679999</v>
      </c>
    </row>
    <row r="1676" spans="1:9" x14ac:dyDescent="0.25">
      <c r="A1676" s="18">
        <v>41550</v>
      </c>
      <c r="B1676" t="s">
        <v>40</v>
      </c>
      <c r="C1676" t="s">
        <v>41</v>
      </c>
      <c r="D1676">
        <v>827.95600000000002</v>
      </c>
      <c r="E1676">
        <v>794.25199999999995</v>
      </c>
      <c r="F1676">
        <v>4.2434900000000004</v>
      </c>
      <c r="G1676">
        <v>33.704000000000001</v>
      </c>
      <c r="H1676">
        <v>206.24</v>
      </c>
      <c r="I1676">
        <v>170758142.21360001</v>
      </c>
    </row>
    <row r="1677" spans="1:9" x14ac:dyDescent="0.25">
      <c r="A1677" s="18">
        <v>41549</v>
      </c>
      <c r="B1677" t="s">
        <v>40</v>
      </c>
      <c r="C1677" t="s">
        <v>41</v>
      </c>
      <c r="D1677">
        <v>794.25199999999995</v>
      </c>
      <c r="E1677">
        <v>757.274</v>
      </c>
      <c r="F1677">
        <v>4.8830400000000003</v>
      </c>
      <c r="G1677">
        <v>36.978000000000002</v>
      </c>
      <c r="H1677">
        <v>212.49</v>
      </c>
      <c r="I1677">
        <v>168771084.03119999</v>
      </c>
    </row>
    <row r="1678" spans="1:9" x14ac:dyDescent="0.25">
      <c r="A1678" s="18">
        <v>41548</v>
      </c>
      <c r="B1678" t="s">
        <v>40</v>
      </c>
      <c r="C1678" t="s">
        <v>41</v>
      </c>
      <c r="D1678">
        <v>757.274</v>
      </c>
      <c r="E1678">
        <v>791.01800000000003</v>
      </c>
      <c r="F1678">
        <v>-4.2659000000000002</v>
      </c>
      <c r="G1678">
        <v>-33.744</v>
      </c>
      <c r="H1678">
        <v>212.49</v>
      </c>
      <c r="I1678">
        <v>160913606.62439999</v>
      </c>
    </row>
    <row r="1679" spans="1:9" x14ac:dyDescent="0.25">
      <c r="A1679" s="18">
        <v>41547</v>
      </c>
      <c r="B1679" t="s">
        <v>40</v>
      </c>
      <c r="C1679" t="s">
        <v>41</v>
      </c>
      <c r="D1679">
        <v>791.01800000000003</v>
      </c>
      <c r="E1679">
        <v>760.428</v>
      </c>
      <c r="F1679">
        <v>4.0227300000000001</v>
      </c>
      <c r="G1679">
        <v>30.59</v>
      </c>
      <c r="H1679">
        <v>211.24</v>
      </c>
      <c r="I1679">
        <v>167095116.93079999</v>
      </c>
    </row>
    <row r="1680" spans="1:9" x14ac:dyDescent="0.25">
      <c r="A1680" s="18">
        <v>41544</v>
      </c>
      <c r="B1680" t="s">
        <v>40</v>
      </c>
      <c r="C1680" t="s">
        <v>41</v>
      </c>
      <c r="D1680">
        <v>760.428</v>
      </c>
      <c r="E1680">
        <v>731.73400000000004</v>
      </c>
      <c r="F1680">
        <v>3.92137</v>
      </c>
      <c r="G1680">
        <v>28.693999999999999</v>
      </c>
      <c r="H1680">
        <v>216.24</v>
      </c>
      <c r="I1680">
        <v>164435406.97679999</v>
      </c>
    </row>
    <row r="1681" spans="1:9" x14ac:dyDescent="0.25">
      <c r="A1681" s="18">
        <v>41543</v>
      </c>
      <c r="B1681" t="s">
        <v>40</v>
      </c>
      <c r="C1681" t="s">
        <v>41</v>
      </c>
      <c r="D1681">
        <v>731.73400000000004</v>
      </c>
      <c r="E1681">
        <v>743.93</v>
      </c>
      <c r="F1681">
        <v>-1.6394</v>
      </c>
      <c r="G1681">
        <v>-12.196</v>
      </c>
      <c r="H1681">
        <v>223.74</v>
      </c>
      <c r="I1681">
        <v>163718604.20039999</v>
      </c>
    </row>
    <row r="1682" spans="1:9" x14ac:dyDescent="0.25">
      <c r="A1682" s="18">
        <v>41542</v>
      </c>
      <c r="B1682" t="s">
        <v>40</v>
      </c>
      <c r="C1682" t="s">
        <v>41</v>
      </c>
      <c r="D1682">
        <v>743.93</v>
      </c>
      <c r="E1682">
        <v>744.58600000000001</v>
      </c>
      <c r="F1682">
        <v>-8.8099999999999998E-2</v>
      </c>
      <c r="G1682">
        <v>-0.65600000000000003</v>
      </c>
      <c r="H1682">
        <v>213.74</v>
      </c>
      <c r="I1682">
        <v>159008044.558</v>
      </c>
    </row>
    <row r="1683" spans="1:9" x14ac:dyDescent="0.25">
      <c r="A1683" s="18">
        <v>41541</v>
      </c>
      <c r="B1683" t="s">
        <v>40</v>
      </c>
      <c r="C1683" t="s">
        <v>41</v>
      </c>
      <c r="D1683">
        <v>744.58600000000001</v>
      </c>
      <c r="E1683">
        <v>757.80600000000004</v>
      </c>
      <c r="F1683">
        <v>-1.74451</v>
      </c>
      <c r="G1683">
        <v>-13.22</v>
      </c>
      <c r="H1683">
        <v>214.99</v>
      </c>
      <c r="I1683">
        <v>160078990.89160001</v>
      </c>
    </row>
    <row r="1684" spans="1:9" x14ac:dyDescent="0.25">
      <c r="A1684" s="18">
        <v>41540</v>
      </c>
      <c r="B1684" t="s">
        <v>40</v>
      </c>
      <c r="C1684" t="s">
        <v>41</v>
      </c>
      <c r="D1684">
        <v>757.80600000000004</v>
      </c>
      <c r="E1684">
        <v>741.36199999999997</v>
      </c>
      <c r="F1684">
        <v>2.2180800000000001</v>
      </c>
      <c r="G1684">
        <v>16.443999999999999</v>
      </c>
      <c r="H1684">
        <v>217.49</v>
      </c>
      <c r="I1684">
        <v>164815681.62360001</v>
      </c>
    </row>
    <row r="1685" spans="1:9" x14ac:dyDescent="0.25">
      <c r="A1685" s="18">
        <v>41537</v>
      </c>
      <c r="B1685" t="s">
        <v>40</v>
      </c>
      <c r="C1685" t="s">
        <v>41</v>
      </c>
      <c r="D1685">
        <v>741.36199999999997</v>
      </c>
      <c r="E1685">
        <v>729.25599999999997</v>
      </c>
      <c r="F1685">
        <v>1.66005</v>
      </c>
      <c r="G1685">
        <v>12.106</v>
      </c>
      <c r="H1685">
        <v>217.49</v>
      </c>
      <c r="I1685">
        <v>161239266.1972</v>
      </c>
    </row>
    <row r="1686" spans="1:9" x14ac:dyDescent="0.25">
      <c r="A1686" s="18">
        <v>41536</v>
      </c>
      <c r="B1686" t="s">
        <v>40</v>
      </c>
      <c r="C1686" t="s">
        <v>41</v>
      </c>
      <c r="D1686">
        <v>729.25599999999997</v>
      </c>
      <c r="E1686">
        <v>726.904</v>
      </c>
      <c r="F1686">
        <v>0.32356000000000001</v>
      </c>
      <c r="G1686">
        <v>2.3519999999999999</v>
      </c>
      <c r="H1686">
        <v>217.49</v>
      </c>
      <c r="I1686">
        <v>158606324.99360001</v>
      </c>
    </row>
    <row r="1687" spans="1:9" x14ac:dyDescent="0.25">
      <c r="A1687" s="18">
        <v>41535</v>
      </c>
      <c r="B1687" t="s">
        <v>40</v>
      </c>
      <c r="C1687" t="s">
        <v>41</v>
      </c>
      <c r="D1687">
        <v>726.904</v>
      </c>
      <c r="E1687">
        <v>764.17600000000004</v>
      </c>
      <c r="F1687">
        <v>-4.8774100000000002</v>
      </c>
      <c r="G1687">
        <v>-37.271999999999998</v>
      </c>
      <c r="H1687">
        <v>214.99</v>
      </c>
      <c r="I1687">
        <v>156277527.1024</v>
      </c>
    </row>
    <row r="1688" spans="1:9" x14ac:dyDescent="0.25">
      <c r="A1688" s="18">
        <v>41534</v>
      </c>
      <c r="B1688" t="s">
        <v>40</v>
      </c>
      <c r="C1688" t="s">
        <v>41</v>
      </c>
      <c r="D1688">
        <v>764.17600000000004</v>
      </c>
      <c r="E1688">
        <v>769.08199999999999</v>
      </c>
      <c r="F1688">
        <v>-0.63790000000000002</v>
      </c>
      <c r="G1688">
        <v>-4.9059999999999997</v>
      </c>
      <c r="H1688">
        <v>214.99</v>
      </c>
      <c r="I1688">
        <v>164290656.74559999</v>
      </c>
    </row>
    <row r="1689" spans="1:9" x14ac:dyDescent="0.25">
      <c r="A1689" s="18">
        <v>41533</v>
      </c>
      <c r="B1689" t="s">
        <v>40</v>
      </c>
      <c r="C1689" t="s">
        <v>41</v>
      </c>
      <c r="D1689">
        <v>769.08199999999999</v>
      </c>
      <c r="E1689">
        <v>780.76</v>
      </c>
      <c r="F1689">
        <v>-1.4957199999999999</v>
      </c>
      <c r="G1689">
        <v>-11.678000000000001</v>
      </c>
      <c r="H1689">
        <v>214.99</v>
      </c>
      <c r="I1689">
        <v>165345400.62920001</v>
      </c>
    </row>
    <row r="1690" spans="1:9" x14ac:dyDescent="0.25">
      <c r="A1690" s="18">
        <v>41530</v>
      </c>
      <c r="B1690" t="s">
        <v>40</v>
      </c>
      <c r="C1690" t="s">
        <v>41</v>
      </c>
      <c r="D1690">
        <v>780.76</v>
      </c>
      <c r="E1690">
        <v>780.77200000000005</v>
      </c>
      <c r="F1690">
        <v>-1.5399999999999999E-3</v>
      </c>
      <c r="G1690">
        <v>-1.2E-2</v>
      </c>
      <c r="H1690">
        <v>219.99</v>
      </c>
      <c r="I1690">
        <v>171759860.85600001</v>
      </c>
    </row>
    <row r="1691" spans="1:9" x14ac:dyDescent="0.25">
      <c r="A1691" s="18">
        <v>41529</v>
      </c>
      <c r="B1691" t="s">
        <v>40</v>
      </c>
      <c r="C1691" t="s">
        <v>41</v>
      </c>
      <c r="D1691">
        <v>780.77200000000005</v>
      </c>
      <c r="E1691">
        <v>776.20799999999997</v>
      </c>
      <c r="F1691">
        <v>0.58799000000000001</v>
      </c>
      <c r="G1691">
        <v>4.5640000000000001</v>
      </c>
      <c r="H1691">
        <v>219.99</v>
      </c>
      <c r="I1691">
        <v>171762500.7432</v>
      </c>
    </row>
    <row r="1692" spans="1:9" x14ac:dyDescent="0.25">
      <c r="A1692" s="18">
        <v>41528</v>
      </c>
      <c r="B1692" t="s">
        <v>40</v>
      </c>
      <c r="C1692" t="s">
        <v>41</v>
      </c>
      <c r="D1692">
        <v>776.20799999999997</v>
      </c>
      <c r="E1692">
        <v>806.346</v>
      </c>
      <c r="F1692">
        <v>-3.7376</v>
      </c>
      <c r="G1692">
        <v>-30.138000000000002</v>
      </c>
      <c r="H1692">
        <v>219.99</v>
      </c>
      <c r="I1692">
        <v>170758463.64480001</v>
      </c>
    </row>
    <row r="1693" spans="1:9" x14ac:dyDescent="0.25">
      <c r="A1693" s="18">
        <v>41527</v>
      </c>
      <c r="B1693" t="s">
        <v>40</v>
      </c>
      <c r="C1693" t="s">
        <v>41</v>
      </c>
      <c r="D1693">
        <v>806.346</v>
      </c>
      <c r="E1693">
        <v>832.64400000000001</v>
      </c>
      <c r="F1693">
        <v>-3.1583700000000001</v>
      </c>
      <c r="G1693">
        <v>-26.297999999999998</v>
      </c>
      <c r="H1693">
        <v>219.99</v>
      </c>
      <c r="I1693">
        <v>177388540.34760001</v>
      </c>
    </row>
    <row r="1694" spans="1:9" x14ac:dyDescent="0.25">
      <c r="A1694" s="18">
        <v>41526</v>
      </c>
      <c r="B1694" t="s">
        <v>40</v>
      </c>
      <c r="C1694" t="s">
        <v>41</v>
      </c>
      <c r="D1694">
        <v>832.64400000000001</v>
      </c>
      <c r="E1694">
        <v>868.16399999999999</v>
      </c>
      <c r="F1694">
        <v>-4.0913899999999996</v>
      </c>
      <c r="G1694">
        <v>-35.520000000000003</v>
      </c>
      <c r="H1694">
        <v>214.99</v>
      </c>
      <c r="I1694">
        <v>179010633.1464</v>
      </c>
    </row>
    <row r="1695" spans="1:9" x14ac:dyDescent="0.25">
      <c r="A1695" s="18">
        <v>41523</v>
      </c>
      <c r="B1695" t="s">
        <v>40</v>
      </c>
      <c r="C1695" t="s">
        <v>41</v>
      </c>
      <c r="D1695">
        <v>868.16399999999999</v>
      </c>
      <c r="E1695">
        <v>863.17399999999998</v>
      </c>
      <c r="F1695">
        <v>0.57809999999999995</v>
      </c>
      <c r="G1695">
        <v>4.99</v>
      </c>
      <c r="H1695">
        <v>204.99</v>
      </c>
      <c r="I1695">
        <v>177965459.25839999</v>
      </c>
    </row>
    <row r="1696" spans="1:9" x14ac:dyDescent="0.25">
      <c r="A1696" s="18">
        <v>41522</v>
      </c>
      <c r="B1696" t="s">
        <v>40</v>
      </c>
      <c r="C1696" t="s">
        <v>41</v>
      </c>
      <c r="D1696">
        <v>863.17399999999998</v>
      </c>
      <c r="E1696">
        <v>874.47</v>
      </c>
      <c r="F1696">
        <v>-1.29175</v>
      </c>
      <c r="G1696">
        <v>-11.295999999999999</v>
      </c>
      <c r="H1696">
        <v>202.49</v>
      </c>
      <c r="I1696">
        <v>174784621.16440001</v>
      </c>
    </row>
    <row r="1697" spans="1:9" x14ac:dyDescent="0.25">
      <c r="A1697" s="18">
        <v>41521</v>
      </c>
      <c r="B1697" t="s">
        <v>40</v>
      </c>
      <c r="C1697" t="s">
        <v>41</v>
      </c>
      <c r="D1697">
        <v>874.47</v>
      </c>
      <c r="E1697">
        <v>881.01800000000003</v>
      </c>
      <c r="F1697">
        <v>-0.74322999999999995</v>
      </c>
      <c r="G1697">
        <v>-6.548</v>
      </c>
      <c r="H1697">
        <v>202.49</v>
      </c>
      <c r="I1697">
        <v>177071954.98199999</v>
      </c>
    </row>
    <row r="1698" spans="1:9" x14ac:dyDescent="0.25">
      <c r="A1698" s="18">
        <v>41520</v>
      </c>
      <c r="B1698" t="s">
        <v>40</v>
      </c>
      <c r="C1698" t="s">
        <v>41</v>
      </c>
      <c r="D1698">
        <v>881.01800000000003</v>
      </c>
      <c r="E1698">
        <v>911.28800000000001</v>
      </c>
      <c r="F1698">
        <v>-3.3216700000000001</v>
      </c>
      <c r="G1698">
        <v>-30.27</v>
      </c>
      <c r="H1698">
        <v>198.74</v>
      </c>
      <c r="I1698">
        <v>175094045.93079999</v>
      </c>
    </row>
    <row r="1699" spans="1:9" x14ac:dyDescent="0.25">
      <c r="A1699" s="18">
        <v>41516</v>
      </c>
      <c r="B1699" t="s">
        <v>40</v>
      </c>
      <c r="C1699" t="s">
        <v>41</v>
      </c>
      <c r="D1699">
        <v>911.28800000000001</v>
      </c>
      <c r="E1699">
        <v>902.66399999999999</v>
      </c>
      <c r="F1699">
        <v>0.95538999999999996</v>
      </c>
      <c r="G1699">
        <v>8.6240000000000006</v>
      </c>
      <c r="H1699">
        <v>201.24</v>
      </c>
      <c r="I1699">
        <v>183388143.8928</v>
      </c>
    </row>
    <row r="1700" spans="1:9" x14ac:dyDescent="0.25">
      <c r="A1700" s="18">
        <v>41515</v>
      </c>
      <c r="B1700" t="s">
        <v>40</v>
      </c>
      <c r="C1700" t="s">
        <v>41</v>
      </c>
      <c r="D1700">
        <v>902.66399999999999</v>
      </c>
      <c r="E1700">
        <v>902.73400000000004</v>
      </c>
      <c r="F1700">
        <v>-7.7499999999999999E-3</v>
      </c>
      <c r="G1700">
        <v>-7.0000000000000007E-2</v>
      </c>
      <c r="H1700">
        <v>207.49</v>
      </c>
      <c r="I1700">
        <v>187294294.95840001</v>
      </c>
    </row>
    <row r="1701" spans="1:9" x14ac:dyDescent="0.25">
      <c r="A1701" s="18">
        <v>41514</v>
      </c>
      <c r="B1701" t="s">
        <v>40</v>
      </c>
      <c r="C1701" t="s">
        <v>41</v>
      </c>
      <c r="D1701">
        <v>902.73400000000004</v>
      </c>
      <c r="E1701">
        <v>896.476</v>
      </c>
      <c r="F1701">
        <v>0.69806999999999997</v>
      </c>
      <c r="G1701">
        <v>6.258</v>
      </c>
      <c r="H1701">
        <v>207.49</v>
      </c>
      <c r="I1701">
        <v>187308819.30039999</v>
      </c>
    </row>
    <row r="1702" spans="1:9" x14ac:dyDescent="0.25">
      <c r="A1702" s="18">
        <v>41513</v>
      </c>
      <c r="B1702" t="s">
        <v>40</v>
      </c>
      <c r="C1702" t="s">
        <v>41</v>
      </c>
      <c r="D1702">
        <v>896.476</v>
      </c>
      <c r="E1702">
        <v>828.33600000000001</v>
      </c>
      <c r="F1702">
        <v>8.2261299999999995</v>
      </c>
      <c r="G1702">
        <v>68.14</v>
      </c>
      <c r="H1702">
        <v>211.24</v>
      </c>
      <c r="I1702">
        <v>189372128.12560001</v>
      </c>
    </row>
    <row r="1703" spans="1:9" x14ac:dyDescent="0.25">
      <c r="A1703" s="18">
        <v>41512</v>
      </c>
      <c r="B1703" t="s">
        <v>40</v>
      </c>
      <c r="C1703" t="s">
        <v>41</v>
      </c>
      <c r="D1703">
        <v>828.33600000000001</v>
      </c>
      <c r="E1703">
        <v>796.35</v>
      </c>
      <c r="F1703">
        <v>4.0165800000000003</v>
      </c>
      <c r="G1703">
        <v>31.986000000000001</v>
      </c>
      <c r="H1703">
        <v>216.24</v>
      </c>
      <c r="I1703">
        <v>179119873.64160001</v>
      </c>
    </row>
    <row r="1704" spans="1:9" x14ac:dyDescent="0.25">
      <c r="A1704" s="18">
        <v>41509</v>
      </c>
      <c r="B1704" t="s">
        <v>40</v>
      </c>
      <c r="C1704" t="s">
        <v>41</v>
      </c>
      <c r="D1704">
        <v>796.35</v>
      </c>
      <c r="E1704">
        <v>808.89200000000005</v>
      </c>
      <c r="F1704">
        <v>-1.5505199999999999</v>
      </c>
      <c r="G1704">
        <v>-12.542</v>
      </c>
      <c r="H1704">
        <v>208.74</v>
      </c>
      <c r="I1704">
        <v>166230576.81</v>
      </c>
    </row>
    <row r="1705" spans="1:9" x14ac:dyDescent="0.25">
      <c r="A1705" s="18">
        <v>41508</v>
      </c>
      <c r="B1705" t="s">
        <v>40</v>
      </c>
      <c r="C1705" t="s">
        <v>41</v>
      </c>
      <c r="D1705">
        <v>808.89200000000005</v>
      </c>
      <c r="E1705">
        <v>842.60599999999999</v>
      </c>
      <c r="F1705">
        <v>-4.0011599999999996</v>
      </c>
      <c r="G1705">
        <v>-33.713999999999999</v>
      </c>
      <c r="H1705">
        <v>208.74</v>
      </c>
      <c r="I1705">
        <v>168848601.4152</v>
      </c>
    </row>
    <row r="1706" spans="1:9" x14ac:dyDescent="0.25">
      <c r="A1706" s="18">
        <v>41507</v>
      </c>
      <c r="B1706" t="s">
        <v>40</v>
      </c>
      <c r="C1706" t="s">
        <v>41</v>
      </c>
      <c r="D1706">
        <v>842.60599999999999</v>
      </c>
      <c r="E1706">
        <v>819.15200000000004</v>
      </c>
      <c r="F1706">
        <v>2.8632</v>
      </c>
      <c r="G1706">
        <v>23.454000000000001</v>
      </c>
      <c r="H1706">
        <v>212.49</v>
      </c>
      <c r="I1706">
        <v>179045854.5036</v>
      </c>
    </row>
    <row r="1707" spans="1:9" x14ac:dyDescent="0.25">
      <c r="A1707" s="18">
        <v>41506</v>
      </c>
      <c r="B1707" t="s">
        <v>40</v>
      </c>
      <c r="C1707" t="s">
        <v>41</v>
      </c>
      <c r="D1707">
        <v>819.15200000000004</v>
      </c>
      <c r="E1707">
        <v>834.39</v>
      </c>
      <c r="F1707">
        <v>-1.8262400000000001</v>
      </c>
      <c r="G1707">
        <v>-15.238</v>
      </c>
      <c r="H1707">
        <v>217.49</v>
      </c>
      <c r="I1707">
        <v>178157859.97119999</v>
      </c>
    </row>
    <row r="1708" spans="1:9" x14ac:dyDescent="0.25">
      <c r="A1708" s="18">
        <v>41505</v>
      </c>
      <c r="B1708" t="s">
        <v>40</v>
      </c>
      <c r="C1708" t="s">
        <v>41</v>
      </c>
      <c r="D1708">
        <v>834.39</v>
      </c>
      <c r="E1708">
        <v>815.09799999999996</v>
      </c>
      <c r="F1708">
        <v>2.3668300000000002</v>
      </c>
      <c r="G1708">
        <v>19.292000000000002</v>
      </c>
      <c r="H1708">
        <v>209.99</v>
      </c>
      <c r="I1708">
        <v>175214056.734</v>
      </c>
    </row>
    <row r="1709" spans="1:9" x14ac:dyDescent="0.25">
      <c r="A1709" s="18">
        <v>41502</v>
      </c>
      <c r="B1709" t="s">
        <v>40</v>
      </c>
      <c r="C1709" t="s">
        <v>41</v>
      </c>
      <c r="D1709">
        <v>815.09799999999996</v>
      </c>
      <c r="E1709">
        <v>820.86800000000005</v>
      </c>
      <c r="F1709">
        <v>-0.70291000000000003</v>
      </c>
      <c r="G1709">
        <v>-5.77</v>
      </c>
      <c r="H1709">
        <v>211.24</v>
      </c>
      <c r="I1709">
        <v>172181790.57879999</v>
      </c>
    </row>
    <row r="1710" spans="1:9" x14ac:dyDescent="0.25">
      <c r="A1710" s="18">
        <v>41501</v>
      </c>
      <c r="B1710" t="s">
        <v>40</v>
      </c>
      <c r="C1710" t="s">
        <v>41</v>
      </c>
      <c r="D1710">
        <v>820.86800000000005</v>
      </c>
      <c r="E1710">
        <v>786.60799999999995</v>
      </c>
      <c r="F1710">
        <v>4.35541</v>
      </c>
      <c r="G1710">
        <v>34.26</v>
      </c>
      <c r="H1710">
        <v>211.24</v>
      </c>
      <c r="I1710">
        <v>173400648.84079999</v>
      </c>
    </row>
    <row r="1711" spans="1:9" x14ac:dyDescent="0.25">
      <c r="A1711" s="18">
        <v>41500</v>
      </c>
      <c r="B1711" t="s">
        <v>40</v>
      </c>
      <c r="C1711" t="s">
        <v>41</v>
      </c>
      <c r="D1711">
        <v>786.60799999999995</v>
      </c>
      <c r="E1711">
        <v>773.30600000000004</v>
      </c>
      <c r="F1711">
        <v>1.7201500000000001</v>
      </c>
      <c r="G1711">
        <v>13.302</v>
      </c>
      <c r="H1711">
        <v>216.24</v>
      </c>
      <c r="I1711">
        <v>170096585.88479999</v>
      </c>
    </row>
    <row r="1712" spans="1:9" x14ac:dyDescent="0.25">
      <c r="A1712" s="18">
        <v>41499</v>
      </c>
      <c r="B1712" t="s">
        <v>40</v>
      </c>
      <c r="C1712" t="s">
        <v>41</v>
      </c>
      <c r="D1712">
        <v>773.30600000000004</v>
      </c>
      <c r="E1712">
        <v>780.60599999999999</v>
      </c>
      <c r="F1712">
        <v>-0.93516999999999995</v>
      </c>
      <c r="G1712">
        <v>-7.3</v>
      </c>
      <c r="H1712">
        <v>217.49</v>
      </c>
      <c r="I1712">
        <v>168186785.92359999</v>
      </c>
    </row>
    <row r="1713" spans="1:9" x14ac:dyDescent="0.25">
      <c r="A1713" s="18">
        <v>41498</v>
      </c>
      <c r="B1713" t="s">
        <v>40</v>
      </c>
      <c r="C1713" t="s">
        <v>41</v>
      </c>
      <c r="D1713">
        <v>780.60599999999999</v>
      </c>
      <c r="E1713">
        <v>791.38199999999995</v>
      </c>
      <c r="F1713">
        <v>-1.3616699999999999</v>
      </c>
      <c r="G1713">
        <v>-10.776</v>
      </c>
      <c r="H1713">
        <v>214.99</v>
      </c>
      <c r="I1713">
        <v>167822952.30360001</v>
      </c>
    </row>
    <row r="1714" spans="1:9" x14ac:dyDescent="0.25">
      <c r="A1714" s="18">
        <v>41495</v>
      </c>
      <c r="B1714" t="s">
        <v>40</v>
      </c>
      <c r="C1714" t="s">
        <v>41</v>
      </c>
      <c r="D1714">
        <v>791.38199999999995</v>
      </c>
      <c r="E1714">
        <v>773.39</v>
      </c>
      <c r="F1714">
        <v>2.3263799999999999</v>
      </c>
      <c r="G1714">
        <v>17.992000000000001</v>
      </c>
      <c r="H1714">
        <v>213.74</v>
      </c>
      <c r="I1714">
        <v>169150463.50920001</v>
      </c>
    </row>
    <row r="1715" spans="1:9" x14ac:dyDescent="0.25">
      <c r="A1715" s="18">
        <v>41494</v>
      </c>
      <c r="B1715" t="s">
        <v>40</v>
      </c>
      <c r="C1715" t="s">
        <v>41</v>
      </c>
      <c r="D1715">
        <v>773.39</v>
      </c>
      <c r="E1715">
        <v>786.226</v>
      </c>
      <c r="F1715">
        <v>-1.6326099999999999</v>
      </c>
      <c r="G1715">
        <v>-12.836</v>
      </c>
      <c r="H1715">
        <v>213.74</v>
      </c>
      <c r="I1715">
        <v>165304842.634</v>
      </c>
    </row>
    <row r="1716" spans="1:9" x14ac:dyDescent="0.25">
      <c r="A1716" s="18">
        <v>41493</v>
      </c>
      <c r="B1716" t="s">
        <v>40</v>
      </c>
      <c r="C1716" t="s">
        <v>41</v>
      </c>
      <c r="D1716">
        <v>786.226</v>
      </c>
      <c r="E1716">
        <v>776.50400000000002</v>
      </c>
      <c r="F1716">
        <v>1.2520199999999999</v>
      </c>
      <c r="G1716">
        <v>9.7219999999999995</v>
      </c>
      <c r="H1716">
        <v>209.99</v>
      </c>
      <c r="I1716">
        <v>165100069.4756</v>
      </c>
    </row>
    <row r="1717" spans="1:9" x14ac:dyDescent="0.25">
      <c r="A1717" s="18">
        <v>41492</v>
      </c>
      <c r="B1717" t="s">
        <v>40</v>
      </c>
      <c r="C1717" t="s">
        <v>41</v>
      </c>
      <c r="D1717">
        <v>776.50400000000002</v>
      </c>
      <c r="E1717">
        <v>755.87800000000004</v>
      </c>
      <c r="F1717">
        <v>2.7287499999999998</v>
      </c>
      <c r="G1717">
        <v>20.626000000000001</v>
      </c>
      <c r="H1717">
        <v>209.99</v>
      </c>
      <c r="I1717">
        <v>163058540.8624</v>
      </c>
    </row>
    <row r="1718" spans="1:9" x14ac:dyDescent="0.25">
      <c r="A1718" s="18">
        <v>41491</v>
      </c>
      <c r="B1718" t="s">
        <v>40</v>
      </c>
      <c r="C1718" t="s">
        <v>41</v>
      </c>
      <c r="D1718">
        <v>755.87800000000004</v>
      </c>
      <c r="E1718">
        <v>764.29600000000005</v>
      </c>
      <c r="F1718">
        <v>-1.10141</v>
      </c>
      <c r="G1718">
        <v>-8.4179999999999993</v>
      </c>
      <c r="H1718">
        <v>217.49</v>
      </c>
      <c r="I1718">
        <v>164396359.74680001</v>
      </c>
    </row>
    <row r="1719" spans="1:9" x14ac:dyDescent="0.25">
      <c r="A1719" s="18">
        <v>41488</v>
      </c>
      <c r="B1719" t="s">
        <v>40</v>
      </c>
      <c r="C1719" t="s">
        <v>41</v>
      </c>
      <c r="D1719">
        <v>764.29600000000005</v>
      </c>
      <c r="E1719">
        <v>787.81399999999996</v>
      </c>
      <c r="F1719">
        <v>-2.98522</v>
      </c>
      <c r="G1719">
        <v>-23.518000000000001</v>
      </c>
      <c r="H1719">
        <v>217.49</v>
      </c>
      <c r="I1719">
        <v>166227195.61759999</v>
      </c>
    </row>
    <row r="1720" spans="1:9" x14ac:dyDescent="0.25">
      <c r="A1720" s="18">
        <v>41487</v>
      </c>
      <c r="B1720" t="s">
        <v>40</v>
      </c>
      <c r="C1720" t="s">
        <v>41</v>
      </c>
      <c r="D1720">
        <v>787.81399999999996</v>
      </c>
      <c r="E1720">
        <v>805.60799999999995</v>
      </c>
      <c r="F1720">
        <v>-2.2087699999999999</v>
      </c>
      <c r="G1720">
        <v>-17.794</v>
      </c>
      <c r="H1720">
        <v>217.49</v>
      </c>
      <c r="I1720">
        <v>171342139.54840001</v>
      </c>
    </row>
    <row r="1721" spans="1:9" x14ac:dyDescent="0.25">
      <c r="A1721" s="18">
        <v>41486</v>
      </c>
      <c r="B1721" t="s">
        <v>40</v>
      </c>
      <c r="C1721" t="s">
        <v>41</v>
      </c>
      <c r="D1721">
        <v>805.60799999999995</v>
      </c>
      <c r="E1721">
        <v>825.62400000000002</v>
      </c>
      <c r="F1721">
        <v>-2.42435</v>
      </c>
      <c r="G1721">
        <v>-20.015999999999998</v>
      </c>
      <c r="H1721">
        <v>217.49</v>
      </c>
      <c r="I1721">
        <v>175212167.28479999</v>
      </c>
    </row>
    <row r="1722" spans="1:9" x14ac:dyDescent="0.25">
      <c r="A1722" s="18">
        <v>41485</v>
      </c>
      <c r="B1722" t="s">
        <v>40</v>
      </c>
      <c r="C1722" t="s">
        <v>41</v>
      </c>
      <c r="D1722">
        <v>825.62400000000002</v>
      </c>
      <c r="E1722">
        <v>843.22400000000005</v>
      </c>
      <c r="F1722">
        <v>-2.0872299999999999</v>
      </c>
      <c r="G1722">
        <v>-17.600000000000001</v>
      </c>
      <c r="H1722">
        <v>204.99</v>
      </c>
      <c r="I1722">
        <v>169245159.13440001</v>
      </c>
    </row>
    <row r="1723" spans="1:9" x14ac:dyDescent="0.25">
      <c r="A1723" s="18">
        <v>41484</v>
      </c>
      <c r="B1723" t="s">
        <v>40</v>
      </c>
      <c r="C1723" t="s">
        <v>41</v>
      </c>
      <c r="D1723">
        <v>843.22400000000005</v>
      </c>
      <c r="E1723">
        <v>833.93600000000004</v>
      </c>
      <c r="F1723">
        <v>1.11375</v>
      </c>
      <c r="G1723">
        <v>9.2880000000000003</v>
      </c>
      <c r="H1723">
        <v>204.99</v>
      </c>
      <c r="I1723">
        <v>172852993.69440001</v>
      </c>
    </row>
    <row r="1724" spans="1:9" x14ac:dyDescent="0.25">
      <c r="A1724" s="18">
        <v>41481</v>
      </c>
      <c r="B1724" t="s">
        <v>40</v>
      </c>
      <c r="C1724" t="s">
        <v>41</v>
      </c>
      <c r="D1724">
        <v>833.93600000000004</v>
      </c>
      <c r="E1724">
        <v>836.81</v>
      </c>
      <c r="F1724">
        <v>-0.34344999999999998</v>
      </c>
      <c r="G1724">
        <v>-2.8740000000000001</v>
      </c>
      <c r="H1724">
        <v>204.99</v>
      </c>
      <c r="I1724">
        <v>170949041.0016</v>
      </c>
    </row>
    <row r="1725" spans="1:9" x14ac:dyDescent="0.25">
      <c r="A1725" s="18">
        <v>41480</v>
      </c>
      <c r="B1725" t="s">
        <v>40</v>
      </c>
      <c r="C1725" t="s">
        <v>41</v>
      </c>
      <c r="D1725">
        <v>836.81</v>
      </c>
      <c r="E1725">
        <v>853.81799999999998</v>
      </c>
      <c r="F1725">
        <v>-1.9919899999999999</v>
      </c>
      <c r="G1725">
        <v>-17.007999999999999</v>
      </c>
      <c r="H1725">
        <v>204.99</v>
      </c>
      <c r="I1725">
        <v>171538183.986</v>
      </c>
    </row>
    <row r="1726" spans="1:9" x14ac:dyDescent="0.25">
      <c r="A1726" s="18">
        <v>41479</v>
      </c>
      <c r="B1726" t="s">
        <v>40</v>
      </c>
      <c r="C1726" t="s">
        <v>41</v>
      </c>
      <c r="D1726">
        <v>853.81799999999998</v>
      </c>
      <c r="E1726">
        <v>846.42399999999998</v>
      </c>
      <c r="F1726">
        <v>0.87356</v>
      </c>
      <c r="G1726">
        <v>7.3940000000000001</v>
      </c>
      <c r="H1726">
        <v>204.99</v>
      </c>
      <c r="I1726">
        <v>175024664.1108</v>
      </c>
    </row>
    <row r="1727" spans="1:9" x14ac:dyDescent="0.25">
      <c r="A1727" s="18">
        <v>41478</v>
      </c>
      <c r="B1727" t="s">
        <v>40</v>
      </c>
      <c r="C1727" t="s">
        <v>41</v>
      </c>
      <c r="D1727">
        <v>846.42399999999998</v>
      </c>
      <c r="E1727">
        <v>849.32399999999996</v>
      </c>
      <c r="F1727">
        <v>-0.34144999999999998</v>
      </c>
      <c r="G1727">
        <v>-2.9</v>
      </c>
      <c r="H1727">
        <v>207.49</v>
      </c>
      <c r="I1727">
        <v>175625023.6144</v>
      </c>
    </row>
    <row r="1728" spans="1:9" x14ac:dyDescent="0.25">
      <c r="A1728" s="18">
        <v>41477</v>
      </c>
      <c r="B1728" t="s">
        <v>40</v>
      </c>
      <c r="C1728" t="s">
        <v>41</v>
      </c>
      <c r="D1728">
        <v>849.32399999999996</v>
      </c>
      <c r="E1728">
        <v>861.52</v>
      </c>
      <c r="F1728">
        <v>-1.41564</v>
      </c>
      <c r="G1728">
        <v>-12.196</v>
      </c>
      <c r="H1728">
        <v>193.74</v>
      </c>
      <c r="I1728">
        <v>164548541.35440001</v>
      </c>
    </row>
    <row r="1729" spans="1:9" x14ac:dyDescent="0.25">
      <c r="A1729" s="18">
        <v>41474</v>
      </c>
      <c r="B1729" t="s">
        <v>40</v>
      </c>
      <c r="C1729" t="s">
        <v>41</v>
      </c>
      <c r="D1729">
        <v>861.52</v>
      </c>
      <c r="E1729">
        <v>892.56200000000001</v>
      </c>
      <c r="F1729">
        <v>-3.4778500000000001</v>
      </c>
      <c r="G1729">
        <v>-31.042000000000002</v>
      </c>
      <c r="H1729">
        <v>191.24</v>
      </c>
      <c r="I1729">
        <v>164757601.71200001</v>
      </c>
    </row>
    <row r="1730" spans="1:9" x14ac:dyDescent="0.25">
      <c r="A1730" s="18">
        <v>41473</v>
      </c>
      <c r="B1730" t="s">
        <v>40</v>
      </c>
      <c r="C1730" t="s">
        <v>41</v>
      </c>
      <c r="D1730">
        <v>892.56200000000001</v>
      </c>
      <c r="E1730">
        <v>901.04</v>
      </c>
      <c r="F1730">
        <v>-0.94091000000000002</v>
      </c>
      <c r="G1730">
        <v>-8.4779999999999998</v>
      </c>
      <c r="H1730">
        <v>191.24</v>
      </c>
      <c r="I1730">
        <v>170694092.4172</v>
      </c>
    </row>
    <row r="1731" spans="1:9" x14ac:dyDescent="0.25">
      <c r="A1731" s="18">
        <v>41472</v>
      </c>
      <c r="B1731" t="s">
        <v>40</v>
      </c>
      <c r="C1731" t="s">
        <v>41</v>
      </c>
      <c r="D1731">
        <v>901.04</v>
      </c>
      <c r="E1731">
        <v>935.75</v>
      </c>
      <c r="F1731">
        <v>-3.70932</v>
      </c>
      <c r="G1731">
        <v>-34.71</v>
      </c>
      <c r="H1731">
        <v>188.74</v>
      </c>
      <c r="I1731">
        <v>170062830.22400001</v>
      </c>
    </row>
    <row r="1732" spans="1:9" x14ac:dyDescent="0.25">
      <c r="A1732" s="18">
        <v>41471</v>
      </c>
      <c r="B1732" t="s">
        <v>40</v>
      </c>
      <c r="C1732" t="s">
        <v>41</v>
      </c>
      <c r="D1732">
        <v>935.75</v>
      </c>
      <c r="E1732">
        <v>910.34199999999998</v>
      </c>
      <c r="F1732">
        <v>2.7910400000000002</v>
      </c>
      <c r="G1732">
        <v>25.408000000000001</v>
      </c>
      <c r="H1732">
        <v>188.74</v>
      </c>
      <c r="I1732">
        <v>176614016.44999999</v>
      </c>
    </row>
    <row r="1733" spans="1:9" x14ac:dyDescent="0.25">
      <c r="A1733" s="18">
        <v>41470</v>
      </c>
      <c r="B1733" t="s">
        <v>40</v>
      </c>
      <c r="C1733" t="s">
        <v>41</v>
      </c>
      <c r="D1733">
        <v>910.34199999999998</v>
      </c>
      <c r="E1733">
        <v>937.678</v>
      </c>
      <c r="F1733">
        <v>-2.9152900000000002</v>
      </c>
      <c r="G1733">
        <v>-27.335999999999999</v>
      </c>
      <c r="H1733">
        <v>182.49</v>
      </c>
      <c r="I1733">
        <v>166128857.7852</v>
      </c>
    </row>
    <row r="1734" spans="1:9" x14ac:dyDescent="0.25">
      <c r="A1734" s="18">
        <v>41467</v>
      </c>
      <c r="B1734" t="s">
        <v>40</v>
      </c>
      <c r="C1734" t="s">
        <v>41</v>
      </c>
      <c r="D1734">
        <v>937.678</v>
      </c>
      <c r="E1734">
        <v>928.89400000000001</v>
      </c>
      <c r="F1734">
        <v>0.94564000000000004</v>
      </c>
      <c r="G1734">
        <v>8.7840000000000007</v>
      </c>
      <c r="H1734">
        <v>184.99</v>
      </c>
      <c r="I1734">
        <v>173461615.82679999</v>
      </c>
    </row>
    <row r="1735" spans="1:9" x14ac:dyDescent="0.25">
      <c r="A1735" s="18">
        <v>41466</v>
      </c>
      <c r="B1735" t="s">
        <v>40</v>
      </c>
      <c r="C1735" t="s">
        <v>41</v>
      </c>
      <c r="D1735">
        <v>928.89400000000001</v>
      </c>
      <c r="E1735">
        <v>947.29</v>
      </c>
      <c r="F1735">
        <v>-1.9419599999999999</v>
      </c>
      <c r="G1735">
        <v>-18.396000000000001</v>
      </c>
      <c r="H1735">
        <v>184.99</v>
      </c>
      <c r="I1735">
        <v>171836658.3964</v>
      </c>
    </row>
    <row r="1736" spans="1:9" x14ac:dyDescent="0.25">
      <c r="A1736" s="18">
        <v>41465</v>
      </c>
      <c r="B1736" t="s">
        <v>40</v>
      </c>
      <c r="C1736" t="s">
        <v>41</v>
      </c>
      <c r="D1736">
        <v>947.29</v>
      </c>
      <c r="E1736">
        <v>964.32600000000002</v>
      </c>
      <c r="F1736">
        <v>-1.7666200000000001</v>
      </c>
      <c r="G1736">
        <v>-17.036000000000001</v>
      </c>
      <c r="H1736">
        <v>184.99</v>
      </c>
      <c r="I1736">
        <v>175239745.47400001</v>
      </c>
    </row>
    <row r="1737" spans="1:9" x14ac:dyDescent="0.25">
      <c r="A1737" s="18">
        <v>41464</v>
      </c>
      <c r="B1737" t="s">
        <v>40</v>
      </c>
      <c r="C1737" t="s">
        <v>41</v>
      </c>
      <c r="D1737">
        <v>964.32600000000002</v>
      </c>
      <c r="E1737">
        <v>973.05799999999999</v>
      </c>
      <c r="F1737">
        <v>-0.89737999999999996</v>
      </c>
      <c r="G1737">
        <v>-8.7319999999999993</v>
      </c>
      <c r="H1737">
        <v>179.99</v>
      </c>
      <c r="I1737">
        <v>173569615.33559999</v>
      </c>
    </row>
    <row r="1738" spans="1:9" x14ac:dyDescent="0.25">
      <c r="A1738" s="18">
        <v>41463</v>
      </c>
      <c r="B1738" t="s">
        <v>40</v>
      </c>
      <c r="C1738" t="s">
        <v>41</v>
      </c>
      <c r="D1738">
        <v>973.05799999999999</v>
      </c>
      <c r="E1738">
        <v>1013.272</v>
      </c>
      <c r="F1738">
        <v>-3.9687299999999999</v>
      </c>
      <c r="G1738">
        <v>-40.213999999999999</v>
      </c>
      <c r="H1738">
        <v>169.99</v>
      </c>
      <c r="I1738">
        <v>165410713.25479999</v>
      </c>
    </row>
    <row r="1739" spans="1:9" x14ac:dyDescent="0.25">
      <c r="A1739" s="18">
        <v>41460</v>
      </c>
      <c r="B1739" t="s">
        <v>40</v>
      </c>
      <c r="C1739" t="s">
        <v>41</v>
      </c>
      <c r="D1739">
        <v>1013.272</v>
      </c>
      <c r="E1739">
        <v>1078.298</v>
      </c>
      <c r="F1739">
        <v>-6.03043</v>
      </c>
      <c r="G1739">
        <v>-65.025999999999996</v>
      </c>
      <c r="H1739">
        <v>157.49</v>
      </c>
      <c r="I1739">
        <v>159580815.2432</v>
      </c>
    </row>
    <row r="1740" spans="1:9" x14ac:dyDescent="0.25">
      <c r="A1740" s="18">
        <v>41458</v>
      </c>
      <c r="B1740" t="s">
        <v>40</v>
      </c>
      <c r="C1740" t="s">
        <v>41</v>
      </c>
      <c r="D1740">
        <v>1078.298</v>
      </c>
      <c r="E1740">
        <v>1091.6400000000001</v>
      </c>
      <c r="F1740">
        <v>-1.2222</v>
      </c>
      <c r="G1740">
        <v>-13.342000000000001</v>
      </c>
      <c r="H1740">
        <v>157.49</v>
      </c>
      <c r="I1740">
        <v>169821798.99880001</v>
      </c>
    </row>
    <row r="1741" spans="1:9" x14ac:dyDescent="0.25">
      <c r="A1741" s="18">
        <v>41457</v>
      </c>
      <c r="B1741" t="s">
        <v>40</v>
      </c>
      <c r="C1741" t="s">
        <v>41</v>
      </c>
      <c r="D1741">
        <v>1091.6400000000001</v>
      </c>
      <c r="E1741">
        <v>1093.19</v>
      </c>
      <c r="F1741">
        <v>-0.14179</v>
      </c>
      <c r="G1741">
        <v>-1.55</v>
      </c>
      <c r="H1741">
        <v>157.49</v>
      </c>
      <c r="I1741">
        <v>171923038.58399999</v>
      </c>
    </row>
    <row r="1742" spans="1:9" x14ac:dyDescent="0.25">
      <c r="A1742" s="18">
        <v>41456</v>
      </c>
      <c r="B1742" t="s">
        <v>40</v>
      </c>
      <c r="C1742" t="s">
        <v>41</v>
      </c>
      <c r="D1742">
        <v>1093.19</v>
      </c>
      <c r="E1742">
        <v>1119.0820000000001</v>
      </c>
      <c r="F1742">
        <v>-2.3136800000000002</v>
      </c>
      <c r="G1742">
        <v>-25.891999999999999</v>
      </c>
      <c r="H1742">
        <v>157.49</v>
      </c>
      <c r="I1742">
        <v>172167149.014</v>
      </c>
    </row>
    <row r="1743" spans="1:9" x14ac:dyDescent="0.25">
      <c r="A1743" s="18">
        <v>41453</v>
      </c>
      <c r="B1743" t="s">
        <v>40</v>
      </c>
      <c r="C1743" t="s">
        <v>41</v>
      </c>
      <c r="D1743">
        <v>1119.0820000000001</v>
      </c>
      <c r="E1743">
        <v>1128.2159999999999</v>
      </c>
      <c r="F1743">
        <v>-0.80959999999999999</v>
      </c>
      <c r="G1743">
        <v>-9.1340000000000003</v>
      </c>
      <c r="H1743">
        <v>156.24</v>
      </c>
      <c r="I1743">
        <v>174846043.12920001</v>
      </c>
    </row>
    <row r="1744" spans="1:9" x14ac:dyDescent="0.25">
      <c r="A1744" s="18">
        <v>41452</v>
      </c>
      <c r="B1744" t="s">
        <v>40</v>
      </c>
      <c r="C1744" t="s">
        <v>41</v>
      </c>
      <c r="D1744">
        <v>1128.2159999999999</v>
      </c>
      <c r="E1744">
        <v>1166.1880000000001</v>
      </c>
      <c r="F1744">
        <v>-3.2560799999999999</v>
      </c>
      <c r="G1744">
        <v>-37.972000000000001</v>
      </c>
      <c r="H1744">
        <v>158.74</v>
      </c>
      <c r="I1744">
        <v>179093684.7696</v>
      </c>
    </row>
    <row r="1745" spans="1:9" x14ac:dyDescent="0.25">
      <c r="A1745" s="18">
        <v>41451</v>
      </c>
      <c r="B1745" t="s">
        <v>40</v>
      </c>
      <c r="C1745" t="s">
        <v>41</v>
      </c>
      <c r="D1745">
        <v>1166.1880000000001</v>
      </c>
      <c r="E1745">
        <v>1199.0119999999999</v>
      </c>
      <c r="F1745">
        <v>-2.73759</v>
      </c>
      <c r="G1745">
        <v>-32.823999999999998</v>
      </c>
      <c r="H1745">
        <v>163.74</v>
      </c>
      <c r="I1745">
        <v>190952322.8328</v>
      </c>
    </row>
    <row r="1746" spans="1:9" x14ac:dyDescent="0.25">
      <c r="A1746" s="18">
        <v>41450</v>
      </c>
      <c r="B1746" t="s">
        <v>40</v>
      </c>
      <c r="C1746" t="s">
        <v>41</v>
      </c>
      <c r="D1746">
        <v>1199.0119999999999</v>
      </c>
      <c r="E1746">
        <v>1237.68</v>
      </c>
      <c r="F1746">
        <v>-3.1242299999999998</v>
      </c>
      <c r="G1746">
        <v>-38.667999999999999</v>
      </c>
      <c r="H1746">
        <v>163.74</v>
      </c>
      <c r="I1746">
        <v>196326944.2872</v>
      </c>
    </row>
    <row r="1747" spans="1:9" x14ac:dyDescent="0.25">
      <c r="A1747" s="18">
        <v>41449</v>
      </c>
      <c r="B1747" t="s">
        <v>40</v>
      </c>
      <c r="C1747" t="s">
        <v>41</v>
      </c>
      <c r="D1747">
        <v>1237.68</v>
      </c>
      <c r="E1747">
        <v>1169.6379999999999</v>
      </c>
      <c r="F1747">
        <v>5.8173599999999999</v>
      </c>
      <c r="G1747">
        <v>68.042000000000002</v>
      </c>
      <c r="H1747">
        <v>168.74</v>
      </c>
      <c r="I1747">
        <v>208846865.808</v>
      </c>
    </row>
    <row r="1748" spans="1:9" x14ac:dyDescent="0.25">
      <c r="A1748" s="18">
        <v>41446</v>
      </c>
      <c r="B1748" t="s">
        <v>40</v>
      </c>
      <c r="C1748" t="s">
        <v>41</v>
      </c>
      <c r="D1748">
        <v>1169.6379999999999</v>
      </c>
      <c r="E1748">
        <v>1205.828</v>
      </c>
      <c r="F1748">
        <v>-3.0012599999999998</v>
      </c>
      <c r="G1748">
        <v>-36.19</v>
      </c>
      <c r="H1748">
        <v>196.24</v>
      </c>
      <c r="I1748">
        <v>229530462.90279999</v>
      </c>
    </row>
    <row r="1749" spans="1:9" x14ac:dyDescent="0.25">
      <c r="A1749" s="18">
        <v>41445</v>
      </c>
      <c r="B1749" t="s">
        <v>40</v>
      </c>
      <c r="C1749" t="s">
        <v>41</v>
      </c>
      <c r="D1749">
        <v>1205.828</v>
      </c>
      <c r="E1749">
        <v>1079.71</v>
      </c>
      <c r="F1749">
        <v>11.680730000000001</v>
      </c>
      <c r="G1749">
        <v>126.11799999999999</v>
      </c>
      <c r="H1749">
        <v>193.74</v>
      </c>
      <c r="I1749">
        <v>233617840.2168</v>
      </c>
    </row>
    <row r="1750" spans="1:9" x14ac:dyDescent="0.25">
      <c r="A1750" s="18">
        <v>41444</v>
      </c>
      <c r="B1750" t="s">
        <v>40</v>
      </c>
      <c r="C1750" t="s">
        <v>41</v>
      </c>
      <c r="D1750">
        <v>1079.71</v>
      </c>
      <c r="E1750">
        <v>1085.9839999999999</v>
      </c>
      <c r="F1750">
        <v>-0.57772000000000001</v>
      </c>
      <c r="G1750">
        <v>-6.274</v>
      </c>
      <c r="H1750">
        <v>203.74</v>
      </c>
      <c r="I1750">
        <v>219980763.22600001</v>
      </c>
    </row>
    <row r="1751" spans="1:9" x14ac:dyDescent="0.25">
      <c r="A1751" s="18">
        <v>41443</v>
      </c>
      <c r="B1751" t="s">
        <v>40</v>
      </c>
      <c r="C1751" t="s">
        <v>41</v>
      </c>
      <c r="D1751">
        <v>1085.9839999999999</v>
      </c>
      <c r="E1751">
        <v>1095.3340000000001</v>
      </c>
      <c r="F1751">
        <v>-0.85362000000000005</v>
      </c>
      <c r="G1751">
        <v>-9.35</v>
      </c>
      <c r="H1751">
        <v>199.99</v>
      </c>
      <c r="I1751">
        <v>217186591.75040001</v>
      </c>
    </row>
    <row r="1752" spans="1:9" x14ac:dyDescent="0.25">
      <c r="A1752" s="18">
        <v>41442</v>
      </c>
      <c r="B1752" t="s">
        <v>40</v>
      </c>
      <c r="C1752" t="s">
        <v>41</v>
      </c>
      <c r="D1752">
        <v>1095.3340000000001</v>
      </c>
      <c r="E1752">
        <v>1126.874</v>
      </c>
      <c r="F1752">
        <v>-2.7988900000000001</v>
      </c>
      <c r="G1752">
        <v>-31.54</v>
      </c>
      <c r="H1752">
        <v>200</v>
      </c>
      <c r="I1752">
        <v>219066854.7667</v>
      </c>
    </row>
    <row r="1753" spans="1:9" x14ac:dyDescent="0.25">
      <c r="A1753" s="18">
        <v>41439</v>
      </c>
      <c r="B1753" t="s">
        <v>40</v>
      </c>
      <c r="C1753" t="s">
        <v>41</v>
      </c>
      <c r="D1753">
        <v>1126.874</v>
      </c>
      <c r="E1753">
        <v>1088.3900000000001</v>
      </c>
      <c r="F1753">
        <v>3.53586</v>
      </c>
      <c r="G1753">
        <v>38.484000000000002</v>
      </c>
      <c r="H1753">
        <v>202.5</v>
      </c>
      <c r="I1753">
        <v>228192041.34369999</v>
      </c>
    </row>
    <row r="1754" spans="1:9" x14ac:dyDescent="0.25">
      <c r="A1754" s="18">
        <v>41438</v>
      </c>
      <c r="B1754" t="s">
        <v>40</v>
      </c>
      <c r="C1754" t="s">
        <v>41</v>
      </c>
      <c r="D1754">
        <v>1088.3900000000001</v>
      </c>
      <c r="E1754">
        <v>1149.144</v>
      </c>
      <c r="F1754">
        <v>-5.2868899999999996</v>
      </c>
      <c r="G1754">
        <v>-60.753999999999998</v>
      </c>
      <c r="H1754">
        <v>202.5</v>
      </c>
      <c r="I1754">
        <v>220399029.41949999</v>
      </c>
    </row>
    <row r="1755" spans="1:9" x14ac:dyDescent="0.25">
      <c r="A1755" s="18">
        <v>41437</v>
      </c>
      <c r="B1755" t="s">
        <v>40</v>
      </c>
      <c r="C1755" t="s">
        <v>41</v>
      </c>
      <c r="D1755">
        <v>1149.144</v>
      </c>
      <c r="E1755">
        <v>1083.6220000000001</v>
      </c>
      <c r="F1755">
        <v>6.04657</v>
      </c>
      <c r="G1755">
        <v>65.522000000000006</v>
      </c>
      <c r="H1755">
        <v>202.5</v>
      </c>
      <c r="I1755">
        <v>232701717.45719999</v>
      </c>
    </row>
    <row r="1756" spans="1:9" x14ac:dyDescent="0.25">
      <c r="A1756" s="18">
        <v>41436</v>
      </c>
      <c r="B1756" t="s">
        <v>40</v>
      </c>
      <c r="C1756" t="s">
        <v>41</v>
      </c>
      <c r="D1756">
        <v>1083.6220000000001</v>
      </c>
      <c r="E1756">
        <v>1019.776</v>
      </c>
      <c r="F1756">
        <v>6.2607900000000001</v>
      </c>
      <c r="G1756">
        <v>63.845999999999997</v>
      </c>
      <c r="H1756">
        <v>208.75</v>
      </c>
      <c r="I1756">
        <v>226206146.68110001</v>
      </c>
    </row>
    <row r="1757" spans="1:9" x14ac:dyDescent="0.25">
      <c r="A1757" s="18">
        <v>41435</v>
      </c>
      <c r="B1757" t="s">
        <v>40</v>
      </c>
      <c r="C1757" t="s">
        <v>41</v>
      </c>
      <c r="D1757">
        <v>1019.776</v>
      </c>
      <c r="E1757">
        <v>1032.3699999999999</v>
      </c>
      <c r="F1757">
        <v>-1.21991</v>
      </c>
      <c r="G1757">
        <v>-12.593999999999999</v>
      </c>
      <c r="H1757">
        <v>212.5</v>
      </c>
      <c r="I1757">
        <v>216702450.98879999</v>
      </c>
    </row>
    <row r="1758" spans="1:9" x14ac:dyDescent="0.25">
      <c r="A1758" s="18">
        <v>41432</v>
      </c>
      <c r="B1758" t="s">
        <v>40</v>
      </c>
      <c r="C1758" t="s">
        <v>41</v>
      </c>
      <c r="D1758">
        <v>1032.3699999999999</v>
      </c>
      <c r="E1758">
        <v>1065.05</v>
      </c>
      <c r="F1758">
        <v>-3.0684</v>
      </c>
      <c r="G1758">
        <v>-32.68</v>
      </c>
      <c r="H1758">
        <v>212.5</v>
      </c>
      <c r="I1758">
        <v>219378676.61849999</v>
      </c>
    </row>
    <row r="1759" spans="1:9" x14ac:dyDescent="0.25">
      <c r="A1759" s="18">
        <v>41431</v>
      </c>
      <c r="B1759" t="s">
        <v>40</v>
      </c>
      <c r="C1759" t="s">
        <v>41</v>
      </c>
      <c r="D1759">
        <v>1065.05</v>
      </c>
      <c r="E1759">
        <v>1094.82</v>
      </c>
      <c r="F1759">
        <v>-2.7191700000000001</v>
      </c>
      <c r="G1759">
        <v>-29.77</v>
      </c>
      <c r="H1759">
        <v>212.5</v>
      </c>
      <c r="I1759">
        <v>226323178.2525</v>
      </c>
    </row>
    <row r="1760" spans="1:9" x14ac:dyDescent="0.25">
      <c r="A1760" s="18">
        <v>41430</v>
      </c>
      <c r="B1760" t="s">
        <v>40</v>
      </c>
      <c r="C1760" t="s">
        <v>41</v>
      </c>
      <c r="D1760">
        <v>1094.82</v>
      </c>
      <c r="E1760">
        <v>1045.4000000000001</v>
      </c>
      <c r="F1760">
        <v>4.7273800000000001</v>
      </c>
      <c r="G1760">
        <v>49.42</v>
      </c>
      <c r="H1760">
        <v>217.5</v>
      </c>
      <c r="I1760">
        <v>238123404.741</v>
      </c>
    </row>
    <row r="1761" spans="1:9" x14ac:dyDescent="0.25">
      <c r="A1761" s="18">
        <v>41429</v>
      </c>
      <c r="B1761" t="s">
        <v>40</v>
      </c>
      <c r="C1761" t="s">
        <v>41</v>
      </c>
      <c r="D1761">
        <v>1045.4000000000001</v>
      </c>
      <c r="E1761">
        <v>1039.1099999999999</v>
      </c>
      <c r="F1761">
        <v>0.60533000000000003</v>
      </c>
      <c r="G1761">
        <v>6.29</v>
      </c>
      <c r="H1761">
        <v>229.5</v>
      </c>
      <c r="I1761">
        <v>239919352.27000001</v>
      </c>
    </row>
    <row r="1762" spans="1:9" x14ac:dyDescent="0.25">
      <c r="A1762" s="18">
        <v>41428</v>
      </c>
      <c r="B1762" t="s">
        <v>40</v>
      </c>
      <c r="C1762" t="s">
        <v>41</v>
      </c>
      <c r="D1762">
        <v>1039.1099999999999</v>
      </c>
      <c r="E1762">
        <v>1044.7</v>
      </c>
      <c r="F1762">
        <v>-0.53508</v>
      </c>
      <c r="G1762">
        <v>-5.59</v>
      </c>
      <c r="H1762">
        <v>242.25</v>
      </c>
      <c r="I1762">
        <v>251724449.45550001</v>
      </c>
    </row>
    <row r="1763" spans="1:9" x14ac:dyDescent="0.25">
      <c r="A1763" s="18">
        <v>41425</v>
      </c>
      <c r="B1763" t="s">
        <v>40</v>
      </c>
      <c r="C1763" t="s">
        <v>41</v>
      </c>
      <c r="D1763">
        <v>1044.7</v>
      </c>
      <c r="E1763">
        <v>1004.41</v>
      </c>
      <c r="F1763">
        <v>4.0113099999999999</v>
      </c>
      <c r="G1763">
        <v>40.29</v>
      </c>
      <c r="H1763">
        <v>237</v>
      </c>
      <c r="I1763">
        <v>247593952.23500001</v>
      </c>
    </row>
    <row r="1764" spans="1:9" x14ac:dyDescent="0.25">
      <c r="A1764" s="18">
        <v>41424</v>
      </c>
      <c r="B1764" t="s">
        <v>40</v>
      </c>
      <c r="C1764" t="s">
        <v>41</v>
      </c>
      <c r="D1764">
        <v>1004.41</v>
      </c>
      <c r="E1764">
        <v>1002.02</v>
      </c>
      <c r="F1764">
        <v>0.23852000000000001</v>
      </c>
      <c r="G1764">
        <v>2.39</v>
      </c>
      <c r="H1764">
        <v>234</v>
      </c>
      <c r="I1764">
        <v>235031990.22049999</v>
      </c>
    </row>
    <row r="1765" spans="1:9" x14ac:dyDescent="0.25">
      <c r="A1765" s="18">
        <v>41423</v>
      </c>
      <c r="B1765" t="s">
        <v>40</v>
      </c>
      <c r="C1765" t="s">
        <v>41</v>
      </c>
      <c r="D1765">
        <v>1002.02</v>
      </c>
      <c r="E1765">
        <v>991.07</v>
      </c>
      <c r="F1765">
        <v>1.10487</v>
      </c>
      <c r="G1765">
        <v>10.95</v>
      </c>
      <c r="H1765">
        <v>234</v>
      </c>
      <c r="I1765">
        <v>234472730.10100001</v>
      </c>
    </row>
    <row r="1766" spans="1:9" x14ac:dyDescent="0.25">
      <c r="A1766" s="18">
        <v>41422</v>
      </c>
      <c r="B1766" t="s">
        <v>40</v>
      </c>
      <c r="C1766" t="s">
        <v>41</v>
      </c>
      <c r="D1766">
        <v>991.07</v>
      </c>
      <c r="E1766">
        <v>1008.96</v>
      </c>
      <c r="F1766">
        <v>-1.77311</v>
      </c>
      <c r="G1766">
        <v>-17.89</v>
      </c>
      <c r="H1766">
        <v>234</v>
      </c>
      <c r="I1766">
        <v>231910429.5535</v>
      </c>
    </row>
    <row r="1767" spans="1:9" x14ac:dyDescent="0.25">
      <c r="A1767" s="18">
        <v>41418</v>
      </c>
      <c r="B1767" t="s">
        <v>40</v>
      </c>
      <c r="C1767" t="s">
        <v>41</v>
      </c>
      <c r="D1767">
        <v>1008.96</v>
      </c>
      <c r="E1767">
        <v>1009.33</v>
      </c>
      <c r="F1767">
        <v>-3.6659999999999998E-2</v>
      </c>
      <c r="G1767">
        <v>-0.37</v>
      </c>
      <c r="H1767">
        <v>223</v>
      </c>
      <c r="I1767">
        <v>224998130.44800001</v>
      </c>
    </row>
    <row r="1768" spans="1:9" x14ac:dyDescent="0.25">
      <c r="A1768" s="18">
        <v>41417</v>
      </c>
      <c r="B1768" t="s">
        <v>40</v>
      </c>
      <c r="C1768" t="s">
        <v>41</v>
      </c>
      <c r="D1768">
        <v>1009.33</v>
      </c>
      <c r="E1768">
        <v>996.5</v>
      </c>
      <c r="F1768">
        <v>1.2875099999999999</v>
      </c>
      <c r="G1768">
        <v>12.83</v>
      </c>
      <c r="H1768">
        <v>223</v>
      </c>
      <c r="I1768">
        <v>225080640.46650001</v>
      </c>
    </row>
    <row r="1769" spans="1:9" x14ac:dyDescent="0.25">
      <c r="A1769" s="18">
        <v>41416</v>
      </c>
      <c r="B1769" t="s">
        <v>40</v>
      </c>
      <c r="C1769" t="s">
        <v>41</v>
      </c>
      <c r="D1769">
        <v>996.5</v>
      </c>
      <c r="E1769">
        <v>1003.02</v>
      </c>
      <c r="F1769">
        <v>-0.65003999999999995</v>
      </c>
      <c r="G1769">
        <v>-6.52</v>
      </c>
      <c r="H1769">
        <v>223</v>
      </c>
      <c r="I1769">
        <v>222219549.82499999</v>
      </c>
    </row>
    <row r="1770" spans="1:9" x14ac:dyDescent="0.25">
      <c r="A1770" s="18">
        <v>41415</v>
      </c>
      <c r="B1770" t="s">
        <v>40</v>
      </c>
      <c r="C1770" t="s">
        <v>41</v>
      </c>
      <c r="D1770">
        <v>1003.02</v>
      </c>
      <c r="E1770">
        <v>983.54</v>
      </c>
      <c r="F1770">
        <v>1.9805999999999999</v>
      </c>
      <c r="G1770">
        <v>19.48</v>
      </c>
      <c r="H1770">
        <v>222.25</v>
      </c>
      <c r="I1770">
        <v>222921245.15099999</v>
      </c>
    </row>
    <row r="1771" spans="1:9" x14ac:dyDescent="0.25">
      <c r="A1771" s="18">
        <v>41414</v>
      </c>
      <c r="B1771" t="s">
        <v>40</v>
      </c>
      <c r="C1771" t="s">
        <v>41</v>
      </c>
      <c r="D1771">
        <v>983.54</v>
      </c>
      <c r="E1771">
        <v>983.07</v>
      </c>
      <c r="F1771">
        <v>4.7809999999999998E-2</v>
      </c>
      <c r="G1771">
        <v>0.47</v>
      </c>
      <c r="H1771">
        <v>218.5</v>
      </c>
      <c r="I1771">
        <v>214903539.17699999</v>
      </c>
    </row>
    <row r="1772" spans="1:9" x14ac:dyDescent="0.25">
      <c r="A1772" s="18">
        <v>41411</v>
      </c>
      <c r="B1772" t="s">
        <v>40</v>
      </c>
      <c r="C1772" t="s">
        <v>41</v>
      </c>
      <c r="D1772">
        <v>983.07</v>
      </c>
      <c r="E1772">
        <v>1003.49</v>
      </c>
      <c r="F1772">
        <v>-2.0348999999999999</v>
      </c>
      <c r="G1772">
        <v>-20.420000000000002</v>
      </c>
      <c r="H1772">
        <v>218.5</v>
      </c>
      <c r="I1772">
        <v>214800844.15349999</v>
      </c>
    </row>
    <row r="1773" spans="1:9" x14ac:dyDescent="0.25">
      <c r="A1773" s="18">
        <v>41410</v>
      </c>
      <c r="B1773" t="s">
        <v>40</v>
      </c>
      <c r="C1773" t="s">
        <v>41</v>
      </c>
      <c r="D1773">
        <v>1003.49</v>
      </c>
      <c r="E1773">
        <v>989.7</v>
      </c>
      <c r="F1773">
        <v>1.3933500000000001</v>
      </c>
      <c r="G1773">
        <v>13.79</v>
      </c>
      <c r="H1773">
        <v>213</v>
      </c>
      <c r="I1773">
        <v>213743420.17449999</v>
      </c>
    </row>
    <row r="1774" spans="1:9" x14ac:dyDescent="0.25">
      <c r="A1774" s="18">
        <v>41409</v>
      </c>
      <c r="B1774" t="s">
        <v>40</v>
      </c>
      <c r="C1774" t="s">
        <v>41</v>
      </c>
      <c r="D1774">
        <v>989.7</v>
      </c>
      <c r="E1774">
        <v>982.37</v>
      </c>
      <c r="F1774">
        <v>0.74614999999999998</v>
      </c>
      <c r="G1774">
        <v>7.33</v>
      </c>
      <c r="H1774">
        <v>213</v>
      </c>
      <c r="I1774">
        <v>210806149.48500001</v>
      </c>
    </row>
    <row r="1775" spans="1:9" x14ac:dyDescent="0.25">
      <c r="A1775" s="18">
        <v>41408</v>
      </c>
      <c r="B1775" t="s">
        <v>40</v>
      </c>
      <c r="C1775" t="s">
        <v>41</v>
      </c>
      <c r="D1775">
        <v>982.37</v>
      </c>
      <c r="E1775">
        <v>986.53</v>
      </c>
      <c r="F1775">
        <v>-0.42168</v>
      </c>
      <c r="G1775">
        <v>-4.16</v>
      </c>
      <c r="H1775">
        <v>211.5</v>
      </c>
      <c r="I1775">
        <v>207771304.11849999</v>
      </c>
    </row>
    <row r="1776" spans="1:9" x14ac:dyDescent="0.25">
      <c r="A1776" s="18">
        <v>41407</v>
      </c>
      <c r="B1776" t="s">
        <v>40</v>
      </c>
      <c r="C1776" t="s">
        <v>41</v>
      </c>
      <c r="D1776">
        <v>986.53</v>
      </c>
      <c r="E1776">
        <v>990.38</v>
      </c>
      <c r="F1776">
        <v>-0.38873999999999997</v>
      </c>
      <c r="G1776">
        <v>-3.85</v>
      </c>
      <c r="H1776">
        <v>209</v>
      </c>
      <c r="I1776">
        <v>206184819.3265</v>
      </c>
    </row>
    <row r="1777" spans="1:9" x14ac:dyDescent="0.25">
      <c r="A1777" s="18">
        <v>41404</v>
      </c>
      <c r="B1777" t="s">
        <v>40</v>
      </c>
      <c r="C1777" t="s">
        <v>41</v>
      </c>
      <c r="D1777">
        <v>990.38</v>
      </c>
      <c r="E1777">
        <v>1009.35</v>
      </c>
      <c r="F1777">
        <v>-1.8794299999999999</v>
      </c>
      <c r="G1777">
        <v>-18.97</v>
      </c>
      <c r="H1777">
        <v>207</v>
      </c>
      <c r="I1777">
        <v>205008709.51899999</v>
      </c>
    </row>
    <row r="1778" spans="1:9" x14ac:dyDescent="0.25">
      <c r="A1778" s="18">
        <v>41403</v>
      </c>
      <c r="B1778" t="s">
        <v>40</v>
      </c>
      <c r="C1778" t="s">
        <v>41</v>
      </c>
      <c r="D1778">
        <v>1009.35</v>
      </c>
      <c r="E1778">
        <v>993.71</v>
      </c>
      <c r="F1778">
        <v>1.5739000000000001</v>
      </c>
      <c r="G1778">
        <v>15.64</v>
      </c>
      <c r="H1778">
        <v>211</v>
      </c>
      <c r="I1778">
        <v>212972900.4675</v>
      </c>
    </row>
    <row r="1779" spans="1:9" x14ac:dyDescent="0.25">
      <c r="A1779" s="18">
        <v>41402</v>
      </c>
      <c r="B1779" t="s">
        <v>40</v>
      </c>
      <c r="C1779" t="s">
        <v>41</v>
      </c>
      <c r="D1779">
        <v>993.71</v>
      </c>
      <c r="E1779">
        <v>981.5</v>
      </c>
      <c r="F1779">
        <v>1.2440100000000001</v>
      </c>
      <c r="G1779">
        <v>12.21</v>
      </c>
      <c r="H1779">
        <v>203</v>
      </c>
      <c r="I1779">
        <v>201723179.6855</v>
      </c>
    </row>
    <row r="1780" spans="1:9" x14ac:dyDescent="0.25">
      <c r="A1780" s="18">
        <v>41401</v>
      </c>
      <c r="B1780" t="s">
        <v>40</v>
      </c>
      <c r="C1780" t="s">
        <v>41</v>
      </c>
      <c r="D1780">
        <v>981.5</v>
      </c>
      <c r="E1780">
        <v>984.9</v>
      </c>
      <c r="F1780">
        <v>-0.34521000000000002</v>
      </c>
      <c r="G1780">
        <v>-3.4</v>
      </c>
      <c r="H1780">
        <v>203</v>
      </c>
      <c r="I1780">
        <v>199244549.07499999</v>
      </c>
    </row>
    <row r="1781" spans="1:9" x14ac:dyDescent="0.25">
      <c r="A1781" s="18">
        <v>41400</v>
      </c>
      <c r="B1781" t="s">
        <v>40</v>
      </c>
      <c r="C1781" t="s">
        <v>41</v>
      </c>
      <c r="D1781">
        <v>984.9</v>
      </c>
      <c r="E1781">
        <v>1007.03</v>
      </c>
      <c r="F1781">
        <v>-2.1975500000000001</v>
      </c>
      <c r="G1781">
        <v>-22.13</v>
      </c>
      <c r="H1781">
        <v>199</v>
      </c>
      <c r="I1781">
        <v>195995149.245</v>
      </c>
    </row>
    <row r="1782" spans="1:9" x14ac:dyDescent="0.25">
      <c r="A1782" s="18">
        <v>41397</v>
      </c>
      <c r="B1782" t="s">
        <v>40</v>
      </c>
      <c r="C1782" t="s">
        <v>41</v>
      </c>
      <c r="D1782">
        <v>1007.03</v>
      </c>
      <c r="E1782">
        <v>1025.93</v>
      </c>
      <c r="F1782">
        <v>-1.84223</v>
      </c>
      <c r="G1782">
        <v>-18.899999999999999</v>
      </c>
      <c r="H1782">
        <v>195</v>
      </c>
      <c r="I1782">
        <v>196370900.3515</v>
      </c>
    </row>
    <row r="1783" spans="1:9" x14ac:dyDescent="0.25">
      <c r="A1783" s="18">
        <v>41396</v>
      </c>
      <c r="B1783" t="s">
        <v>40</v>
      </c>
      <c r="C1783" t="s">
        <v>41</v>
      </c>
      <c r="D1783">
        <v>1025.93</v>
      </c>
      <c r="E1783">
        <v>1062.71</v>
      </c>
      <c r="F1783">
        <v>-3.46096</v>
      </c>
      <c r="G1783">
        <v>-36.78</v>
      </c>
      <c r="H1783">
        <v>191</v>
      </c>
      <c r="I1783">
        <v>195952681.2965</v>
      </c>
    </row>
    <row r="1784" spans="1:9" x14ac:dyDescent="0.25">
      <c r="A1784" s="18">
        <v>41395</v>
      </c>
      <c r="B1784" t="s">
        <v>40</v>
      </c>
      <c r="C1784" t="s">
        <v>41</v>
      </c>
      <c r="D1784">
        <v>1062.71</v>
      </c>
      <c r="E1784">
        <v>1018.74</v>
      </c>
      <c r="F1784">
        <v>4.3161199999999997</v>
      </c>
      <c r="G1784">
        <v>43.97</v>
      </c>
      <c r="H1784">
        <v>189</v>
      </c>
      <c r="I1784">
        <v>200852243.13550001</v>
      </c>
    </row>
    <row r="1785" spans="1:9" x14ac:dyDescent="0.25">
      <c r="A1785" s="18">
        <v>41394</v>
      </c>
      <c r="B1785" t="s">
        <v>40</v>
      </c>
      <c r="C1785" t="s">
        <v>41</v>
      </c>
      <c r="D1785">
        <v>1018.74</v>
      </c>
      <c r="E1785">
        <v>1035.72</v>
      </c>
      <c r="F1785">
        <v>-1.63944</v>
      </c>
      <c r="G1785">
        <v>-16.98</v>
      </c>
      <c r="H1785">
        <v>188.75</v>
      </c>
      <c r="I1785">
        <v>192287225.93700001</v>
      </c>
    </row>
    <row r="1786" spans="1:9" x14ac:dyDescent="0.25">
      <c r="A1786" s="18">
        <v>41393</v>
      </c>
      <c r="B1786" t="s">
        <v>40</v>
      </c>
      <c r="C1786" t="s">
        <v>41</v>
      </c>
      <c r="D1786">
        <v>1035.72</v>
      </c>
      <c r="E1786">
        <v>1039.24</v>
      </c>
      <c r="F1786">
        <v>-0.33871000000000001</v>
      </c>
      <c r="G1786">
        <v>-3.52</v>
      </c>
      <c r="H1786">
        <v>188.75</v>
      </c>
      <c r="I1786">
        <v>195492201.78600001</v>
      </c>
    </row>
    <row r="1787" spans="1:9" x14ac:dyDescent="0.25">
      <c r="A1787" s="18">
        <v>41390</v>
      </c>
      <c r="B1787" t="s">
        <v>40</v>
      </c>
      <c r="C1787" t="s">
        <v>41</v>
      </c>
      <c r="D1787">
        <v>1039.24</v>
      </c>
      <c r="E1787">
        <v>1037.3</v>
      </c>
      <c r="F1787">
        <v>0.18701999999999999</v>
      </c>
      <c r="G1787">
        <v>1.94</v>
      </c>
      <c r="H1787">
        <v>184.75</v>
      </c>
      <c r="I1787">
        <v>191999641.96200001</v>
      </c>
    </row>
    <row r="1788" spans="1:9" x14ac:dyDescent="0.25">
      <c r="A1788" s="18">
        <v>41389</v>
      </c>
      <c r="B1788" t="s">
        <v>40</v>
      </c>
      <c r="C1788" t="s">
        <v>41</v>
      </c>
      <c r="D1788">
        <v>1037.3</v>
      </c>
      <c r="E1788">
        <v>1027.68</v>
      </c>
      <c r="F1788">
        <v>0.93608999999999998</v>
      </c>
      <c r="G1788">
        <v>9.6199999999999992</v>
      </c>
      <c r="H1788">
        <v>186.25</v>
      </c>
      <c r="I1788">
        <v>193197176.86500001</v>
      </c>
    </row>
    <row r="1789" spans="1:9" x14ac:dyDescent="0.25">
      <c r="A1789" s="18">
        <v>41388</v>
      </c>
      <c r="B1789" t="s">
        <v>40</v>
      </c>
      <c r="C1789" t="s">
        <v>41</v>
      </c>
      <c r="D1789">
        <v>1027.68</v>
      </c>
      <c r="E1789">
        <v>1022.06</v>
      </c>
      <c r="F1789">
        <v>0.54986999999999997</v>
      </c>
      <c r="G1789">
        <v>5.62</v>
      </c>
      <c r="H1789">
        <v>183.75</v>
      </c>
      <c r="I1789">
        <v>188836251.384</v>
      </c>
    </row>
    <row r="1790" spans="1:9" x14ac:dyDescent="0.25">
      <c r="A1790" s="18">
        <v>41387</v>
      </c>
      <c r="B1790" t="s">
        <v>40</v>
      </c>
      <c r="C1790" t="s">
        <v>41</v>
      </c>
      <c r="D1790">
        <v>1022.06</v>
      </c>
      <c r="E1790">
        <v>1073.9100000000001</v>
      </c>
      <c r="F1790">
        <v>-4.8281499999999999</v>
      </c>
      <c r="G1790">
        <v>-51.85</v>
      </c>
      <c r="H1790">
        <v>181.75</v>
      </c>
      <c r="I1790">
        <v>185759456.10299999</v>
      </c>
    </row>
    <row r="1791" spans="1:9" x14ac:dyDescent="0.25">
      <c r="A1791" s="18">
        <v>41386</v>
      </c>
      <c r="B1791" t="s">
        <v>40</v>
      </c>
      <c r="C1791" t="s">
        <v>41</v>
      </c>
      <c r="D1791">
        <v>1073.9100000000001</v>
      </c>
      <c r="E1791">
        <v>1119.6199999999999</v>
      </c>
      <c r="F1791">
        <v>-4.0826399999999996</v>
      </c>
      <c r="G1791">
        <v>-45.71</v>
      </c>
      <c r="H1791">
        <v>176.25</v>
      </c>
      <c r="I1791">
        <v>189276691.19549999</v>
      </c>
    </row>
    <row r="1792" spans="1:9" x14ac:dyDescent="0.25">
      <c r="A1792" s="18">
        <v>41383</v>
      </c>
      <c r="B1792" t="s">
        <v>40</v>
      </c>
      <c r="C1792" t="s">
        <v>41</v>
      </c>
      <c r="D1792">
        <v>1119.6199999999999</v>
      </c>
      <c r="E1792">
        <v>1203.46</v>
      </c>
      <c r="F1792">
        <v>-6.9665800000000004</v>
      </c>
      <c r="G1792">
        <v>-83.84</v>
      </c>
      <c r="H1792">
        <v>179.75</v>
      </c>
      <c r="I1792">
        <v>201251750.98100001</v>
      </c>
    </row>
    <row r="1793" spans="1:9" x14ac:dyDescent="0.25">
      <c r="A1793" s="18">
        <v>41382</v>
      </c>
      <c r="B1793" t="s">
        <v>40</v>
      </c>
      <c r="C1793" t="s">
        <v>41</v>
      </c>
      <c r="D1793">
        <v>1203.46</v>
      </c>
      <c r="E1793">
        <v>1151.6500000000001</v>
      </c>
      <c r="F1793">
        <v>4.4987599999999999</v>
      </c>
      <c r="G1793">
        <v>51.81</v>
      </c>
      <c r="H1793">
        <v>181.75</v>
      </c>
      <c r="I1793">
        <v>218728915.17300001</v>
      </c>
    </row>
    <row r="1794" spans="1:9" x14ac:dyDescent="0.25">
      <c r="A1794" s="18">
        <v>41381</v>
      </c>
      <c r="B1794" t="s">
        <v>40</v>
      </c>
      <c r="C1794" t="s">
        <v>41</v>
      </c>
      <c r="D1794">
        <v>1151.6500000000001</v>
      </c>
      <c r="E1794">
        <v>1033.6099999999999</v>
      </c>
      <c r="F1794">
        <v>11.420170000000001</v>
      </c>
      <c r="G1794">
        <v>118.04</v>
      </c>
      <c r="H1794">
        <v>198.75</v>
      </c>
      <c r="I1794">
        <v>228890495.08250001</v>
      </c>
    </row>
    <row r="1795" spans="1:9" x14ac:dyDescent="0.25">
      <c r="A1795" s="18">
        <v>41380</v>
      </c>
      <c r="B1795" t="s">
        <v>40</v>
      </c>
      <c r="C1795" t="s">
        <v>41</v>
      </c>
      <c r="D1795">
        <v>1033.6099999999999</v>
      </c>
      <c r="E1795">
        <v>1168.77</v>
      </c>
      <c r="F1795">
        <v>-11.56429</v>
      </c>
      <c r="G1795">
        <v>-135.16</v>
      </c>
      <c r="H1795">
        <v>207.75</v>
      </c>
      <c r="I1795">
        <v>214732529.1805</v>
      </c>
    </row>
    <row r="1796" spans="1:9" x14ac:dyDescent="0.25">
      <c r="A1796" s="18">
        <v>41379</v>
      </c>
      <c r="B1796" t="s">
        <v>40</v>
      </c>
      <c r="C1796" t="s">
        <v>41</v>
      </c>
      <c r="D1796">
        <v>1168.77</v>
      </c>
      <c r="E1796">
        <v>982.04</v>
      </c>
      <c r="F1796">
        <v>19.014500000000002</v>
      </c>
      <c r="G1796">
        <v>186.73</v>
      </c>
      <c r="H1796">
        <v>211.25</v>
      </c>
      <c r="I1796">
        <v>246902720.93849999</v>
      </c>
    </row>
    <row r="1797" spans="1:9" x14ac:dyDescent="0.25">
      <c r="A1797" s="18">
        <v>41376</v>
      </c>
      <c r="B1797" t="s">
        <v>40</v>
      </c>
      <c r="C1797" t="s">
        <v>41</v>
      </c>
      <c r="D1797">
        <v>982.04</v>
      </c>
      <c r="E1797">
        <v>1007.44</v>
      </c>
      <c r="F1797">
        <v>-2.5212400000000001</v>
      </c>
      <c r="G1797">
        <v>-25.4</v>
      </c>
      <c r="H1797">
        <v>213.75</v>
      </c>
      <c r="I1797">
        <v>209911099.102</v>
      </c>
    </row>
    <row r="1798" spans="1:9" x14ac:dyDescent="0.25">
      <c r="A1798" s="18">
        <v>41375</v>
      </c>
      <c r="B1798" t="s">
        <v>40</v>
      </c>
      <c r="C1798" t="s">
        <v>41</v>
      </c>
      <c r="D1798">
        <v>1007.44</v>
      </c>
      <c r="E1798">
        <v>1006.63</v>
      </c>
      <c r="F1798">
        <v>8.047E-2</v>
      </c>
      <c r="G1798">
        <v>0.81</v>
      </c>
      <c r="H1798">
        <v>213.75</v>
      </c>
      <c r="I1798">
        <v>215340350.37200001</v>
      </c>
    </row>
    <row r="1799" spans="1:9" x14ac:dyDescent="0.25">
      <c r="A1799" s="18">
        <v>41374</v>
      </c>
      <c r="B1799" t="s">
        <v>40</v>
      </c>
      <c r="C1799" t="s">
        <v>41</v>
      </c>
      <c r="D1799">
        <v>1006.63</v>
      </c>
      <c r="E1799">
        <v>1044.81</v>
      </c>
      <c r="F1799">
        <v>-3.6542500000000002</v>
      </c>
      <c r="G1799">
        <v>-38.18</v>
      </c>
      <c r="H1799">
        <v>213.75</v>
      </c>
      <c r="I1799">
        <v>215167212.83149999</v>
      </c>
    </row>
    <row r="1800" spans="1:9" x14ac:dyDescent="0.25">
      <c r="A1800" s="18">
        <v>41373</v>
      </c>
      <c r="B1800" t="s">
        <v>40</v>
      </c>
      <c r="C1800" t="s">
        <v>41</v>
      </c>
      <c r="D1800">
        <v>1044.81</v>
      </c>
      <c r="E1800">
        <v>1048.28</v>
      </c>
      <c r="F1800">
        <v>-0.33101999999999998</v>
      </c>
      <c r="G1800">
        <v>-3.47</v>
      </c>
      <c r="H1800">
        <v>208.75</v>
      </c>
      <c r="I1800">
        <v>218104139.7405</v>
      </c>
    </row>
    <row r="1801" spans="1:9" x14ac:dyDescent="0.25">
      <c r="A1801" s="18">
        <v>41372</v>
      </c>
      <c r="B1801" t="s">
        <v>40</v>
      </c>
      <c r="C1801" t="s">
        <v>41</v>
      </c>
      <c r="D1801">
        <v>1048.28</v>
      </c>
      <c r="E1801">
        <v>1084.96</v>
      </c>
      <c r="F1801">
        <v>-3.3807700000000001</v>
      </c>
      <c r="G1801">
        <v>-36.68</v>
      </c>
      <c r="H1801">
        <v>201.75</v>
      </c>
      <c r="I1801">
        <v>211490542.414</v>
      </c>
    </row>
    <row r="1802" spans="1:9" x14ac:dyDescent="0.25">
      <c r="A1802" s="18">
        <v>41369</v>
      </c>
      <c r="B1802" t="s">
        <v>40</v>
      </c>
      <c r="C1802" t="s">
        <v>41</v>
      </c>
      <c r="D1802">
        <v>1084.96</v>
      </c>
      <c r="E1802">
        <v>1083.94</v>
      </c>
      <c r="F1802">
        <v>9.4100000000000003E-2</v>
      </c>
      <c r="G1802">
        <v>1.02</v>
      </c>
      <c r="H1802">
        <v>201.75</v>
      </c>
      <c r="I1802">
        <v>218890734.248</v>
      </c>
    </row>
    <row r="1803" spans="1:9" x14ac:dyDescent="0.25">
      <c r="A1803" s="18">
        <v>41368</v>
      </c>
      <c r="B1803" t="s">
        <v>40</v>
      </c>
      <c r="C1803" t="s">
        <v>41</v>
      </c>
      <c r="D1803">
        <v>1083.94</v>
      </c>
      <c r="E1803">
        <v>1105.29</v>
      </c>
      <c r="F1803">
        <v>-1.9316199999999999</v>
      </c>
      <c r="G1803">
        <v>-21.35</v>
      </c>
      <c r="H1803">
        <v>207.75</v>
      </c>
      <c r="I1803">
        <v>225188589.197</v>
      </c>
    </row>
    <row r="1804" spans="1:9" x14ac:dyDescent="0.25">
      <c r="A1804" s="18">
        <v>41367</v>
      </c>
      <c r="B1804" t="s">
        <v>40</v>
      </c>
      <c r="C1804" t="s">
        <v>41</v>
      </c>
      <c r="D1804">
        <v>1105.29</v>
      </c>
      <c r="E1804">
        <v>1055.17</v>
      </c>
      <c r="F1804">
        <v>4.7499500000000001</v>
      </c>
      <c r="G1804">
        <v>50.12</v>
      </c>
      <c r="H1804">
        <v>209.25</v>
      </c>
      <c r="I1804">
        <v>231281987.76449999</v>
      </c>
    </row>
    <row r="1805" spans="1:9" x14ac:dyDescent="0.25">
      <c r="A1805" s="18">
        <v>41366</v>
      </c>
      <c r="B1805" t="s">
        <v>40</v>
      </c>
      <c r="C1805" t="s">
        <v>41</v>
      </c>
      <c r="D1805">
        <v>1055.17</v>
      </c>
      <c r="E1805">
        <v>1095.8399999999999</v>
      </c>
      <c r="F1805">
        <v>-3.7113100000000001</v>
      </c>
      <c r="G1805">
        <v>-40.67</v>
      </c>
      <c r="H1805">
        <v>205.25</v>
      </c>
      <c r="I1805">
        <v>216573695.25850001</v>
      </c>
    </row>
    <row r="1806" spans="1:9" x14ac:dyDescent="0.25">
      <c r="A1806" s="18">
        <v>41365</v>
      </c>
      <c r="B1806" t="s">
        <v>40</v>
      </c>
      <c r="C1806" t="s">
        <v>41</v>
      </c>
      <c r="D1806">
        <v>1095.8399999999999</v>
      </c>
      <c r="E1806">
        <v>1082.4100000000001</v>
      </c>
      <c r="F1806">
        <v>1.24075</v>
      </c>
      <c r="G1806">
        <v>13.43</v>
      </c>
      <c r="H1806">
        <v>201.75</v>
      </c>
      <c r="I1806">
        <v>221085774.792</v>
      </c>
    </row>
    <row r="1807" spans="1:9" x14ac:dyDescent="0.25">
      <c r="A1807" s="18">
        <v>41361</v>
      </c>
      <c r="B1807" t="s">
        <v>40</v>
      </c>
      <c r="C1807" t="s">
        <v>41</v>
      </c>
      <c r="D1807">
        <v>1082.4100000000001</v>
      </c>
      <c r="E1807">
        <v>1094.79</v>
      </c>
      <c r="F1807">
        <v>-1.1308100000000001</v>
      </c>
      <c r="G1807">
        <v>-12.38</v>
      </c>
      <c r="H1807">
        <v>201.75</v>
      </c>
      <c r="I1807">
        <v>218376271.6205</v>
      </c>
    </row>
    <row r="1808" spans="1:9" x14ac:dyDescent="0.25">
      <c r="A1808" s="18">
        <v>41360</v>
      </c>
      <c r="B1808" t="s">
        <v>40</v>
      </c>
      <c r="C1808" t="s">
        <v>41</v>
      </c>
      <c r="D1808">
        <v>1094.79</v>
      </c>
      <c r="E1808">
        <v>1081.77</v>
      </c>
      <c r="F1808">
        <v>1.2035800000000001</v>
      </c>
      <c r="G1808">
        <v>13.02</v>
      </c>
      <c r="H1808">
        <v>201.75</v>
      </c>
      <c r="I1808">
        <v>220873937.23949999</v>
      </c>
    </row>
    <row r="1809" spans="1:9" x14ac:dyDescent="0.25">
      <c r="A1809" s="18">
        <v>41359</v>
      </c>
      <c r="B1809" t="s">
        <v>40</v>
      </c>
      <c r="C1809" t="s">
        <v>41</v>
      </c>
      <c r="D1809">
        <v>1081.77</v>
      </c>
      <c r="E1809">
        <v>1105.51</v>
      </c>
      <c r="F1809">
        <v>-2.1474299999999999</v>
      </c>
      <c r="G1809">
        <v>-23.74</v>
      </c>
      <c r="H1809">
        <v>201.75</v>
      </c>
      <c r="I1809">
        <v>218247151.58849999</v>
      </c>
    </row>
    <row r="1810" spans="1:9" x14ac:dyDescent="0.25">
      <c r="A1810" s="18">
        <v>41358</v>
      </c>
      <c r="B1810" t="s">
        <v>40</v>
      </c>
      <c r="C1810" t="s">
        <v>41</v>
      </c>
      <c r="D1810">
        <v>1105.51</v>
      </c>
      <c r="E1810">
        <v>1123.6300000000001</v>
      </c>
      <c r="F1810">
        <v>-1.61263</v>
      </c>
      <c r="G1810">
        <v>-18.12</v>
      </c>
      <c r="H1810">
        <v>198.25</v>
      </c>
      <c r="I1810">
        <v>219167412.7755</v>
      </c>
    </row>
    <row r="1811" spans="1:9" x14ac:dyDescent="0.25">
      <c r="A1811" s="18">
        <v>41355</v>
      </c>
      <c r="B1811" t="s">
        <v>40</v>
      </c>
      <c r="C1811" t="s">
        <v>41</v>
      </c>
      <c r="D1811">
        <v>1123.6300000000001</v>
      </c>
      <c r="E1811">
        <v>1134.8800000000001</v>
      </c>
      <c r="F1811">
        <v>-0.99129</v>
      </c>
      <c r="G1811">
        <v>-11.25</v>
      </c>
      <c r="H1811">
        <v>198.25</v>
      </c>
      <c r="I1811">
        <v>222759703.68149999</v>
      </c>
    </row>
    <row r="1812" spans="1:9" x14ac:dyDescent="0.25">
      <c r="A1812" s="18">
        <v>41354</v>
      </c>
      <c r="B1812" t="s">
        <v>40</v>
      </c>
      <c r="C1812" t="s">
        <v>41</v>
      </c>
      <c r="D1812">
        <v>1134.8800000000001</v>
      </c>
      <c r="E1812">
        <v>1101.78</v>
      </c>
      <c r="F1812">
        <v>3.0042300000000002</v>
      </c>
      <c r="G1812">
        <v>33.1</v>
      </c>
      <c r="H1812">
        <v>192.25</v>
      </c>
      <c r="I1812">
        <v>218180736.74399999</v>
      </c>
    </row>
    <row r="1813" spans="1:9" x14ac:dyDescent="0.25">
      <c r="A1813" s="18">
        <v>41353</v>
      </c>
      <c r="B1813" t="s">
        <v>40</v>
      </c>
      <c r="C1813" t="s">
        <v>41</v>
      </c>
      <c r="D1813">
        <v>1101.78</v>
      </c>
      <c r="E1813">
        <v>1169.99</v>
      </c>
      <c r="F1813">
        <v>-5.8299599999999998</v>
      </c>
      <c r="G1813">
        <v>-68.209999999999994</v>
      </c>
      <c r="H1813">
        <v>188.75</v>
      </c>
      <c r="I1813">
        <v>207961030.08899999</v>
      </c>
    </row>
    <row r="1814" spans="1:9" x14ac:dyDescent="0.25">
      <c r="A1814" s="18">
        <v>41352</v>
      </c>
      <c r="B1814" t="s">
        <v>40</v>
      </c>
      <c r="C1814" t="s">
        <v>41</v>
      </c>
      <c r="D1814">
        <v>1169.99</v>
      </c>
      <c r="E1814">
        <v>1166.54</v>
      </c>
      <c r="F1814">
        <v>0.29575000000000001</v>
      </c>
      <c r="G1814">
        <v>3.45</v>
      </c>
      <c r="H1814">
        <v>168.5</v>
      </c>
      <c r="I1814">
        <v>197143373.49950001</v>
      </c>
    </row>
    <row r="1815" spans="1:9" x14ac:dyDescent="0.25">
      <c r="A1815" s="18">
        <v>41351</v>
      </c>
      <c r="B1815" t="s">
        <v>40</v>
      </c>
      <c r="C1815" t="s">
        <v>41</v>
      </c>
      <c r="D1815">
        <v>1166.54</v>
      </c>
      <c r="E1815">
        <v>1110.33</v>
      </c>
      <c r="F1815">
        <v>5.0624599999999997</v>
      </c>
      <c r="G1815">
        <v>56.21</v>
      </c>
      <c r="H1815">
        <v>168.5</v>
      </c>
      <c r="I1815">
        <v>196562048.32699999</v>
      </c>
    </row>
    <row r="1816" spans="1:9" x14ac:dyDescent="0.25">
      <c r="A1816" s="18">
        <v>41348</v>
      </c>
      <c r="B1816" t="s">
        <v>40</v>
      </c>
      <c r="C1816" t="s">
        <v>41</v>
      </c>
      <c r="D1816">
        <v>1110.33</v>
      </c>
      <c r="E1816">
        <v>1103.49</v>
      </c>
      <c r="F1816">
        <v>0.61985000000000001</v>
      </c>
      <c r="G1816">
        <v>6.84</v>
      </c>
      <c r="H1816">
        <v>165.75</v>
      </c>
      <c r="I1816">
        <v>184037253.0165</v>
      </c>
    </row>
    <row r="1817" spans="1:9" x14ac:dyDescent="0.25">
      <c r="A1817" s="18">
        <v>41347</v>
      </c>
      <c r="B1817" t="s">
        <v>40</v>
      </c>
      <c r="C1817" t="s">
        <v>41</v>
      </c>
      <c r="D1817">
        <v>1103.49</v>
      </c>
      <c r="E1817">
        <v>1115.1300000000001</v>
      </c>
      <c r="F1817">
        <v>-1.04382</v>
      </c>
      <c r="G1817">
        <v>-11.64</v>
      </c>
      <c r="H1817">
        <v>165.75</v>
      </c>
      <c r="I1817">
        <v>182903522.67449999</v>
      </c>
    </row>
    <row r="1818" spans="1:9" x14ac:dyDescent="0.25">
      <c r="A1818" s="18">
        <v>41346</v>
      </c>
      <c r="B1818" t="s">
        <v>40</v>
      </c>
      <c r="C1818" t="s">
        <v>41</v>
      </c>
      <c r="D1818">
        <v>1115.1300000000001</v>
      </c>
      <c r="E1818">
        <v>1126.1099999999999</v>
      </c>
      <c r="F1818">
        <v>-0.97504000000000002</v>
      </c>
      <c r="G1818">
        <v>-10.98</v>
      </c>
      <c r="H1818">
        <v>154.75</v>
      </c>
      <c r="I1818">
        <v>172566423.25650001</v>
      </c>
    </row>
    <row r="1819" spans="1:9" x14ac:dyDescent="0.25">
      <c r="A1819" s="18">
        <v>41345</v>
      </c>
      <c r="B1819" t="s">
        <v>40</v>
      </c>
      <c r="C1819" t="s">
        <v>41</v>
      </c>
      <c r="D1819">
        <v>1126.1099999999999</v>
      </c>
      <c r="E1819">
        <v>1100.55</v>
      </c>
      <c r="F1819">
        <v>2.3224800000000001</v>
      </c>
      <c r="G1819">
        <v>25.56</v>
      </c>
      <c r="H1819">
        <v>153.75</v>
      </c>
      <c r="I1819">
        <v>173139468.8055</v>
      </c>
    </row>
    <row r="1820" spans="1:9" x14ac:dyDescent="0.25">
      <c r="A1820" s="18">
        <v>41344</v>
      </c>
      <c r="B1820" t="s">
        <v>40</v>
      </c>
      <c r="C1820" t="s">
        <v>41</v>
      </c>
      <c r="D1820">
        <v>1100.55</v>
      </c>
      <c r="E1820">
        <v>1155.24</v>
      </c>
      <c r="F1820">
        <v>-4.7340799999999996</v>
      </c>
      <c r="G1820">
        <v>-54.69</v>
      </c>
      <c r="H1820">
        <v>153.75</v>
      </c>
      <c r="I1820">
        <v>169209617.5275</v>
      </c>
    </row>
    <row r="1821" spans="1:9" x14ac:dyDescent="0.25">
      <c r="A1821" s="18">
        <v>41341</v>
      </c>
      <c r="B1821" t="s">
        <v>40</v>
      </c>
      <c r="C1821" t="s">
        <v>41</v>
      </c>
      <c r="D1821">
        <v>1155.24</v>
      </c>
      <c r="E1821">
        <v>1173.6500000000001</v>
      </c>
      <c r="F1821">
        <v>-1.5686100000000001</v>
      </c>
      <c r="G1821">
        <v>-18.41</v>
      </c>
      <c r="H1821">
        <v>149.75</v>
      </c>
      <c r="I1821">
        <v>172997247.76199999</v>
      </c>
    </row>
    <row r="1822" spans="1:9" x14ac:dyDescent="0.25">
      <c r="A1822" s="18">
        <v>41340</v>
      </c>
      <c r="B1822" t="s">
        <v>40</v>
      </c>
      <c r="C1822" t="s">
        <v>41</v>
      </c>
      <c r="D1822">
        <v>1173.6500000000001</v>
      </c>
      <c r="E1822">
        <v>1203.3599999999999</v>
      </c>
      <c r="F1822">
        <v>-2.4689199999999998</v>
      </c>
      <c r="G1822">
        <v>-29.71</v>
      </c>
      <c r="H1822">
        <v>148.75</v>
      </c>
      <c r="I1822">
        <v>174580496.1825</v>
      </c>
    </row>
    <row r="1823" spans="1:9" x14ac:dyDescent="0.25">
      <c r="A1823" s="18">
        <v>41339</v>
      </c>
      <c r="B1823" t="s">
        <v>40</v>
      </c>
      <c r="C1823" t="s">
        <v>41</v>
      </c>
      <c r="D1823">
        <v>1203.3599999999999</v>
      </c>
      <c r="E1823">
        <v>1198.3399999999999</v>
      </c>
      <c r="F1823">
        <v>0.41891</v>
      </c>
      <c r="G1823">
        <v>5.0199999999999996</v>
      </c>
      <c r="H1823">
        <v>148.25</v>
      </c>
      <c r="I1823">
        <v>178398180.16800001</v>
      </c>
    </row>
    <row r="1824" spans="1:9" x14ac:dyDescent="0.25">
      <c r="A1824" s="18">
        <v>41338</v>
      </c>
      <c r="B1824" t="s">
        <v>40</v>
      </c>
      <c r="C1824" t="s">
        <v>41</v>
      </c>
      <c r="D1824">
        <v>1198.3399999999999</v>
      </c>
      <c r="E1824">
        <v>1227.55</v>
      </c>
      <c r="F1824">
        <v>-2.37954</v>
      </c>
      <c r="G1824">
        <v>-29.21</v>
      </c>
      <c r="H1824">
        <v>143.25</v>
      </c>
      <c r="I1824">
        <v>171662264.917</v>
      </c>
    </row>
    <row r="1825" spans="1:9" x14ac:dyDescent="0.25">
      <c r="A1825" s="18">
        <v>41337</v>
      </c>
      <c r="B1825" t="s">
        <v>40</v>
      </c>
      <c r="C1825" t="s">
        <v>41</v>
      </c>
      <c r="D1825">
        <v>1227.55</v>
      </c>
      <c r="E1825">
        <v>1326.55</v>
      </c>
      <c r="F1825">
        <v>-7.4629700000000003</v>
      </c>
      <c r="G1825">
        <v>-99</v>
      </c>
      <c r="H1825">
        <v>143.25</v>
      </c>
      <c r="I1825">
        <v>175846598.8775</v>
      </c>
    </row>
    <row r="1826" spans="1:9" x14ac:dyDescent="0.25">
      <c r="A1826" s="18">
        <v>41334</v>
      </c>
      <c r="B1826" t="s">
        <v>40</v>
      </c>
      <c r="C1826" t="s">
        <v>41</v>
      </c>
      <c r="D1826">
        <v>1326.55</v>
      </c>
      <c r="E1826">
        <v>1306.58</v>
      </c>
      <c r="F1826">
        <v>1.5284199999999999</v>
      </c>
      <c r="G1826">
        <v>19.97</v>
      </c>
      <c r="H1826">
        <v>140.75</v>
      </c>
      <c r="I1826">
        <v>186711978.82749999</v>
      </c>
    </row>
    <row r="1827" spans="1:9" x14ac:dyDescent="0.25">
      <c r="A1827" s="18">
        <v>41333</v>
      </c>
      <c r="B1827" t="s">
        <v>40</v>
      </c>
      <c r="C1827" t="s">
        <v>41</v>
      </c>
      <c r="D1827">
        <v>1306.58</v>
      </c>
      <c r="E1827">
        <v>1251.0899999999999</v>
      </c>
      <c r="F1827">
        <v>4.4353300000000004</v>
      </c>
      <c r="G1827">
        <v>55.49</v>
      </c>
      <c r="H1827">
        <v>142.75</v>
      </c>
      <c r="I1827">
        <v>186514360.329</v>
      </c>
    </row>
    <row r="1828" spans="1:9" x14ac:dyDescent="0.25">
      <c r="A1828" s="18">
        <v>41332</v>
      </c>
      <c r="B1828" t="s">
        <v>40</v>
      </c>
      <c r="C1828" t="s">
        <v>41</v>
      </c>
      <c r="D1828">
        <v>1251.0899999999999</v>
      </c>
      <c r="E1828">
        <v>1370.74</v>
      </c>
      <c r="F1828">
        <v>-8.7288599999999992</v>
      </c>
      <c r="G1828">
        <v>-119.65</v>
      </c>
      <c r="H1828">
        <v>137.25</v>
      </c>
      <c r="I1828">
        <v>171712165.05450001</v>
      </c>
    </row>
    <row r="1829" spans="1:9" x14ac:dyDescent="0.25">
      <c r="A1829" s="18">
        <v>41331</v>
      </c>
      <c r="B1829" t="s">
        <v>40</v>
      </c>
      <c r="C1829" t="s">
        <v>41</v>
      </c>
      <c r="D1829">
        <v>1370.74</v>
      </c>
      <c r="E1829">
        <v>1406.56</v>
      </c>
      <c r="F1829">
        <v>-2.54664</v>
      </c>
      <c r="G1829">
        <v>-35.82</v>
      </c>
      <c r="H1829">
        <v>137.25</v>
      </c>
      <c r="I1829">
        <v>188134133.537</v>
      </c>
    </row>
    <row r="1830" spans="1:9" x14ac:dyDescent="0.25">
      <c r="A1830" s="18">
        <v>41330</v>
      </c>
      <c r="B1830" t="s">
        <v>40</v>
      </c>
      <c r="C1830" t="s">
        <v>41</v>
      </c>
      <c r="D1830">
        <v>1406.56</v>
      </c>
      <c r="E1830">
        <v>1205.82</v>
      </c>
      <c r="F1830">
        <v>16.647590000000001</v>
      </c>
      <c r="G1830">
        <v>200.74</v>
      </c>
      <c r="H1830">
        <v>147.25</v>
      </c>
      <c r="I1830">
        <v>207116030.32800001</v>
      </c>
    </row>
    <row r="1831" spans="1:9" x14ac:dyDescent="0.25">
      <c r="A1831" s="18">
        <v>41327</v>
      </c>
      <c r="B1831" t="s">
        <v>40</v>
      </c>
      <c r="C1831" t="s">
        <v>41</v>
      </c>
      <c r="D1831">
        <v>1205.82</v>
      </c>
      <c r="E1831">
        <v>1253.6099999999999</v>
      </c>
      <c r="F1831">
        <v>-3.8121900000000002</v>
      </c>
      <c r="G1831">
        <v>-47.79</v>
      </c>
      <c r="H1831">
        <v>147.25</v>
      </c>
      <c r="I1831">
        <v>177557055.29100001</v>
      </c>
    </row>
    <row r="1832" spans="1:9" x14ac:dyDescent="0.25">
      <c r="A1832" s="18">
        <v>41326</v>
      </c>
      <c r="B1832" t="s">
        <v>40</v>
      </c>
      <c r="C1832" t="s">
        <v>41</v>
      </c>
      <c r="D1832">
        <v>1253.6099999999999</v>
      </c>
      <c r="E1832">
        <v>1244.72</v>
      </c>
      <c r="F1832">
        <v>0.71421999999999997</v>
      </c>
      <c r="G1832">
        <v>8.89</v>
      </c>
      <c r="H1832">
        <v>147.25</v>
      </c>
      <c r="I1832">
        <v>184594135.1805</v>
      </c>
    </row>
    <row r="1833" spans="1:9" x14ac:dyDescent="0.25">
      <c r="A1833" s="18">
        <v>41325</v>
      </c>
      <c r="B1833" t="s">
        <v>40</v>
      </c>
      <c r="C1833" t="s">
        <v>41</v>
      </c>
      <c r="D1833">
        <v>1244.72</v>
      </c>
      <c r="E1833">
        <v>1130.18</v>
      </c>
      <c r="F1833">
        <v>10.13467</v>
      </c>
      <c r="G1833">
        <v>114.54</v>
      </c>
      <c r="H1833">
        <v>151.75</v>
      </c>
      <c r="I1833">
        <v>188886322.236</v>
      </c>
    </row>
    <row r="1834" spans="1:9" x14ac:dyDescent="0.25">
      <c r="A1834" s="18">
        <v>41324</v>
      </c>
      <c r="B1834" t="s">
        <v>40</v>
      </c>
      <c r="C1834" t="s">
        <v>41</v>
      </c>
      <c r="D1834">
        <v>1130.18</v>
      </c>
      <c r="E1834">
        <v>1179.52</v>
      </c>
      <c r="F1834">
        <v>-4.1830600000000002</v>
      </c>
      <c r="G1834">
        <v>-49.34</v>
      </c>
      <c r="H1834">
        <v>151.75</v>
      </c>
      <c r="I1834">
        <v>171504871.509</v>
      </c>
    </row>
    <row r="1835" spans="1:9" x14ac:dyDescent="0.25">
      <c r="A1835" s="18">
        <v>41320</v>
      </c>
      <c r="B1835" t="s">
        <v>40</v>
      </c>
      <c r="C1835" t="s">
        <v>41</v>
      </c>
      <c r="D1835">
        <v>1179.52</v>
      </c>
      <c r="E1835">
        <v>1183.8599999999999</v>
      </c>
      <c r="F1835">
        <v>-0.36659999999999998</v>
      </c>
      <c r="G1835">
        <v>-4.34</v>
      </c>
      <c r="H1835">
        <v>144.25</v>
      </c>
      <c r="I1835">
        <v>170145818.97600001</v>
      </c>
    </row>
    <row r="1836" spans="1:9" x14ac:dyDescent="0.25">
      <c r="A1836" s="18">
        <v>41319</v>
      </c>
      <c r="B1836" t="s">
        <v>40</v>
      </c>
      <c r="C1836" t="s">
        <v>41</v>
      </c>
      <c r="D1836">
        <v>1183.8599999999999</v>
      </c>
      <c r="E1836">
        <v>1199.67</v>
      </c>
      <c r="F1836">
        <v>-1.31786</v>
      </c>
      <c r="G1836">
        <v>-15.81</v>
      </c>
      <c r="H1836">
        <v>143.25</v>
      </c>
      <c r="I1836">
        <v>169588004.19299999</v>
      </c>
    </row>
    <row r="1837" spans="1:9" x14ac:dyDescent="0.25">
      <c r="A1837" s="18">
        <v>41318</v>
      </c>
      <c r="B1837" t="s">
        <v>40</v>
      </c>
      <c r="C1837" t="s">
        <v>41</v>
      </c>
      <c r="D1837">
        <v>1199.67</v>
      </c>
      <c r="E1837">
        <v>1203.67</v>
      </c>
      <c r="F1837">
        <v>-0.33232</v>
      </c>
      <c r="G1837">
        <v>-4</v>
      </c>
      <c r="H1837">
        <v>138</v>
      </c>
      <c r="I1837">
        <v>165554519.9835</v>
      </c>
    </row>
    <row r="1838" spans="1:9" x14ac:dyDescent="0.25">
      <c r="A1838" s="18">
        <v>41317</v>
      </c>
      <c r="B1838" t="s">
        <v>40</v>
      </c>
      <c r="C1838" t="s">
        <v>41</v>
      </c>
      <c r="D1838">
        <v>1203.67</v>
      </c>
      <c r="E1838">
        <v>1217.3699999999999</v>
      </c>
      <c r="F1838">
        <v>-1.12538</v>
      </c>
      <c r="G1838">
        <v>-13.7</v>
      </c>
      <c r="H1838">
        <v>124</v>
      </c>
      <c r="I1838">
        <v>149255140.18349999</v>
      </c>
    </row>
    <row r="1839" spans="1:9" x14ac:dyDescent="0.25">
      <c r="A1839" s="18">
        <v>41316</v>
      </c>
      <c r="B1839" t="s">
        <v>40</v>
      </c>
      <c r="C1839" t="s">
        <v>41</v>
      </c>
      <c r="D1839">
        <v>1217.3699999999999</v>
      </c>
      <c r="E1839">
        <v>1227.42</v>
      </c>
      <c r="F1839">
        <v>-0.81879000000000002</v>
      </c>
      <c r="G1839">
        <v>-10.050000000000001</v>
      </c>
      <c r="H1839">
        <v>124</v>
      </c>
      <c r="I1839">
        <v>150953940.86849999</v>
      </c>
    </row>
    <row r="1840" spans="1:9" x14ac:dyDescent="0.25">
      <c r="A1840" s="18">
        <v>41313</v>
      </c>
      <c r="B1840" t="s">
        <v>40</v>
      </c>
      <c r="C1840" t="s">
        <v>41</v>
      </c>
      <c r="D1840">
        <v>1227.42</v>
      </c>
      <c r="E1840">
        <v>1252.17</v>
      </c>
      <c r="F1840">
        <v>-1.9765699999999999</v>
      </c>
      <c r="G1840">
        <v>-24.75</v>
      </c>
      <c r="H1840">
        <v>123.75</v>
      </c>
      <c r="I1840">
        <v>151893286.37099999</v>
      </c>
    </row>
    <row r="1841" spans="1:9" x14ac:dyDescent="0.25">
      <c r="A1841" s="18">
        <v>41312</v>
      </c>
      <c r="B1841" t="s">
        <v>40</v>
      </c>
      <c r="C1841" t="s">
        <v>41</v>
      </c>
      <c r="D1841">
        <v>1252.17</v>
      </c>
      <c r="E1841">
        <v>1253.01</v>
      </c>
      <c r="F1841">
        <v>-6.7040000000000002E-2</v>
      </c>
      <c r="G1841">
        <v>-0.84</v>
      </c>
      <c r="H1841">
        <v>123.75</v>
      </c>
      <c r="I1841">
        <v>154956100.1085</v>
      </c>
    </row>
    <row r="1842" spans="1:9" x14ac:dyDescent="0.25">
      <c r="A1842" s="18">
        <v>41311</v>
      </c>
      <c r="B1842" t="s">
        <v>40</v>
      </c>
      <c r="C1842" t="s">
        <v>41</v>
      </c>
      <c r="D1842">
        <v>1253.01</v>
      </c>
      <c r="E1842">
        <v>1273.81</v>
      </c>
      <c r="F1842">
        <v>-1.6329</v>
      </c>
      <c r="G1842">
        <v>-20.8</v>
      </c>
      <c r="H1842">
        <v>123.75</v>
      </c>
      <c r="I1842">
        <v>155060050.1505</v>
      </c>
    </row>
    <row r="1843" spans="1:9" x14ac:dyDescent="0.25">
      <c r="A1843" s="18">
        <v>41310</v>
      </c>
      <c r="B1843" t="s">
        <v>40</v>
      </c>
      <c r="C1843" t="s">
        <v>41</v>
      </c>
      <c r="D1843">
        <v>1273.81</v>
      </c>
      <c r="E1843">
        <v>1314.7</v>
      </c>
      <c r="F1843">
        <v>-3.11022</v>
      </c>
      <c r="G1843">
        <v>-40.89</v>
      </c>
      <c r="H1843">
        <v>123.75</v>
      </c>
      <c r="I1843">
        <v>157634051.19049999</v>
      </c>
    </row>
    <row r="1844" spans="1:9" x14ac:dyDescent="0.25">
      <c r="A1844" s="18">
        <v>41309</v>
      </c>
      <c r="B1844" t="s">
        <v>40</v>
      </c>
      <c r="C1844" t="s">
        <v>41</v>
      </c>
      <c r="D1844">
        <v>1314.7</v>
      </c>
      <c r="E1844">
        <v>1257.45</v>
      </c>
      <c r="F1844">
        <v>4.5528599999999999</v>
      </c>
      <c r="G1844">
        <v>57.25</v>
      </c>
      <c r="H1844">
        <v>124.75</v>
      </c>
      <c r="I1844">
        <v>164008890.73500001</v>
      </c>
    </row>
    <row r="1845" spans="1:9" x14ac:dyDescent="0.25">
      <c r="A1845" s="18">
        <v>41306</v>
      </c>
      <c r="B1845" t="s">
        <v>40</v>
      </c>
      <c r="C1845" t="s">
        <v>41</v>
      </c>
      <c r="D1845">
        <v>1257.45</v>
      </c>
      <c r="E1845">
        <v>1295.55</v>
      </c>
      <c r="F1845">
        <v>-2.9408400000000001</v>
      </c>
      <c r="G1845">
        <v>-38.1</v>
      </c>
      <c r="H1845">
        <v>124.75</v>
      </c>
      <c r="I1845">
        <v>156866950.3725</v>
      </c>
    </row>
    <row r="1846" spans="1:9" x14ac:dyDescent="0.25">
      <c r="A1846" s="18">
        <v>41305</v>
      </c>
      <c r="B1846" t="s">
        <v>40</v>
      </c>
      <c r="C1846" t="s">
        <v>41</v>
      </c>
      <c r="D1846">
        <v>1295.55</v>
      </c>
      <c r="E1846">
        <v>1307.6199999999999</v>
      </c>
      <c r="F1846">
        <v>-0.92305000000000004</v>
      </c>
      <c r="G1846">
        <v>-12.07</v>
      </c>
      <c r="H1846">
        <v>120.75</v>
      </c>
      <c r="I1846">
        <v>156437727.2775</v>
      </c>
    </row>
    <row r="1847" spans="1:9" x14ac:dyDescent="0.25">
      <c r="A1847" s="18">
        <v>41304</v>
      </c>
      <c r="B1847" t="s">
        <v>40</v>
      </c>
      <c r="C1847" t="s">
        <v>41</v>
      </c>
      <c r="D1847">
        <v>1307.6199999999999</v>
      </c>
      <c r="E1847">
        <v>1224.6300000000001</v>
      </c>
      <c r="F1847">
        <v>6.7767400000000002</v>
      </c>
      <c r="G1847">
        <v>82.99</v>
      </c>
      <c r="H1847">
        <v>120.5</v>
      </c>
      <c r="I1847">
        <v>157568275.38100001</v>
      </c>
    </row>
    <row r="1848" spans="1:9" x14ac:dyDescent="0.25">
      <c r="A1848" s="18">
        <v>41303</v>
      </c>
      <c r="B1848" t="s">
        <v>40</v>
      </c>
      <c r="C1848" t="s">
        <v>41</v>
      </c>
      <c r="D1848">
        <v>1224.6300000000001</v>
      </c>
      <c r="E1848">
        <v>1265.72</v>
      </c>
      <c r="F1848">
        <v>-3.2463700000000002</v>
      </c>
      <c r="G1848">
        <v>-41.09</v>
      </c>
      <c r="H1848">
        <v>119</v>
      </c>
      <c r="I1848">
        <v>145731031.2315</v>
      </c>
    </row>
    <row r="1849" spans="1:9" x14ac:dyDescent="0.25">
      <c r="A1849" s="18">
        <v>41302</v>
      </c>
      <c r="B1849" t="s">
        <v>40</v>
      </c>
      <c r="C1849" t="s">
        <v>41</v>
      </c>
      <c r="D1849">
        <v>1265.72</v>
      </c>
      <c r="E1849">
        <v>1232.52</v>
      </c>
      <c r="F1849">
        <v>2.69367</v>
      </c>
      <c r="G1849">
        <v>33.200000000000003</v>
      </c>
      <c r="H1849">
        <v>118</v>
      </c>
      <c r="I1849">
        <v>149355023.28600001</v>
      </c>
    </row>
    <row r="1850" spans="1:9" x14ac:dyDescent="0.25">
      <c r="A1850" s="18">
        <v>41299</v>
      </c>
      <c r="B1850" t="s">
        <v>40</v>
      </c>
      <c r="C1850" t="s">
        <v>41</v>
      </c>
      <c r="D1850">
        <v>1232.52</v>
      </c>
      <c r="E1850">
        <v>1222.5899999999999</v>
      </c>
      <c r="F1850">
        <v>0.81220999999999999</v>
      </c>
      <c r="G1850">
        <v>9.93</v>
      </c>
      <c r="H1850">
        <v>117.25</v>
      </c>
      <c r="I1850">
        <v>144513031.62599999</v>
      </c>
    </row>
    <row r="1851" spans="1:9" x14ac:dyDescent="0.25">
      <c r="A1851" s="18">
        <v>41298</v>
      </c>
      <c r="B1851" t="s">
        <v>40</v>
      </c>
      <c r="C1851" t="s">
        <v>41</v>
      </c>
      <c r="D1851">
        <v>1222.5899999999999</v>
      </c>
      <c r="E1851">
        <v>1205.49</v>
      </c>
      <c r="F1851">
        <v>1.4185099999999999</v>
      </c>
      <c r="G1851">
        <v>17.100000000000001</v>
      </c>
      <c r="H1851">
        <v>117.25</v>
      </c>
      <c r="I1851">
        <v>143348738.6295</v>
      </c>
    </row>
    <row r="1852" spans="1:9" x14ac:dyDescent="0.25">
      <c r="A1852" s="18">
        <v>41297</v>
      </c>
      <c r="B1852" t="s">
        <v>40</v>
      </c>
      <c r="C1852" t="s">
        <v>41</v>
      </c>
      <c r="D1852">
        <v>1205.49</v>
      </c>
      <c r="E1852">
        <v>1235.9100000000001</v>
      </c>
      <c r="F1852">
        <v>-2.4613399999999999</v>
      </c>
      <c r="G1852">
        <v>-30.42</v>
      </c>
      <c r="H1852">
        <v>121.5</v>
      </c>
      <c r="I1852">
        <v>146467095.27450001</v>
      </c>
    </row>
    <row r="1853" spans="1:9" x14ac:dyDescent="0.25">
      <c r="A1853" s="18">
        <v>41296</v>
      </c>
      <c r="B1853" t="s">
        <v>40</v>
      </c>
      <c r="C1853" t="s">
        <v>41</v>
      </c>
      <c r="D1853">
        <v>1235.9100000000001</v>
      </c>
      <c r="E1853">
        <v>1292.32</v>
      </c>
      <c r="F1853">
        <v>-4.3650200000000003</v>
      </c>
      <c r="G1853">
        <v>-56.41</v>
      </c>
      <c r="H1853">
        <v>118.5</v>
      </c>
      <c r="I1853">
        <v>146455396.79550001</v>
      </c>
    </row>
    <row r="1854" spans="1:9" x14ac:dyDescent="0.25">
      <c r="A1854" s="18">
        <v>41292</v>
      </c>
      <c r="B1854" t="s">
        <v>40</v>
      </c>
      <c r="C1854" t="s">
        <v>41</v>
      </c>
      <c r="D1854">
        <v>1292.32</v>
      </c>
      <c r="E1854">
        <v>1380.45</v>
      </c>
      <c r="F1854">
        <v>-6.38415</v>
      </c>
      <c r="G1854">
        <v>-88.13</v>
      </c>
      <c r="H1854">
        <v>114</v>
      </c>
      <c r="I1854">
        <v>147324544.616</v>
      </c>
    </row>
    <row r="1855" spans="1:9" x14ac:dyDescent="0.25">
      <c r="A1855" s="18">
        <v>41291</v>
      </c>
      <c r="B1855" t="s">
        <v>40</v>
      </c>
      <c r="C1855" t="s">
        <v>41</v>
      </c>
      <c r="D1855">
        <v>1380.45</v>
      </c>
      <c r="E1855">
        <v>1364.19</v>
      </c>
      <c r="F1855">
        <v>1.1919200000000001</v>
      </c>
      <c r="G1855">
        <v>16.260000000000002</v>
      </c>
      <c r="H1855">
        <v>112</v>
      </c>
      <c r="I1855">
        <v>154610469.02250001</v>
      </c>
    </row>
    <row r="1856" spans="1:9" x14ac:dyDescent="0.25">
      <c r="A1856" s="18">
        <v>41290</v>
      </c>
      <c r="B1856" t="s">
        <v>40</v>
      </c>
      <c r="C1856" t="s">
        <v>41</v>
      </c>
      <c r="D1856">
        <v>1364.19</v>
      </c>
      <c r="E1856">
        <v>1390.5</v>
      </c>
      <c r="F1856">
        <v>-1.8921300000000001</v>
      </c>
      <c r="G1856">
        <v>-26.31</v>
      </c>
      <c r="H1856">
        <v>106</v>
      </c>
      <c r="I1856">
        <v>144604208.20950001</v>
      </c>
    </row>
    <row r="1857" spans="1:9" x14ac:dyDescent="0.25">
      <c r="A1857" s="18">
        <v>41289</v>
      </c>
      <c r="B1857" t="s">
        <v>40</v>
      </c>
      <c r="C1857" t="s">
        <v>41</v>
      </c>
      <c r="D1857">
        <v>1390.5</v>
      </c>
      <c r="E1857">
        <v>1402.49</v>
      </c>
      <c r="F1857">
        <v>-0.85490999999999995</v>
      </c>
      <c r="G1857">
        <v>-11.99</v>
      </c>
      <c r="H1857">
        <v>101.5</v>
      </c>
      <c r="I1857">
        <v>141135819.52500001</v>
      </c>
    </row>
    <row r="1858" spans="1:9" x14ac:dyDescent="0.25">
      <c r="A1858" s="18">
        <v>41288</v>
      </c>
      <c r="B1858" t="s">
        <v>40</v>
      </c>
      <c r="C1858" t="s">
        <v>41</v>
      </c>
      <c r="D1858">
        <v>1402.49</v>
      </c>
      <c r="E1858">
        <v>1407</v>
      </c>
      <c r="F1858">
        <v>-0.32053999999999999</v>
      </c>
      <c r="G1858">
        <v>-4.51</v>
      </c>
      <c r="H1858">
        <v>101.5</v>
      </c>
      <c r="I1858">
        <v>142352805.12450001</v>
      </c>
    </row>
    <row r="1859" spans="1:9" x14ac:dyDescent="0.25">
      <c r="A1859" s="18">
        <v>41285</v>
      </c>
      <c r="B1859" t="s">
        <v>40</v>
      </c>
      <c r="C1859" t="s">
        <v>41</v>
      </c>
      <c r="D1859">
        <v>1407</v>
      </c>
      <c r="E1859">
        <v>1415.28</v>
      </c>
      <c r="F1859">
        <v>-0.58504</v>
      </c>
      <c r="G1859">
        <v>-8.2799999999999994</v>
      </c>
      <c r="H1859">
        <v>100.5</v>
      </c>
      <c r="I1859">
        <v>141403570.34999999</v>
      </c>
    </row>
    <row r="1860" spans="1:9" x14ac:dyDescent="0.25">
      <c r="A1860" s="18">
        <v>41284</v>
      </c>
      <c r="B1860" t="s">
        <v>40</v>
      </c>
      <c r="C1860" t="s">
        <v>41</v>
      </c>
      <c r="D1860">
        <v>1415.28</v>
      </c>
      <c r="E1860">
        <v>1446.29</v>
      </c>
      <c r="F1860">
        <v>-2.14411</v>
      </c>
      <c r="G1860">
        <v>-31.01</v>
      </c>
      <c r="H1860">
        <v>99.5</v>
      </c>
      <c r="I1860">
        <v>140820430.764</v>
      </c>
    </row>
    <row r="1861" spans="1:9" x14ac:dyDescent="0.25">
      <c r="A1861" s="18">
        <v>41283</v>
      </c>
      <c r="B1861" t="s">
        <v>40</v>
      </c>
      <c r="C1861" t="s">
        <v>41</v>
      </c>
      <c r="D1861">
        <v>1446.29</v>
      </c>
      <c r="E1861">
        <v>1448.27</v>
      </c>
      <c r="F1861">
        <v>-0.13671</v>
      </c>
      <c r="G1861">
        <v>-1.98</v>
      </c>
      <c r="H1861">
        <v>99</v>
      </c>
      <c r="I1861">
        <v>143182782.3145</v>
      </c>
    </row>
    <row r="1862" spans="1:9" x14ac:dyDescent="0.25">
      <c r="A1862" s="18">
        <v>41282</v>
      </c>
      <c r="B1862" t="s">
        <v>40</v>
      </c>
      <c r="C1862" t="s">
        <v>41</v>
      </c>
      <c r="D1862">
        <v>1448.27</v>
      </c>
      <c r="E1862">
        <v>1451.26</v>
      </c>
      <c r="F1862">
        <v>-0.20602999999999999</v>
      </c>
      <c r="G1862">
        <v>-2.99</v>
      </c>
      <c r="H1862">
        <v>95.5</v>
      </c>
      <c r="I1862">
        <v>138309857.41350001</v>
      </c>
    </row>
    <row r="1863" spans="1:9" x14ac:dyDescent="0.25">
      <c r="A1863" s="18">
        <v>41281</v>
      </c>
      <c r="B1863" t="s">
        <v>40</v>
      </c>
      <c r="C1863" t="s">
        <v>41</v>
      </c>
      <c r="D1863">
        <v>1451.26</v>
      </c>
      <c r="E1863">
        <v>1484.94</v>
      </c>
      <c r="F1863">
        <v>-2.2681100000000001</v>
      </c>
      <c r="G1863">
        <v>-33.68</v>
      </c>
      <c r="H1863">
        <v>94.5</v>
      </c>
      <c r="I1863">
        <v>137144142.56299999</v>
      </c>
    </row>
    <row r="1864" spans="1:9" x14ac:dyDescent="0.25">
      <c r="A1864" s="18">
        <v>41278</v>
      </c>
      <c r="B1864" t="s">
        <v>40</v>
      </c>
      <c r="C1864" t="s">
        <v>41</v>
      </c>
      <c r="D1864">
        <v>1484.94</v>
      </c>
      <c r="E1864">
        <v>1522.11</v>
      </c>
      <c r="F1864">
        <v>-2.4420000000000002</v>
      </c>
      <c r="G1864">
        <v>-37.17</v>
      </c>
      <c r="H1864">
        <v>90</v>
      </c>
      <c r="I1864">
        <v>133644674.24699999</v>
      </c>
    </row>
    <row r="1865" spans="1:9" x14ac:dyDescent="0.25">
      <c r="A1865" s="18">
        <v>41277</v>
      </c>
      <c r="B1865" t="s">
        <v>40</v>
      </c>
      <c r="C1865" t="s">
        <v>41</v>
      </c>
      <c r="D1865">
        <v>1522.11</v>
      </c>
      <c r="E1865">
        <v>1498.88</v>
      </c>
      <c r="F1865">
        <v>1.54982</v>
      </c>
      <c r="G1865">
        <v>23.23</v>
      </c>
      <c r="H1865">
        <v>88.5</v>
      </c>
      <c r="I1865">
        <v>134706811.10550001</v>
      </c>
    </row>
    <row r="1866" spans="1:9" x14ac:dyDescent="0.25">
      <c r="A1866" s="18">
        <v>41276</v>
      </c>
      <c r="B1866" t="s">
        <v>40</v>
      </c>
      <c r="C1866" t="s">
        <v>41</v>
      </c>
      <c r="D1866">
        <v>1498.88</v>
      </c>
      <c r="E1866">
        <v>1678.71</v>
      </c>
      <c r="F1866">
        <v>-10.712389999999999</v>
      </c>
      <c r="G1866">
        <v>-179.83</v>
      </c>
      <c r="H1866">
        <v>79.75</v>
      </c>
      <c r="I1866">
        <v>119535754.94400001</v>
      </c>
    </row>
    <row r="1867" spans="1:9" x14ac:dyDescent="0.25">
      <c r="A1867" s="18">
        <v>41274</v>
      </c>
      <c r="B1867" t="s">
        <v>40</v>
      </c>
      <c r="C1867" t="s">
        <v>41</v>
      </c>
      <c r="D1867">
        <v>1678.71</v>
      </c>
      <c r="E1867">
        <v>2065.04</v>
      </c>
      <c r="F1867">
        <v>-18.708110000000001</v>
      </c>
      <c r="G1867">
        <v>-386.33</v>
      </c>
      <c r="H1867">
        <v>82</v>
      </c>
      <c r="I1867">
        <v>137654303.9355</v>
      </c>
    </row>
    <row r="1868" spans="1:9" x14ac:dyDescent="0.25">
      <c r="A1868" s="18">
        <v>41271</v>
      </c>
      <c r="B1868" t="s">
        <v>40</v>
      </c>
      <c r="C1868" t="s">
        <v>41</v>
      </c>
      <c r="D1868">
        <v>2065.04</v>
      </c>
      <c r="E1868">
        <v>1784.51</v>
      </c>
      <c r="F1868">
        <v>15.720280000000001</v>
      </c>
      <c r="G1868">
        <v>280.52999999999997</v>
      </c>
      <c r="H1868">
        <v>88</v>
      </c>
      <c r="I1868">
        <v>181723623.252</v>
      </c>
    </row>
    <row r="1869" spans="1:9" x14ac:dyDescent="0.25">
      <c r="A1869" s="18">
        <v>41270</v>
      </c>
      <c r="B1869" t="s">
        <v>40</v>
      </c>
      <c r="C1869" t="s">
        <v>41</v>
      </c>
      <c r="D1869">
        <v>1784.51</v>
      </c>
      <c r="E1869">
        <v>1815.31</v>
      </c>
      <c r="F1869">
        <v>-1.69668</v>
      </c>
      <c r="G1869">
        <v>-30.8</v>
      </c>
      <c r="H1869">
        <v>85.25</v>
      </c>
      <c r="I1869">
        <v>152129566.72549999</v>
      </c>
    </row>
    <row r="1870" spans="1:9" x14ac:dyDescent="0.25">
      <c r="A1870" s="18">
        <v>41269</v>
      </c>
      <c r="B1870" t="s">
        <v>40</v>
      </c>
      <c r="C1870" t="s">
        <v>41</v>
      </c>
      <c r="D1870">
        <v>1815.31</v>
      </c>
      <c r="E1870">
        <v>1741.58</v>
      </c>
      <c r="F1870">
        <v>4.2335099999999999</v>
      </c>
      <c r="G1870">
        <v>73.73</v>
      </c>
      <c r="H1870">
        <v>86</v>
      </c>
      <c r="I1870">
        <v>156116750.76550001</v>
      </c>
    </row>
    <row r="1871" spans="1:9" x14ac:dyDescent="0.25">
      <c r="A1871" s="18">
        <v>41267</v>
      </c>
      <c r="B1871" t="s">
        <v>40</v>
      </c>
      <c r="C1871" t="s">
        <v>41</v>
      </c>
      <c r="D1871">
        <v>1741.58</v>
      </c>
      <c r="E1871">
        <v>1704.14</v>
      </c>
      <c r="F1871">
        <v>2.1970000000000001</v>
      </c>
      <c r="G1871">
        <v>37.44</v>
      </c>
      <c r="H1871">
        <v>83</v>
      </c>
      <c r="I1871">
        <v>144551227.079</v>
      </c>
    </row>
    <row r="1872" spans="1:9" x14ac:dyDescent="0.25">
      <c r="A1872" s="18">
        <v>41264</v>
      </c>
      <c r="B1872" t="s">
        <v>40</v>
      </c>
      <c r="C1872" t="s">
        <v>41</v>
      </c>
      <c r="D1872">
        <v>1704.14</v>
      </c>
      <c r="E1872">
        <v>1637.74</v>
      </c>
      <c r="F1872">
        <v>4.0543699999999996</v>
      </c>
      <c r="G1872">
        <v>66.400000000000006</v>
      </c>
      <c r="H1872">
        <v>83</v>
      </c>
      <c r="I1872">
        <v>141443705.20699999</v>
      </c>
    </row>
    <row r="1873" spans="1:9" x14ac:dyDescent="0.25">
      <c r="A1873" s="18">
        <v>41263</v>
      </c>
      <c r="B1873" t="s">
        <v>40</v>
      </c>
      <c r="C1873" t="s">
        <v>41</v>
      </c>
      <c r="D1873">
        <v>1637.74</v>
      </c>
      <c r="E1873">
        <v>1601.08</v>
      </c>
      <c r="F1873">
        <v>2.2896999999999998</v>
      </c>
      <c r="G1873">
        <v>36.659999999999997</v>
      </c>
      <c r="H1873">
        <v>83</v>
      </c>
      <c r="I1873">
        <v>135932501.88699999</v>
      </c>
    </row>
    <row r="1874" spans="1:9" x14ac:dyDescent="0.25">
      <c r="A1874" s="18">
        <v>41262</v>
      </c>
      <c r="B1874" t="s">
        <v>40</v>
      </c>
      <c r="C1874" t="s">
        <v>41</v>
      </c>
      <c r="D1874">
        <v>1601.08</v>
      </c>
      <c r="E1874">
        <v>1513</v>
      </c>
      <c r="F1874">
        <v>5.8215500000000002</v>
      </c>
      <c r="G1874">
        <v>88.08</v>
      </c>
      <c r="H1874">
        <v>87.5</v>
      </c>
      <c r="I1874">
        <v>140094580.05399999</v>
      </c>
    </row>
    <row r="1875" spans="1:9" x14ac:dyDescent="0.25">
      <c r="A1875" s="18">
        <v>41261</v>
      </c>
      <c r="B1875" t="s">
        <v>40</v>
      </c>
      <c r="C1875" t="s">
        <v>41</v>
      </c>
      <c r="D1875">
        <v>1513</v>
      </c>
      <c r="E1875">
        <v>1547.35</v>
      </c>
      <c r="F1875">
        <v>-2.2199200000000001</v>
      </c>
      <c r="G1875">
        <v>-34.35</v>
      </c>
      <c r="H1875">
        <v>84.5</v>
      </c>
      <c r="I1875">
        <v>127848575.65000001</v>
      </c>
    </row>
    <row r="1876" spans="1:9" x14ac:dyDescent="0.25">
      <c r="A1876" s="18">
        <v>41260</v>
      </c>
      <c r="B1876" t="s">
        <v>40</v>
      </c>
      <c r="C1876" t="s">
        <v>41</v>
      </c>
      <c r="D1876">
        <v>1547.35</v>
      </c>
      <c r="E1876">
        <v>1613.26</v>
      </c>
      <c r="F1876">
        <v>-4.0855199999999998</v>
      </c>
      <c r="G1876">
        <v>-65.91</v>
      </c>
      <c r="H1876">
        <v>86.5</v>
      </c>
      <c r="I1876">
        <v>133845852.36750001</v>
      </c>
    </row>
    <row r="1877" spans="1:9" x14ac:dyDescent="0.25">
      <c r="A1877" s="18">
        <v>41257</v>
      </c>
      <c r="B1877" t="s">
        <v>40</v>
      </c>
      <c r="C1877" t="s">
        <v>41</v>
      </c>
      <c r="D1877">
        <v>1613.26</v>
      </c>
      <c r="E1877">
        <v>1621.33</v>
      </c>
      <c r="F1877">
        <v>-0.49774000000000002</v>
      </c>
      <c r="G1877">
        <v>-8.07</v>
      </c>
      <c r="H1877">
        <v>86.5</v>
      </c>
      <c r="I1877">
        <v>139547070.66299999</v>
      </c>
    </row>
    <row r="1878" spans="1:9" x14ac:dyDescent="0.25">
      <c r="A1878" s="18">
        <v>41256</v>
      </c>
      <c r="B1878" t="s">
        <v>40</v>
      </c>
      <c r="C1878" t="s">
        <v>41</v>
      </c>
      <c r="D1878">
        <v>1621.33</v>
      </c>
      <c r="E1878">
        <v>1596.9</v>
      </c>
      <c r="F1878">
        <v>1.5298400000000001</v>
      </c>
      <c r="G1878">
        <v>24.43</v>
      </c>
      <c r="H1878">
        <v>90.5</v>
      </c>
      <c r="I1878">
        <v>146730446.06650001</v>
      </c>
    </row>
    <row r="1879" spans="1:9" x14ac:dyDescent="0.25">
      <c r="A1879" s="18">
        <v>41255</v>
      </c>
      <c r="B1879" t="s">
        <v>40</v>
      </c>
      <c r="C1879" t="s">
        <v>41</v>
      </c>
      <c r="D1879">
        <v>1596.9</v>
      </c>
      <c r="E1879">
        <v>1537.64</v>
      </c>
      <c r="F1879">
        <v>3.8539599999999998</v>
      </c>
      <c r="G1879">
        <v>59.26</v>
      </c>
      <c r="H1879">
        <v>90.5</v>
      </c>
      <c r="I1879">
        <v>144519529.845</v>
      </c>
    </row>
    <row r="1880" spans="1:9" x14ac:dyDescent="0.25">
      <c r="A1880" s="18">
        <v>41254</v>
      </c>
      <c r="B1880" t="s">
        <v>40</v>
      </c>
      <c r="C1880" t="s">
        <v>41</v>
      </c>
      <c r="D1880">
        <v>1537.64</v>
      </c>
      <c r="E1880">
        <v>1587.06</v>
      </c>
      <c r="F1880">
        <v>-3.1139299999999999</v>
      </c>
      <c r="G1880">
        <v>-49.42</v>
      </c>
      <c r="H1880">
        <v>92.75</v>
      </c>
      <c r="I1880">
        <v>142616186.882</v>
      </c>
    </row>
    <row r="1881" spans="1:9" x14ac:dyDescent="0.25">
      <c r="A1881" s="18">
        <v>41253</v>
      </c>
      <c r="B1881" t="s">
        <v>40</v>
      </c>
      <c r="C1881" t="s">
        <v>41</v>
      </c>
      <c r="D1881">
        <v>1587.06</v>
      </c>
      <c r="E1881">
        <v>1598.86</v>
      </c>
      <c r="F1881">
        <v>-0.73802999999999996</v>
      </c>
      <c r="G1881">
        <v>-11.8</v>
      </c>
      <c r="H1881">
        <v>91.75</v>
      </c>
      <c r="I1881">
        <v>145612834.35299999</v>
      </c>
    </row>
    <row r="1882" spans="1:9" x14ac:dyDescent="0.25">
      <c r="A1882" s="18">
        <v>41250</v>
      </c>
      <c r="B1882" t="s">
        <v>40</v>
      </c>
      <c r="C1882" t="s">
        <v>41</v>
      </c>
      <c r="D1882">
        <v>1598.86</v>
      </c>
      <c r="E1882">
        <v>1636.81</v>
      </c>
      <c r="F1882">
        <v>-2.31853</v>
      </c>
      <c r="G1882">
        <v>-37.950000000000003</v>
      </c>
      <c r="H1882">
        <v>98.25</v>
      </c>
      <c r="I1882">
        <v>157088074.94299999</v>
      </c>
    </row>
    <row r="1883" spans="1:9" x14ac:dyDescent="0.25">
      <c r="A1883" s="18">
        <v>41249</v>
      </c>
      <c r="B1883" t="s">
        <v>40</v>
      </c>
      <c r="C1883" t="s">
        <v>41</v>
      </c>
      <c r="D1883">
        <v>1636.81</v>
      </c>
      <c r="E1883">
        <v>1607.88</v>
      </c>
      <c r="F1883">
        <v>1.7992600000000001</v>
      </c>
      <c r="G1883">
        <v>28.93</v>
      </c>
      <c r="H1883">
        <v>92.25</v>
      </c>
      <c r="I1883">
        <v>150995804.3405</v>
      </c>
    </row>
    <row r="1884" spans="1:9" x14ac:dyDescent="0.25">
      <c r="A1884" s="18">
        <v>41248</v>
      </c>
      <c r="B1884" t="s">
        <v>40</v>
      </c>
      <c r="C1884" t="s">
        <v>41</v>
      </c>
      <c r="D1884">
        <v>1607.88</v>
      </c>
      <c r="E1884">
        <v>1653.27</v>
      </c>
      <c r="F1884">
        <v>-2.7454700000000001</v>
      </c>
      <c r="G1884">
        <v>-45.39</v>
      </c>
      <c r="H1884">
        <v>92.25</v>
      </c>
      <c r="I1884">
        <v>148327010.39399999</v>
      </c>
    </row>
    <row r="1885" spans="1:9" x14ac:dyDescent="0.25">
      <c r="A1885" s="18">
        <v>41247</v>
      </c>
      <c r="B1885" t="s">
        <v>40</v>
      </c>
      <c r="C1885" t="s">
        <v>41</v>
      </c>
      <c r="D1885">
        <v>1653.27</v>
      </c>
      <c r="E1885">
        <v>1639.59</v>
      </c>
      <c r="F1885">
        <v>0.83435000000000004</v>
      </c>
      <c r="G1885">
        <v>13.68</v>
      </c>
      <c r="H1885">
        <v>87.75</v>
      </c>
      <c r="I1885">
        <v>145074525.16350001</v>
      </c>
    </row>
    <row r="1886" spans="1:9" x14ac:dyDescent="0.25">
      <c r="A1886" s="18">
        <v>41246</v>
      </c>
      <c r="B1886" t="s">
        <v>40</v>
      </c>
      <c r="C1886" t="s">
        <v>41</v>
      </c>
      <c r="D1886">
        <v>1639.59</v>
      </c>
      <c r="E1886">
        <v>1567.52</v>
      </c>
      <c r="F1886">
        <v>4.5977100000000002</v>
      </c>
      <c r="G1886">
        <v>72.069999999999993</v>
      </c>
      <c r="H1886">
        <v>88.75</v>
      </c>
      <c r="I1886">
        <v>145513694.4795</v>
      </c>
    </row>
    <row r="1887" spans="1:9" x14ac:dyDescent="0.25">
      <c r="A1887" s="18">
        <v>41243</v>
      </c>
      <c r="B1887" t="s">
        <v>40</v>
      </c>
      <c r="C1887" t="s">
        <v>41</v>
      </c>
      <c r="D1887">
        <v>1567.52</v>
      </c>
      <c r="E1887">
        <v>1542.64</v>
      </c>
      <c r="F1887">
        <v>1.6128199999999999</v>
      </c>
      <c r="G1887">
        <v>24.88</v>
      </c>
      <c r="H1887">
        <v>89.25</v>
      </c>
      <c r="I1887">
        <v>139901238.37599999</v>
      </c>
    </row>
    <row r="1888" spans="1:9" x14ac:dyDescent="0.25">
      <c r="A1888" s="18">
        <v>41242</v>
      </c>
      <c r="B1888" t="s">
        <v>40</v>
      </c>
      <c r="C1888" t="s">
        <v>41</v>
      </c>
      <c r="D1888">
        <v>1542.64</v>
      </c>
      <c r="E1888">
        <v>1568.47</v>
      </c>
      <c r="F1888">
        <v>-1.64683</v>
      </c>
      <c r="G1888">
        <v>-25.83</v>
      </c>
      <c r="H1888">
        <v>94.75</v>
      </c>
      <c r="I1888">
        <v>146165217.132</v>
      </c>
    </row>
    <row r="1889" spans="1:9" x14ac:dyDescent="0.25">
      <c r="A1889" s="18">
        <v>41241</v>
      </c>
      <c r="B1889" t="s">
        <v>40</v>
      </c>
      <c r="C1889" t="s">
        <v>41</v>
      </c>
      <c r="D1889">
        <v>1568.47</v>
      </c>
      <c r="E1889">
        <v>1629.61</v>
      </c>
      <c r="F1889">
        <v>-3.7518199999999999</v>
      </c>
      <c r="G1889">
        <v>-61.14</v>
      </c>
      <c r="H1889">
        <v>93.25</v>
      </c>
      <c r="I1889">
        <v>146259905.9235</v>
      </c>
    </row>
    <row r="1890" spans="1:9" x14ac:dyDescent="0.25">
      <c r="A1890" s="18">
        <v>41240</v>
      </c>
      <c r="B1890" t="s">
        <v>40</v>
      </c>
      <c r="C1890" t="s">
        <v>41</v>
      </c>
      <c r="D1890">
        <v>1629.61</v>
      </c>
      <c r="E1890">
        <v>1577.79</v>
      </c>
      <c r="F1890">
        <v>3.2843399999999998</v>
      </c>
      <c r="G1890">
        <v>51.82</v>
      </c>
      <c r="H1890">
        <v>95.25</v>
      </c>
      <c r="I1890">
        <v>155220433.98050001</v>
      </c>
    </row>
    <row r="1891" spans="1:9" x14ac:dyDescent="0.25">
      <c r="A1891" s="18">
        <v>41239</v>
      </c>
      <c r="B1891" t="s">
        <v>40</v>
      </c>
      <c r="C1891" t="s">
        <v>41</v>
      </c>
      <c r="D1891">
        <v>1577.79</v>
      </c>
      <c r="E1891">
        <v>1627.32</v>
      </c>
      <c r="F1891">
        <v>-3.04365</v>
      </c>
      <c r="G1891">
        <v>-49.53</v>
      </c>
      <c r="H1891">
        <v>95.25</v>
      </c>
      <c r="I1891">
        <v>150284576.38949999</v>
      </c>
    </row>
    <row r="1892" spans="1:9" x14ac:dyDescent="0.25">
      <c r="A1892" s="18">
        <v>41236</v>
      </c>
      <c r="B1892" t="s">
        <v>40</v>
      </c>
      <c r="C1892" t="s">
        <v>41</v>
      </c>
      <c r="D1892">
        <v>1627.32</v>
      </c>
      <c r="E1892">
        <v>1663.19</v>
      </c>
      <c r="F1892">
        <v>-2.1566999999999998</v>
      </c>
      <c r="G1892">
        <v>-35.869999999999997</v>
      </c>
      <c r="H1892">
        <v>88</v>
      </c>
      <c r="I1892">
        <v>143204241.366</v>
      </c>
    </row>
    <row r="1893" spans="1:9" x14ac:dyDescent="0.25">
      <c r="A1893" s="18">
        <v>41234</v>
      </c>
      <c r="B1893" t="s">
        <v>40</v>
      </c>
      <c r="C1893" t="s">
        <v>41</v>
      </c>
      <c r="D1893">
        <v>1663.19</v>
      </c>
      <c r="E1893">
        <v>1658.15</v>
      </c>
      <c r="F1893">
        <v>0.30395</v>
      </c>
      <c r="G1893">
        <v>5.04</v>
      </c>
      <c r="H1893">
        <v>82.25</v>
      </c>
      <c r="I1893">
        <v>136797460.6595</v>
      </c>
    </row>
    <row r="1894" spans="1:9" x14ac:dyDescent="0.25">
      <c r="A1894" s="18">
        <v>41233</v>
      </c>
      <c r="B1894" t="s">
        <v>40</v>
      </c>
      <c r="C1894" t="s">
        <v>41</v>
      </c>
      <c r="D1894">
        <v>1658.15</v>
      </c>
      <c r="E1894">
        <v>1678.21</v>
      </c>
      <c r="F1894">
        <v>-1.1953199999999999</v>
      </c>
      <c r="G1894">
        <v>-20.059999999999999</v>
      </c>
      <c r="H1894">
        <v>82.25</v>
      </c>
      <c r="I1894">
        <v>136382920.4075</v>
      </c>
    </row>
    <row r="1895" spans="1:9" x14ac:dyDescent="0.25">
      <c r="A1895" s="18">
        <v>41232</v>
      </c>
      <c r="B1895" t="s">
        <v>40</v>
      </c>
      <c r="C1895" t="s">
        <v>41</v>
      </c>
      <c r="D1895">
        <v>1678.21</v>
      </c>
      <c r="E1895">
        <v>1842.09</v>
      </c>
      <c r="F1895">
        <v>-8.8964200000000009</v>
      </c>
      <c r="G1895">
        <v>-163.88</v>
      </c>
      <c r="H1895">
        <v>83.75</v>
      </c>
      <c r="I1895">
        <v>140550171.41049999</v>
      </c>
    </row>
    <row r="1896" spans="1:9" x14ac:dyDescent="0.25">
      <c r="A1896" s="18">
        <v>41229</v>
      </c>
      <c r="B1896" t="s">
        <v>40</v>
      </c>
      <c r="C1896" t="s">
        <v>41</v>
      </c>
      <c r="D1896">
        <v>1842.09</v>
      </c>
      <c r="E1896">
        <v>1943.77</v>
      </c>
      <c r="F1896">
        <v>-5.2310699999999999</v>
      </c>
      <c r="G1896">
        <v>-101.68</v>
      </c>
      <c r="H1896">
        <v>86.5</v>
      </c>
      <c r="I1896">
        <v>159340877.1045</v>
      </c>
    </row>
    <row r="1897" spans="1:9" x14ac:dyDescent="0.25">
      <c r="A1897" s="18">
        <v>41228</v>
      </c>
      <c r="B1897" t="s">
        <v>40</v>
      </c>
      <c r="C1897" t="s">
        <v>41</v>
      </c>
      <c r="D1897">
        <v>1943.77</v>
      </c>
      <c r="E1897">
        <v>1927.67</v>
      </c>
      <c r="F1897">
        <v>0.83521000000000001</v>
      </c>
      <c r="G1897">
        <v>16.100000000000001</v>
      </c>
      <c r="H1897">
        <v>88</v>
      </c>
      <c r="I1897">
        <v>171051857.18849999</v>
      </c>
    </row>
    <row r="1898" spans="1:9" x14ac:dyDescent="0.25">
      <c r="A1898" s="18">
        <v>41227</v>
      </c>
      <c r="B1898" t="s">
        <v>40</v>
      </c>
      <c r="C1898" t="s">
        <v>41</v>
      </c>
      <c r="D1898">
        <v>1927.67</v>
      </c>
      <c r="E1898">
        <v>1842.75</v>
      </c>
      <c r="F1898">
        <v>4.6083299999999996</v>
      </c>
      <c r="G1898">
        <v>84.92</v>
      </c>
      <c r="H1898">
        <v>89.75</v>
      </c>
      <c r="I1898">
        <v>173008478.88350001</v>
      </c>
    </row>
    <row r="1899" spans="1:9" x14ac:dyDescent="0.25">
      <c r="A1899" s="18">
        <v>41226</v>
      </c>
      <c r="B1899" t="s">
        <v>40</v>
      </c>
      <c r="C1899" t="s">
        <v>41</v>
      </c>
      <c r="D1899">
        <v>1842.75</v>
      </c>
      <c r="E1899">
        <v>1858.08</v>
      </c>
      <c r="F1899">
        <v>-0.82504999999999995</v>
      </c>
      <c r="G1899">
        <v>-15.33</v>
      </c>
      <c r="H1899">
        <v>89.75</v>
      </c>
      <c r="I1899">
        <v>165386904.63749999</v>
      </c>
    </row>
    <row r="1900" spans="1:9" x14ac:dyDescent="0.25">
      <c r="A1900" s="18">
        <v>41225</v>
      </c>
      <c r="B1900" t="s">
        <v>40</v>
      </c>
      <c r="C1900" t="s">
        <v>41</v>
      </c>
      <c r="D1900">
        <v>1858.08</v>
      </c>
      <c r="E1900">
        <v>1994.55</v>
      </c>
      <c r="F1900">
        <v>-6.8421399999999997</v>
      </c>
      <c r="G1900">
        <v>-136.47</v>
      </c>
      <c r="H1900">
        <v>89.75</v>
      </c>
      <c r="I1900">
        <v>166762772.90400001</v>
      </c>
    </row>
    <row r="1901" spans="1:9" x14ac:dyDescent="0.25">
      <c r="A1901" s="18">
        <v>41222</v>
      </c>
      <c r="B1901" t="s">
        <v>40</v>
      </c>
      <c r="C1901" t="s">
        <v>41</v>
      </c>
      <c r="D1901">
        <v>1994.55</v>
      </c>
      <c r="E1901">
        <v>1970</v>
      </c>
      <c r="F1901">
        <v>1.2461899999999999</v>
      </c>
      <c r="G1901">
        <v>24.55</v>
      </c>
      <c r="H1901">
        <v>87.25</v>
      </c>
      <c r="I1901">
        <v>174024587.22749999</v>
      </c>
    </row>
    <row r="1902" spans="1:9" x14ac:dyDescent="0.25">
      <c r="A1902" s="18">
        <v>41221</v>
      </c>
      <c r="B1902" t="s">
        <v>40</v>
      </c>
      <c r="C1902" t="s">
        <v>41</v>
      </c>
      <c r="D1902">
        <v>1970</v>
      </c>
      <c r="E1902">
        <v>1996.29</v>
      </c>
      <c r="F1902">
        <v>-1.31694</v>
      </c>
      <c r="G1902">
        <v>-26.29</v>
      </c>
      <c r="H1902">
        <v>84.75</v>
      </c>
      <c r="I1902">
        <v>166957598.5</v>
      </c>
    </row>
    <row r="1903" spans="1:9" x14ac:dyDescent="0.25">
      <c r="A1903" s="18">
        <v>41220</v>
      </c>
      <c r="B1903" t="s">
        <v>40</v>
      </c>
      <c r="C1903" t="s">
        <v>41</v>
      </c>
      <c r="D1903">
        <v>1996.29</v>
      </c>
      <c r="E1903">
        <v>1834.04</v>
      </c>
      <c r="F1903">
        <v>8.8465900000000008</v>
      </c>
      <c r="G1903">
        <v>162.25</v>
      </c>
      <c r="H1903">
        <v>86.25</v>
      </c>
      <c r="I1903">
        <v>172180112.3145</v>
      </c>
    </row>
    <row r="1904" spans="1:9" x14ac:dyDescent="0.25">
      <c r="A1904" s="18">
        <v>41219</v>
      </c>
      <c r="B1904" t="s">
        <v>40</v>
      </c>
      <c r="C1904" t="s">
        <v>41</v>
      </c>
      <c r="D1904">
        <v>1834.04</v>
      </c>
      <c r="E1904">
        <v>1928.48</v>
      </c>
      <c r="F1904">
        <v>-4.8971200000000001</v>
      </c>
      <c r="G1904">
        <v>-94.44</v>
      </c>
      <c r="H1904">
        <v>91.25</v>
      </c>
      <c r="I1904">
        <v>167356241.70199999</v>
      </c>
    </row>
    <row r="1905" spans="1:9" x14ac:dyDescent="0.25">
      <c r="A1905" s="18">
        <v>41218</v>
      </c>
      <c r="B1905" t="s">
        <v>40</v>
      </c>
      <c r="C1905" t="s">
        <v>41</v>
      </c>
      <c r="D1905">
        <v>1928.48</v>
      </c>
      <c r="E1905">
        <v>1897.2</v>
      </c>
      <c r="F1905">
        <v>1.6487499999999999</v>
      </c>
      <c r="G1905">
        <v>31.28</v>
      </c>
      <c r="H1905">
        <v>90</v>
      </c>
      <c r="I1905">
        <v>173563296.42399999</v>
      </c>
    </row>
    <row r="1906" spans="1:9" x14ac:dyDescent="0.25">
      <c r="A1906" s="18">
        <v>41215</v>
      </c>
      <c r="B1906" t="s">
        <v>40</v>
      </c>
      <c r="C1906" t="s">
        <v>41</v>
      </c>
      <c r="D1906">
        <v>1897.2</v>
      </c>
      <c r="E1906">
        <v>1813.34</v>
      </c>
      <c r="F1906">
        <v>4.6246200000000002</v>
      </c>
      <c r="G1906">
        <v>83.86</v>
      </c>
      <c r="H1906">
        <v>91.5</v>
      </c>
      <c r="I1906">
        <v>173593894.86000001</v>
      </c>
    </row>
    <row r="1907" spans="1:9" x14ac:dyDescent="0.25">
      <c r="A1907" s="18">
        <v>41214</v>
      </c>
      <c r="B1907" t="s">
        <v>40</v>
      </c>
      <c r="C1907" t="s">
        <v>41</v>
      </c>
      <c r="D1907">
        <v>1813.34</v>
      </c>
      <c r="E1907">
        <v>2006.48</v>
      </c>
      <c r="F1907">
        <v>-9.6258099999999995</v>
      </c>
      <c r="G1907">
        <v>-193.14</v>
      </c>
      <c r="H1907">
        <v>91.5</v>
      </c>
      <c r="I1907">
        <v>165920700.667</v>
      </c>
    </row>
    <row r="1908" spans="1:9" x14ac:dyDescent="0.25">
      <c r="A1908" s="18">
        <v>41213</v>
      </c>
      <c r="B1908" t="s">
        <v>40</v>
      </c>
      <c r="C1908" t="s">
        <v>41</v>
      </c>
      <c r="D1908">
        <v>2006.48</v>
      </c>
      <c r="E1908">
        <v>1936.41</v>
      </c>
      <c r="F1908">
        <v>3.6185499999999999</v>
      </c>
      <c r="G1908">
        <v>70.069999999999993</v>
      </c>
      <c r="H1908">
        <v>90</v>
      </c>
      <c r="I1908">
        <v>180583300.324</v>
      </c>
    </row>
    <row r="1909" spans="1:9" x14ac:dyDescent="0.25">
      <c r="A1909" s="18">
        <v>41208</v>
      </c>
      <c r="B1909" t="s">
        <v>40</v>
      </c>
      <c r="C1909" t="s">
        <v>41</v>
      </c>
      <c r="D1909">
        <v>1936.41</v>
      </c>
      <c r="E1909">
        <v>1940.16</v>
      </c>
      <c r="F1909">
        <v>-0.19328000000000001</v>
      </c>
      <c r="G1909">
        <v>-3.75</v>
      </c>
      <c r="H1909">
        <v>92</v>
      </c>
      <c r="I1909">
        <v>178149816.82049999</v>
      </c>
    </row>
    <row r="1910" spans="1:9" x14ac:dyDescent="0.25">
      <c r="A1910" s="18">
        <v>41207</v>
      </c>
      <c r="B1910" t="s">
        <v>40</v>
      </c>
      <c r="C1910" t="s">
        <v>41</v>
      </c>
      <c r="D1910">
        <v>1940.16</v>
      </c>
      <c r="E1910">
        <v>1981.17</v>
      </c>
      <c r="F1910">
        <v>-2.0699900000000002</v>
      </c>
      <c r="G1910">
        <v>-41.01</v>
      </c>
      <c r="H1910">
        <v>93</v>
      </c>
      <c r="I1910">
        <v>180434977.00799999</v>
      </c>
    </row>
    <row r="1911" spans="1:9" x14ac:dyDescent="0.25">
      <c r="A1911" s="18">
        <v>41206</v>
      </c>
      <c r="B1911" t="s">
        <v>40</v>
      </c>
      <c r="C1911" t="s">
        <v>41</v>
      </c>
      <c r="D1911">
        <v>1981.17</v>
      </c>
      <c r="E1911">
        <v>2025.47</v>
      </c>
      <c r="F1911">
        <v>-2.1871499999999999</v>
      </c>
      <c r="G1911">
        <v>-44.3</v>
      </c>
      <c r="H1911">
        <v>91.75</v>
      </c>
      <c r="I1911">
        <v>181772446.55849999</v>
      </c>
    </row>
    <row r="1912" spans="1:9" x14ac:dyDescent="0.25">
      <c r="A1912" s="18">
        <v>41205</v>
      </c>
      <c r="B1912" t="s">
        <v>40</v>
      </c>
      <c r="C1912" t="s">
        <v>41</v>
      </c>
      <c r="D1912">
        <v>2025.47</v>
      </c>
      <c r="E1912">
        <v>1839</v>
      </c>
      <c r="F1912">
        <v>10.139749999999999</v>
      </c>
      <c r="G1912">
        <v>186.47</v>
      </c>
      <c r="H1912">
        <v>91.25</v>
      </c>
      <c r="I1912">
        <v>184824238.7735</v>
      </c>
    </row>
    <row r="1913" spans="1:9" x14ac:dyDescent="0.25">
      <c r="A1913" s="18">
        <v>41204</v>
      </c>
      <c r="B1913" t="s">
        <v>40</v>
      </c>
      <c r="C1913" t="s">
        <v>41</v>
      </c>
      <c r="D1913">
        <v>1839</v>
      </c>
      <c r="E1913">
        <v>1867.33</v>
      </c>
      <c r="F1913">
        <v>-1.5171399999999999</v>
      </c>
      <c r="G1913">
        <v>-28.33</v>
      </c>
      <c r="H1913">
        <v>92</v>
      </c>
      <c r="I1913">
        <v>169188091.94999999</v>
      </c>
    </row>
    <row r="1914" spans="1:9" x14ac:dyDescent="0.25">
      <c r="A1914" s="18">
        <v>41201</v>
      </c>
      <c r="B1914" t="s">
        <v>40</v>
      </c>
      <c r="C1914" t="s">
        <v>41</v>
      </c>
      <c r="D1914">
        <v>1867.33</v>
      </c>
      <c r="E1914">
        <v>1772.94</v>
      </c>
      <c r="F1914">
        <v>5.3239299999999998</v>
      </c>
      <c r="G1914">
        <v>94.39</v>
      </c>
      <c r="H1914">
        <v>92.5</v>
      </c>
      <c r="I1914">
        <v>172728118.36649999</v>
      </c>
    </row>
    <row r="1915" spans="1:9" x14ac:dyDescent="0.25">
      <c r="A1915" s="18">
        <v>41200</v>
      </c>
      <c r="B1915" t="s">
        <v>40</v>
      </c>
      <c r="C1915" t="s">
        <v>41</v>
      </c>
      <c r="D1915">
        <v>1772.94</v>
      </c>
      <c r="E1915">
        <v>1746.88</v>
      </c>
      <c r="F1915">
        <v>1.4918</v>
      </c>
      <c r="G1915">
        <v>26.06</v>
      </c>
      <c r="H1915">
        <v>92</v>
      </c>
      <c r="I1915">
        <v>163110568.64700001</v>
      </c>
    </row>
    <row r="1916" spans="1:9" x14ac:dyDescent="0.25">
      <c r="A1916" s="18">
        <v>41199</v>
      </c>
      <c r="B1916" t="s">
        <v>40</v>
      </c>
      <c r="C1916" t="s">
        <v>41</v>
      </c>
      <c r="D1916">
        <v>1746.88</v>
      </c>
      <c r="E1916">
        <v>1778.83</v>
      </c>
      <c r="F1916">
        <v>-1.7961199999999999</v>
      </c>
      <c r="G1916">
        <v>-31.95</v>
      </c>
      <c r="H1916">
        <v>95</v>
      </c>
      <c r="I1916">
        <v>165953687.34400001</v>
      </c>
    </row>
    <row r="1917" spans="1:9" x14ac:dyDescent="0.25">
      <c r="A1917" s="18">
        <v>41198</v>
      </c>
      <c r="B1917" t="s">
        <v>40</v>
      </c>
      <c r="C1917" t="s">
        <v>41</v>
      </c>
      <c r="D1917">
        <v>1778.83</v>
      </c>
      <c r="E1917">
        <v>1820.35</v>
      </c>
      <c r="F1917">
        <v>-2.2808799999999998</v>
      </c>
      <c r="G1917">
        <v>-41.52</v>
      </c>
      <c r="H1917">
        <v>89</v>
      </c>
      <c r="I1917">
        <v>158315958.94150001</v>
      </c>
    </row>
    <row r="1918" spans="1:9" x14ac:dyDescent="0.25">
      <c r="A1918" s="18">
        <v>41197</v>
      </c>
      <c r="B1918" t="s">
        <v>40</v>
      </c>
      <c r="C1918" t="s">
        <v>41</v>
      </c>
      <c r="D1918">
        <v>1820.35</v>
      </c>
      <c r="E1918">
        <v>1912.35</v>
      </c>
      <c r="F1918">
        <v>-4.8108300000000002</v>
      </c>
      <c r="G1918">
        <v>-92</v>
      </c>
      <c r="H1918">
        <v>89.5</v>
      </c>
      <c r="I1918">
        <v>162921416.01750001</v>
      </c>
    </row>
    <row r="1919" spans="1:9" x14ac:dyDescent="0.25">
      <c r="A1919" s="18">
        <v>41194</v>
      </c>
      <c r="B1919" t="s">
        <v>40</v>
      </c>
      <c r="C1919" t="s">
        <v>41</v>
      </c>
      <c r="D1919">
        <v>1912.35</v>
      </c>
      <c r="E1919">
        <v>1863.64</v>
      </c>
      <c r="F1919">
        <v>2.6137000000000001</v>
      </c>
      <c r="G1919">
        <v>48.71</v>
      </c>
      <c r="H1919">
        <v>88</v>
      </c>
      <c r="I1919">
        <v>168286895.61750001</v>
      </c>
    </row>
    <row r="1920" spans="1:9" x14ac:dyDescent="0.25">
      <c r="A1920" s="18">
        <v>41193</v>
      </c>
      <c r="B1920" t="s">
        <v>40</v>
      </c>
      <c r="C1920" t="s">
        <v>41</v>
      </c>
      <c r="D1920">
        <v>1863.64</v>
      </c>
      <c r="E1920">
        <v>1926.7</v>
      </c>
      <c r="F1920">
        <v>-3.2729499999999998</v>
      </c>
      <c r="G1920">
        <v>-63.06</v>
      </c>
      <c r="H1920">
        <v>88</v>
      </c>
      <c r="I1920">
        <v>164000413.18200001</v>
      </c>
    </row>
    <row r="1921" spans="1:9" x14ac:dyDescent="0.25">
      <c r="A1921" s="18">
        <v>41192</v>
      </c>
      <c r="B1921" t="s">
        <v>40</v>
      </c>
      <c r="C1921" t="s">
        <v>41</v>
      </c>
      <c r="D1921">
        <v>1926.7</v>
      </c>
      <c r="E1921">
        <v>1917.3</v>
      </c>
      <c r="F1921">
        <v>0.49026999999999998</v>
      </c>
      <c r="G1921">
        <v>9.4</v>
      </c>
      <c r="H1921">
        <v>88</v>
      </c>
      <c r="I1921">
        <v>169549696.33500001</v>
      </c>
    </row>
    <row r="1922" spans="1:9" x14ac:dyDescent="0.25">
      <c r="A1922" s="18">
        <v>41191</v>
      </c>
      <c r="B1922" t="s">
        <v>40</v>
      </c>
      <c r="C1922" t="s">
        <v>41</v>
      </c>
      <c r="D1922">
        <v>1917.3</v>
      </c>
      <c r="E1922">
        <v>1841.76</v>
      </c>
      <c r="F1922">
        <v>4.1015100000000002</v>
      </c>
      <c r="G1922">
        <v>75.540000000000006</v>
      </c>
      <c r="H1922">
        <v>87.5</v>
      </c>
      <c r="I1922">
        <v>167763845.86500001</v>
      </c>
    </row>
    <row r="1923" spans="1:9" x14ac:dyDescent="0.25">
      <c r="A1923" s="18">
        <v>41190</v>
      </c>
      <c r="B1923" t="s">
        <v>40</v>
      </c>
      <c r="C1923" t="s">
        <v>41</v>
      </c>
      <c r="D1923">
        <v>1841.76</v>
      </c>
      <c r="E1923">
        <v>1825.31</v>
      </c>
      <c r="F1923">
        <v>0.90122000000000002</v>
      </c>
      <c r="G1923">
        <v>16.45</v>
      </c>
      <c r="H1923">
        <v>92.5</v>
      </c>
      <c r="I1923">
        <v>170362892.088</v>
      </c>
    </row>
    <row r="1924" spans="1:9" x14ac:dyDescent="0.25">
      <c r="A1924" s="18">
        <v>41187</v>
      </c>
      <c r="B1924" t="s">
        <v>40</v>
      </c>
      <c r="C1924" t="s">
        <v>41</v>
      </c>
      <c r="D1924">
        <v>1825.31</v>
      </c>
      <c r="E1924">
        <v>1837.35</v>
      </c>
      <c r="F1924">
        <v>-0.65529000000000004</v>
      </c>
      <c r="G1924">
        <v>-12.04</v>
      </c>
      <c r="H1924">
        <v>93.25</v>
      </c>
      <c r="I1924">
        <v>170210248.76550001</v>
      </c>
    </row>
    <row r="1925" spans="1:9" x14ac:dyDescent="0.25">
      <c r="A1925" s="18">
        <v>41186</v>
      </c>
      <c r="B1925" t="s">
        <v>40</v>
      </c>
      <c r="C1925" t="s">
        <v>41</v>
      </c>
      <c r="D1925">
        <v>1837.35</v>
      </c>
      <c r="E1925">
        <v>1890.56</v>
      </c>
      <c r="F1925">
        <v>-2.8145099999999998</v>
      </c>
      <c r="G1925">
        <v>-53.21</v>
      </c>
      <c r="H1925">
        <v>91.25</v>
      </c>
      <c r="I1925">
        <v>167658279.36750001</v>
      </c>
    </row>
    <row r="1926" spans="1:9" x14ac:dyDescent="0.25">
      <c r="A1926" s="18">
        <v>41185</v>
      </c>
      <c r="B1926" t="s">
        <v>40</v>
      </c>
      <c r="C1926" t="s">
        <v>41</v>
      </c>
      <c r="D1926">
        <v>1890.56</v>
      </c>
      <c r="E1926">
        <v>1909.74</v>
      </c>
      <c r="F1926">
        <v>-1.0043299999999999</v>
      </c>
      <c r="G1926">
        <v>-19.18</v>
      </c>
      <c r="H1926">
        <v>90</v>
      </c>
      <c r="I1926">
        <v>170150494.528</v>
      </c>
    </row>
    <row r="1927" spans="1:9" x14ac:dyDescent="0.25">
      <c r="A1927" s="18">
        <v>41184</v>
      </c>
      <c r="B1927" t="s">
        <v>40</v>
      </c>
      <c r="C1927" t="s">
        <v>41</v>
      </c>
      <c r="D1927">
        <v>1909.74</v>
      </c>
      <c r="E1927">
        <v>1948.37</v>
      </c>
      <c r="F1927">
        <v>-1.98268</v>
      </c>
      <c r="G1927">
        <v>-38.630000000000003</v>
      </c>
      <c r="H1927">
        <v>89.25</v>
      </c>
      <c r="I1927">
        <v>170444390.48699999</v>
      </c>
    </row>
    <row r="1928" spans="1:9" x14ac:dyDescent="0.25">
      <c r="A1928" s="18">
        <v>41183</v>
      </c>
      <c r="B1928" t="s">
        <v>40</v>
      </c>
      <c r="C1928" t="s">
        <v>41</v>
      </c>
      <c r="D1928">
        <v>1948.37</v>
      </c>
      <c r="E1928">
        <v>1900.24</v>
      </c>
      <c r="F1928">
        <v>2.5328400000000002</v>
      </c>
      <c r="G1928">
        <v>48.13</v>
      </c>
      <c r="H1928">
        <v>88.75</v>
      </c>
      <c r="I1928">
        <v>172917934.91850001</v>
      </c>
    </row>
    <row r="1929" spans="1:9" x14ac:dyDescent="0.25">
      <c r="A1929" s="18">
        <v>41180</v>
      </c>
      <c r="B1929" t="s">
        <v>40</v>
      </c>
      <c r="C1929" t="s">
        <v>41</v>
      </c>
      <c r="D1929">
        <v>1900.24</v>
      </c>
      <c r="E1929">
        <v>1866.36</v>
      </c>
      <c r="F1929">
        <v>1.8152999999999999</v>
      </c>
      <c r="G1929">
        <v>33.880000000000003</v>
      </c>
      <c r="H1929">
        <v>87.25</v>
      </c>
      <c r="I1929">
        <v>165796035.01199999</v>
      </c>
    </row>
    <row r="1930" spans="1:9" x14ac:dyDescent="0.25">
      <c r="A1930" s="18">
        <v>41179</v>
      </c>
      <c r="B1930" t="s">
        <v>40</v>
      </c>
      <c r="C1930" t="s">
        <v>41</v>
      </c>
      <c r="D1930">
        <v>1866.36</v>
      </c>
      <c r="E1930">
        <v>2035.18</v>
      </c>
      <c r="F1930">
        <v>-8.2950900000000001</v>
      </c>
      <c r="G1930">
        <v>-168.82</v>
      </c>
      <c r="H1930">
        <v>87.25</v>
      </c>
      <c r="I1930">
        <v>162840003.31799999</v>
      </c>
    </row>
    <row r="1931" spans="1:9" x14ac:dyDescent="0.25">
      <c r="A1931" s="18">
        <v>41178</v>
      </c>
      <c r="B1931" t="s">
        <v>40</v>
      </c>
      <c r="C1931" t="s">
        <v>41</v>
      </c>
      <c r="D1931">
        <v>2035.18</v>
      </c>
      <c r="E1931">
        <v>1968.71</v>
      </c>
      <c r="F1931">
        <v>3.3763200000000002</v>
      </c>
      <c r="G1931">
        <v>66.47</v>
      </c>
      <c r="H1931">
        <v>81.75</v>
      </c>
      <c r="I1931">
        <v>166376066.759</v>
      </c>
    </row>
    <row r="1932" spans="1:9" x14ac:dyDescent="0.25">
      <c r="A1932" s="18">
        <v>41177</v>
      </c>
      <c r="B1932" t="s">
        <v>40</v>
      </c>
      <c r="C1932" t="s">
        <v>41</v>
      </c>
      <c r="D1932">
        <v>1968.71</v>
      </c>
      <c r="E1932">
        <v>1838.44</v>
      </c>
      <c r="F1932">
        <v>7.0858999999999996</v>
      </c>
      <c r="G1932">
        <v>130.27000000000001</v>
      </c>
      <c r="H1932">
        <v>82.75</v>
      </c>
      <c r="I1932">
        <v>162910850.9355</v>
      </c>
    </row>
    <row r="1933" spans="1:9" x14ac:dyDescent="0.25">
      <c r="A1933" s="18">
        <v>41176</v>
      </c>
      <c r="B1933" t="s">
        <v>40</v>
      </c>
      <c r="C1933" t="s">
        <v>41</v>
      </c>
      <c r="D1933">
        <v>1838.44</v>
      </c>
      <c r="E1933">
        <v>1858.18</v>
      </c>
      <c r="F1933">
        <v>-1.06233</v>
      </c>
      <c r="G1933">
        <v>-19.739999999999998</v>
      </c>
      <c r="H1933">
        <v>84.25</v>
      </c>
      <c r="I1933">
        <v>154888661.92199999</v>
      </c>
    </row>
    <row r="1934" spans="1:9" x14ac:dyDescent="0.25">
      <c r="A1934" s="18">
        <v>41173</v>
      </c>
      <c r="B1934" t="s">
        <v>40</v>
      </c>
      <c r="C1934" t="s">
        <v>41</v>
      </c>
      <c r="D1934">
        <v>1858.18</v>
      </c>
      <c r="E1934">
        <v>1895.85</v>
      </c>
      <c r="F1934">
        <v>-1.9869699999999999</v>
      </c>
      <c r="G1934">
        <v>-37.67</v>
      </c>
      <c r="H1934">
        <v>83.25</v>
      </c>
      <c r="I1934">
        <v>154693577.90900001</v>
      </c>
    </row>
    <row r="1935" spans="1:9" x14ac:dyDescent="0.25">
      <c r="A1935" s="18">
        <v>41172</v>
      </c>
      <c r="B1935" t="s">
        <v>40</v>
      </c>
      <c r="C1935" t="s">
        <v>41</v>
      </c>
      <c r="D1935">
        <v>1895.85</v>
      </c>
      <c r="E1935">
        <v>1855.09</v>
      </c>
      <c r="F1935">
        <v>2.1972</v>
      </c>
      <c r="G1935">
        <v>40.76</v>
      </c>
      <c r="H1935">
        <v>81.25</v>
      </c>
      <c r="I1935">
        <v>154037907.29249999</v>
      </c>
    </row>
    <row r="1936" spans="1:9" x14ac:dyDescent="0.25">
      <c r="A1936" s="18">
        <v>41171</v>
      </c>
      <c r="B1936" t="s">
        <v>40</v>
      </c>
      <c r="C1936" t="s">
        <v>41</v>
      </c>
      <c r="D1936">
        <v>1855.09</v>
      </c>
      <c r="E1936">
        <v>1878.19</v>
      </c>
      <c r="F1936">
        <v>-1.2299100000000001</v>
      </c>
      <c r="G1936">
        <v>-23.1</v>
      </c>
      <c r="H1936">
        <v>84</v>
      </c>
      <c r="I1936">
        <v>155827652.7545</v>
      </c>
    </row>
    <row r="1937" spans="1:9" x14ac:dyDescent="0.25">
      <c r="A1937" s="18">
        <v>41170</v>
      </c>
      <c r="B1937" t="s">
        <v>40</v>
      </c>
      <c r="C1937" t="s">
        <v>41</v>
      </c>
      <c r="D1937">
        <v>1878.19</v>
      </c>
      <c r="E1937">
        <v>1948.57</v>
      </c>
      <c r="F1937">
        <v>-3.6118800000000002</v>
      </c>
      <c r="G1937">
        <v>-70.38</v>
      </c>
      <c r="H1937">
        <v>80</v>
      </c>
      <c r="I1937">
        <v>150255293.9095</v>
      </c>
    </row>
    <row r="1938" spans="1:9" x14ac:dyDescent="0.25">
      <c r="A1938" s="18">
        <v>41169</v>
      </c>
      <c r="B1938" t="s">
        <v>40</v>
      </c>
      <c r="C1938" t="s">
        <v>41</v>
      </c>
      <c r="D1938">
        <v>1948.57</v>
      </c>
      <c r="E1938">
        <v>2009.82</v>
      </c>
      <c r="F1938">
        <v>-3.0475400000000001</v>
      </c>
      <c r="G1938">
        <v>-61.25</v>
      </c>
      <c r="H1938">
        <v>79.25</v>
      </c>
      <c r="I1938">
        <v>154424269.9285</v>
      </c>
    </row>
    <row r="1939" spans="1:9" x14ac:dyDescent="0.25">
      <c r="A1939" s="18">
        <v>41166</v>
      </c>
      <c r="B1939" t="s">
        <v>40</v>
      </c>
      <c r="C1939" t="s">
        <v>41</v>
      </c>
      <c r="D1939">
        <v>2009.82</v>
      </c>
      <c r="E1939">
        <v>1904.25</v>
      </c>
      <c r="F1939">
        <v>5.5439100000000003</v>
      </c>
      <c r="G1939">
        <v>105.57</v>
      </c>
      <c r="H1939">
        <v>78.5</v>
      </c>
      <c r="I1939">
        <v>157770970.491</v>
      </c>
    </row>
    <row r="1940" spans="1:9" x14ac:dyDescent="0.25">
      <c r="A1940" s="18">
        <v>41165</v>
      </c>
      <c r="B1940" t="s">
        <v>40</v>
      </c>
      <c r="C1940" t="s">
        <v>41</v>
      </c>
      <c r="D1940">
        <v>1904.25</v>
      </c>
      <c r="E1940">
        <v>2033.71</v>
      </c>
      <c r="F1940">
        <v>-6.36571</v>
      </c>
      <c r="G1940">
        <v>-129.46</v>
      </c>
      <c r="H1940">
        <v>82.5</v>
      </c>
      <c r="I1940">
        <v>157100720.21250001</v>
      </c>
    </row>
    <row r="1941" spans="1:9" x14ac:dyDescent="0.25">
      <c r="A1941" s="18">
        <v>41164</v>
      </c>
      <c r="B1941" t="s">
        <v>40</v>
      </c>
      <c r="C1941" t="s">
        <v>41</v>
      </c>
      <c r="D1941">
        <v>2033.71</v>
      </c>
      <c r="E1941">
        <v>2123.75</v>
      </c>
      <c r="F1941">
        <v>-4.2396700000000003</v>
      </c>
      <c r="G1941">
        <v>-90.04</v>
      </c>
      <c r="H1941">
        <v>81.75</v>
      </c>
      <c r="I1941">
        <v>166255894.1855</v>
      </c>
    </row>
    <row r="1942" spans="1:9" x14ac:dyDescent="0.25">
      <c r="A1942" s="18">
        <v>41163</v>
      </c>
      <c r="B1942" t="s">
        <v>40</v>
      </c>
      <c r="C1942" t="s">
        <v>41</v>
      </c>
      <c r="D1942">
        <v>2123.75</v>
      </c>
      <c r="E1942">
        <v>2136.2800000000002</v>
      </c>
      <c r="F1942">
        <v>-0.58653</v>
      </c>
      <c r="G1942">
        <v>-12.53</v>
      </c>
      <c r="H1942">
        <v>79.5</v>
      </c>
      <c r="I1942">
        <v>168838231.1875</v>
      </c>
    </row>
    <row r="1943" spans="1:9" x14ac:dyDescent="0.25">
      <c r="A1943" s="18">
        <v>41162</v>
      </c>
      <c r="B1943" t="s">
        <v>40</v>
      </c>
      <c r="C1943" t="s">
        <v>41</v>
      </c>
      <c r="D1943">
        <v>2136.2800000000002</v>
      </c>
      <c r="E1943">
        <v>1998.43</v>
      </c>
      <c r="F1943">
        <v>6.8979100000000004</v>
      </c>
      <c r="G1943">
        <v>137.85</v>
      </c>
      <c r="H1943">
        <v>78</v>
      </c>
      <c r="I1943">
        <v>166629946.81400001</v>
      </c>
    </row>
    <row r="1944" spans="1:9" x14ac:dyDescent="0.25">
      <c r="A1944" s="18">
        <v>41159</v>
      </c>
      <c r="B1944" t="s">
        <v>40</v>
      </c>
      <c r="C1944" t="s">
        <v>41</v>
      </c>
      <c r="D1944">
        <v>1998.43</v>
      </c>
      <c r="E1944">
        <v>2119.5700000000002</v>
      </c>
      <c r="F1944">
        <v>-5.7153099999999997</v>
      </c>
      <c r="G1944">
        <v>-121.14</v>
      </c>
      <c r="H1944">
        <v>78</v>
      </c>
      <c r="I1944">
        <v>155877639.9215</v>
      </c>
    </row>
    <row r="1945" spans="1:9" x14ac:dyDescent="0.25">
      <c r="A1945" s="18">
        <v>41158</v>
      </c>
      <c r="B1945" t="s">
        <v>40</v>
      </c>
      <c r="C1945" t="s">
        <v>41</v>
      </c>
      <c r="D1945">
        <v>2119.5700000000002</v>
      </c>
      <c r="E1945">
        <v>2353.5500000000002</v>
      </c>
      <c r="F1945">
        <v>-9.9415800000000001</v>
      </c>
      <c r="G1945">
        <v>-233.98</v>
      </c>
      <c r="H1945">
        <v>74.75</v>
      </c>
      <c r="I1945">
        <v>158437963.47850001</v>
      </c>
    </row>
    <row r="1946" spans="1:9" x14ac:dyDescent="0.25">
      <c r="A1946" s="18">
        <v>41157</v>
      </c>
      <c r="B1946" t="s">
        <v>40</v>
      </c>
      <c r="C1946" t="s">
        <v>41</v>
      </c>
      <c r="D1946">
        <v>2353.5500000000002</v>
      </c>
      <c r="E1946">
        <v>2409.38</v>
      </c>
      <c r="F1946">
        <v>-2.3171900000000001</v>
      </c>
      <c r="G1946">
        <v>-55.83</v>
      </c>
      <c r="H1946">
        <v>70.25</v>
      </c>
      <c r="I1946">
        <v>165337005.17750001</v>
      </c>
    </row>
    <row r="1947" spans="1:9" x14ac:dyDescent="0.25">
      <c r="A1947" s="18">
        <v>41156</v>
      </c>
      <c r="B1947" t="s">
        <v>40</v>
      </c>
      <c r="C1947" t="s">
        <v>41</v>
      </c>
      <c r="D1947">
        <v>2409.38</v>
      </c>
      <c r="E1947">
        <v>2454.34</v>
      </c>
      <c r="F1947">
        <v>-1.83186</v>
      </c>
      <c r="G1947">
        <v>-44.96</v>
      </c>
      <c r="H1947">
        <v>68.75</v>
      </c>
      <c r="I1947">
        <v>165644995.46900001</v>
      </c>
    </row>
    <row r="1948" spans="1:9" x14ac:dyDescent="0.25">
      <c r="A1948" s="18">
        <v>41152</v>
      </c>
      <c r="B1948" t="s">
        <v>40</v>
      </c>
      <c r="C1948" t="s">
        <v>41</v>
      </c>
      <c r="D1948">
        <v>2454.34</v>
      </c>
      <c r="E1948">
        <v>2549.8200000000002</v>
      </c>
      <c r="F1948">
        <v>-3.74458</v>
      </c>
      <c r="G1948">
        <v>-95.48</v>
      </c>
      <c r="H1948">
        <v>69.5</v>
      </c>
      <c r="I1948">
        <v>170576752.71700001</v>
      </c>
    </row>
    <row r="1949" spans="1:9" x14ac:dyDescent="0.25">
      <c r="A1949" s="18">
        <v>41151</v>
      </c>
      <c r="B1949" t="s">
        <v>40</v>
      </c>
      <c r="C1949" t="s">
        <v>41</v>
      </c>
      <c r="D1949">
        <v>2549.8200000000002</v>
      </c>
      <c r="E1949">
        <v>2499.39</v>
      </c>
      <c r="F1949">
        <v>2.01769</v>
      </c>
      <c r="G1949">
        <v>50.43</v>
      </c>
      <c r="H1949">
        <v>68.5</v>
      </c>
      <c r="I1949">
        <v>174662797.491</v>
      </c>
    </row>
    <row r="1950" spans="1:9" x14ac:dyDescent="0.25">
      <c r="A1950" s="18">
        <v>41150</v>
      </c>
      <c r="B1950" t="s">
        <v>40</v>
      </c>
      <c r="C1950" t="s">
        <v>41</v>
      </c>
      <c r="D1950">
        <v>2499.39</v>
      </c>
      <c r="E1950">
        <v>2467.87</v>
      </c>
      <c r="F1950">
        <v>1.27721</v>
      </c>
      <c r="G1950">
        <v>31.52</v>
      </c>
      <c r="H1950">
        <v>69.25</v>
      </c>
      <c r="I1950">
        <v>173082882.46950001</v>
      </c>
    </row>
    <row r="1951" spans="1:9" x14ac:dyDescent="0.25">
      <c r="A1951" s="18">
        <v>41149</v>
      </c>
      <c r="B1951" t="s">
        <v>40</v>
      </c>
      <c r="C1951" t="s">
        <v>41</v>
      </c>
      <c r="D1951">
        <v>2467.87</v>
      </c>
      <c r="E1951">
        <v>2443.84</v>
      </c>
      <c r="F1951">
        <v>0.98329</v>
      </c>
      <c r="G1951">
        <v>24.03</v>
      </c>
      <c r="H1951">
        <v>68</v>
      </c>
      <c r="I1951">
        <v>167815283.3935</v>
      </c>
    </row>
    <row r="1952" spans="1:9" x14ac:dyDescent="0.25">
      <c r="A1952" s="18">
        <v>41148</v>
      </c>
      <c r="B1952" t="s">
        <v>40</v>
      </c>
      <c r="C1952" t="s">
        <v>41</v>
      </c>
      <c r="D1952">
        <v>2443.84</v>
      </c>
      <c r="E1952">
        <v>2414.98</v>
      </c>
      <c r="F1952">
        <v>1.1950400000000001</v>
      </c>
      <c r="G1952">
        <v>28.86</v>
      </c>
      <c r="H1952">
        <v>67</v>
      </c>
      <c r="I1952">
        <v>163737402.192</v>
      </c>
    </row>
    <row r="1953" spans="1:9" x14ac:dyDescent="0.25">
      <c r="A1953" s="18">
        <v>41145</v>
      </c>
      <c r="B1953" t="s">
        <v>40</v>
      </c>
      <c r="C1953" t="s">
        <v>41</v>
      </c>
      <c r="D1953">
        <v>2414.98</v>
      </c>
      <c r="E1953">
        <v>2506.42</v>
      </c>
      <c r="F1953">
        <v>-3.6482299999999999</v>
      </c>
      <c r="G1953">
        <v>-91.44</v>
      </c>
      <c r="H1953">
        <v>63.75</v>
      </c>
      <c r="I1953">
        <v>153955095.74900001</v>
      </c>
    </row>
    <row r="1954" spans="1:9" x14ac:dyDescent="0.25">
      <c r="A1954" s="18">
        <v>41144</v>
      </c>
      <c r="B1954" t="s">
        <v>40</v>
      </c>
      <c r="C1954" t="s">
        <v>41</v>
      </c>
      <c r="D1954">
        <v>2506.42</v>
      </c>
      <c r="E1954">
        <v>2467.42</v>
      </c>
      <c r="F1954">
        <v>1.5806</v>
      </c>
      <c r="G1954">
        <v>39</v>
      </c>
      <c r="H1954">
        <v>59.25</v>
      </c>
      <c r="I1954">
        <v>148505510.32100001</v>
      </c>
    </row>
    <row r="1955" spans="1:9" x14ac:dyDescent="0.25">
      <c r="A1955" s="18">
        <v>41143</v>
      </c>
      <c r="B1955" t="s">
        <v>40</v>
      </c>
      <c r="C1955" t="s">
        <v>41</v>
      </c>
      <c r="D1955">
        <v>2467.42</v>
      </c>
      <c r="E1955">
        <v>2435.15</v>
      </c>
      <c r="F1955">
        <v>1.32518</v>
      </c>
      <c r="G1955">
        <v>32.270000000000003</v>
      </c>
      <c r="H1955">
        <v>61.25</v>
      </c>
      <c r="I1955">
        <v>151129598.37099999</v>
      </c>
    </row>
    <row r="1956" spans="1:9" x14ac:dyDescent="0.25">
      <c r="A1956" s="18">
        <v>41142</v>
      </c>
      <c r="B1956" t="s">
        <v>40</v>
      </c>
      <c r="C1956" t="s">
        <v>41</v>
      </c>
      <c r="D1956">
        <v>2435.15</v>
      </c>
      <c r="E1956">
        <v>2370.7800000000002</v>
      </c>
      <c r="F1956">
        <v>2.7151399999999999</v>
      </c>
      <c r="G1956">
        <v>64.37</v>
      </c>
      <c r="H1956">
        <v>64.75</v>
      </c>
      <c r="I1956">
        <v>157676084.25749999</v>
      </c>
    </row>
    <row r="1957" spans="1:9" x14ac:dyDescent="0.25">
      <c r="A1957" s="18">
        <v>41141</v>
      </c>
      <c r="B1957" t="s">
        <v>40</v>
      </c>
      <c r="C1957" t="s">
        <v>41</v>
      </c>
      <c r="D1957">
        <v>2370.7800000000002</v>
      </c>
      <c r="E1957">
        <v>2369.58</v>
      </c>
      <c r="F1957">
        <v>5.0639999999999998E-2</v>
      </c>
      <c r="G1957">
        <v>1.2</v>
      </c>
      <c r="H1957">
        <v>63.75</v>
      </c>
      <c r="I1957">
        <v>151137343.539</v>
      </c>
    </row>
    <row r="1958" spans="1:9" x14ac:dyDescent="0.25">
      <c r="A1958" s="18">
        <v>41138</v>
      </c>
      <c r="B1958" t="s">
        <v>40</v>
      </c>
      <c r="C1958" t="s">
        <v>41</v>
      </c>
      <c r="D1958">
        <v>2369.58</v>
      </c>
      <c r="E1958">
        <v>2447.1</v>
      </c>
      <c r="F1958">
        <v>-3.1678299999999999</v>
      </c>
      <c r="G1958">
        <v>-77.52</v>
      </c>
      <c r="H1958">
        <v>60.25</v>
      </c>
      <c r="I1958">
        <v>142767313.479</v>
      </c>
    </row>
    <row r="1959" spans="1:9" x14ac:dyDescent="0.25">
      <c r="A1959" s="18">
        <v>41137</v>
      </c>
      <c r="B1959" t="s">
        <v>40</v>
      </c>
      <c r="C1959" t="s">
        <v>41</v>
      </c>
      <c r="D1959">
        <v>2447.1</v>
      </c>
      <c r="E1959">
        <v>2481.85</v>
      </c>
      <c r="F1959">
        <v>-1.4001699999999999</v>
      </c>
      <c r="G1959">
        <v>-34.75</v>
      </c>
      <c r="H1959">
        <v>55.25</v>
      </c>
      <c r="I1959">
        <v>135202397.35499999</v>
      </c>
    </row>
    <row r="1960" spans="1:9" x14ac:dyDescent="0.25">
      <c r="A1960" s="18">
        <v>41136</v>
      </c>
      <c r="B1960" t="s">
        <v>40</v>
      </c>
      <c r="C1960" t="s">
        <v>41</v>
      </c>
      <c r="D1960">
        <v>2481.85</v>
      </c>
      <c r="E1960">
        <v>2487.36</v>
      </c>
      <c r="F1960">
        <v>-0.22151999999999999</v>
      </c>
      <c r="G1960">
        <v>-5.51</v>
      </c>
      <c r="H1960">
        <v>53.75</v>
      </c>
      <c r="I1960">
        <v>133399561.5925</v>
      </c>
    </row>
    <row r="1961" spans="1:9" x14ac:dyDescent="0.25">
      <c r="A1961" s="18">
        <v>41135</v>
      </c>
      <c r="B1961" t="s">
        <v>40</v>
      </c>
      <c r="C1961" t="s">
        <v>41</v>
      </c>
      <c r="D1961">
        <v>2487.36</v>
      </c>
      <c r="E1961">
        <v>2390.85</v>
      </c>
      <c r="F1961">
        <v>4.0366400000000002</v>
      </c>
      <c r="G1961">
        <v>96.51</v>
      </c>
      <c r="H1961">
        <v>50.75</v>
      </c>
      <c r="I1961">
        <v>126233644.368</v>
      </c>
    </row>
    <row r="1962" spans="1:9" x14ac:dyDescent="0.25">
      <c r="A1962" s="18">
        <v>41134</v>
      </c>
      <c r="B1962" t="s">
        <v>40</v>
      </c>
      <c r="C1962" t="s">
        <v>41</v>
      </c>
      <c r="D1962">
        <v>2390.85</v>
      </c>
      <c r="E1962">
        <v>2441.7199999999998</v>
      </c>
      <c r="F1962">
        <v>-2.0833699999999999</v>
      </c>
      <c r="G1962">
        <v>-50.87</v>
      </c>
      <c r="H1962">
        <v>54.75</v>
      </c>
      <c r="I1962">
        <v>130899157.0425</v>
      </c>
    </row>
    <row r="1963" spans="1:9" x14ac:dyDescent="0.25">
      <c r="A1963" s="18">
        <v>41131</v>
      </c>
      <c r="B1963" t="s">
        <v>40</v>
      </c>
      <c r="C1963" t="s">
        <v>41</v>
      </c>
      <c r="D1963">
        <v>2441.7199999999998</v>
      </c>
      <c r="E1963">
        <v>2459.89</v>
      </c>
      <c r="F1963">
        <v>-0.73865000000000003</v>
      </c>
      <c r="G1963">
        <v>-18.170000000000002</v>
      </c>
      <c r="H1963">
        <v>51.25</v>
      </c>
      <c r="I1963">
        <v>125138272.086</v>
      </c>
    </row>
    <row r="1964" spans="1:9" x14ac:dyDescent="0.25">
      <c r="A1964" s="18">
        <v>41130</v>
      </c>
      <c r="B1964" t="s">
        <v>40</v>
      </c>
      <c r="C1964" t="s">
        <v>41</v>
      </c>
      <c r="D1964">
        <v>2459.89</v>
      </c>
      <c r="E1964">
        <v>2494.19</v>
      </c>
      <c r="F1964">
        <v>-1.3752</v>
      </c>
      <c r="G1964">
        <v>-34.299999999999997</v>
      </c>
      <c r="H1964">
        <v>54.25</v>
      </c>
      <c r="I1964">
        <v>133449155.4945</v>
      </c>
    </row>
    <row r="1965" spans="1:9" x14ac:dyDescent="0.25">
      <c r="A1965" s="18">
        <v>41129</v>
      </c>
      <c r="B1965" t="s">
        <v>40</v>
      </c>
      <c r="C1965" t="s">
        <v>41</v>
      </c>
      <c r="D1965">
        <v>2494.19</v>
      </c>
      <c r="E1965">
        <v>2607.14</v>
      </c>
      <c r="F1965">
        <v>-4.3323299999999998</v>
      </c>
      <c r="G1965">
        <v>-112.95</v>
      </c>
      <c r="H1965">
        <v>52.25</v>
      </c>
      <c r="I1965">
        <v>130321552.2095</v>
      </c>
    </row>
    <row r="1966" spans="1:9" x14ac:dyDescent="0.25">
      <c r="A1966" s="18">
        <v>41128</v>
      </c>
      <c r="B1966" t="s">
        <v>40</v>
      </c>
      <c r="C1966" t="s">
        <v>41</v>
      </c>
      <c r="D1966">
        <v>2607.14</v>
      </c>
      <c r="E1966">
        <v>2503.65</v>
      </c>
      <c r="F1966">
        <v>4.1335600000000001</v>
      </c>
      <c r="G1966">
        <v>103.49</v>
      </c>
      <c r="H1966">
        <v>51.75</v>
      </c>
      <c r="I1966">
        <v>134919625.35699999</v>
      </c>
    </row>
    <row r="1967" spans="1:9" x14ac:dyDescent="0.25">
      <c r="A1967" s="18">
        <v>41127</v>
      </c>
      <c r="B1967" t="s">
        <v>40</v>
      </c>
      <c r="C1967" t="s">
        <v>41</v>
      </c>
      <c r="D1967">
        <v>2503.65</v>
      </c>
      <c r="E1967">
        <v>2556.5</v>
      </c>
      <c r="F1967">
        <v>-2.0672799999999998</v>
      </c>
      <c r="G1967">
        <v>-52.85</v>
      </c>
      <c r="H1967">
        <v>51</v>
      </c>
      <c r="I1967">
        <v>127686275.1825</v>
      </c>
    </row>
    <row r="1968" spans="1:9" x14ac:dyDescent="0.25">
      <c r="A1968" s="18">
        <v>41124</v>
      </c>
      <c r="B1968" t="s">
        <v>40</v>
      </c>
      <c r="C1968" t="s">
        <v>41</v>
      </c>
      <c r="D1968">
        <v>2556.5</v>
      </c>
      <c r="E1968">
        <v>2753.21</v>
      </c>
      <c r="F1968">
        <v>-7.1447500000000002</v>
      </c>
      <c r="G1968">
        <v>-196.71</v>
      </c>
      <c r="H1968">
        <v>52.75</v>
      </c>
      <c r="I1968">
        <v>134855502.82499999</v>
      </c>
    </row>
    <row r="1969" spans="1:9" x14ac:dyDescent="0.25">
      <c r="A1969" s="18">
        <v>41123</v>
      </c>
      <c r="B1969" t="s">
        <v>40</v>
      </c>
      <c r="C1969" t="s">
        <v>41</v>
      </c>
      <c r="D1969">
        <v>2753.21</v>
      </c>
      <c r="E1969">
        <v>2870.63</v>
      </c>
      <c r="F1969">
        <v>-4.0903900000000002</v>
      </c>
      <c r="G1969">
        <v>-117.42</v>
      </c>
      <c r="H1969">
        <v>50.25</v>
      </c>
      <c r="I1969">
        <v>138348940.16049999</v>
      </c>
    </row>
    <row r="1970" spans="1:9" x14ac:dyDescent="0.25">
      <c r="A1970" s="18">
        <v>41122</v>
      </c>
      <c r="B1970" t="s">
        <v>40</v>
      </c>
      <c r="C1970" t="s">
        <v>41</v>
      </c>
      <c r="D1970">
        <v>2870.63</v>
      </c>
      <c r="E1970">
        <v>2904.4</v>
      </c>
      <c r="F1970">
        <v>-1.16272</v>
      </c>
      <c r="G1970">
        <v>-33.770000000000003</v>
      </c>
      <c r="H1970">
        <v>51</v>
      </c>
      <c r="I1970">
        <v>146402273.53150001</v>
      </c>
    </row>
    <row r="1971" spans="1:9" x14ac:dyDescent="0.25">
      <c r="A1971" s="18">
        <v>41121</v>
      </c>
      <c r="B1971" t="s">
        <v>40</v>
      </c>
      <c r="C1971" t="s">
        <v>41</v>
      </c>
      <c r="D1971">
        <v>2904.4</v>
      </c>
      <c r="E1971">
        <v>2847.86</v>
      </c>
      <c r="F1971">
        <v>1.9853499999999999</v>
      </c>
      <c r="G1971">
        <v>56.54</v>
      </c>
      <c r="H1971">
        <v>49</v>
      </c>
      <c r="I1971">
        <v>142315745.22</v>
      </c>
    </row>
    <row r="1972" spans="1:9" x14ac:dyDescent="0.25">
      <c r="A1972" s="18">
        <v>41120</v>
      </c>
      <c r="B1972" t="s">
        <v>40</v>
      </c>
      <c r="C1972" t="s">
        <v>41</v>
      </c>
      <c r="D1972">
        <v>2847.86</v>
      </c>
      <c r="E1972">
        <v>2733.62</v>
      </c>
      <c r="F1972">
        <v>4.1790700000000003</v>
      </c>
      <c r="G1972">
        <v>114.24</v>
      </c>
      <c r="H1972">
        <v>49.75</v>
      </c>
      <c r="I1972">
        <v>141681177.39300001</v>
      </c>
    </row>
    <row r="1973" spans="1:9" x14ac:dyDescent="0.25">
      <c r="A1973" s="18">
        <v>41117</v>
      </c>
      <c r="B1973" t="s">
        <v>40</v>
      </c>
      <c r="C1973" t="s">
        <v>41</v>
      </c>
      <c r="D1973">
        <v>2733.62</v>
      </c>
      <c r="E1973">
        <v>2800.38</v>
      </c>
      <c r="F1973">
        <v>-2.3839600000000001</v>
      </c>
      <c r="G1973">
        <v>-66.760000000000005</v>
      </c>
      <c r="H1973">
        <v>51</v>
      </c>
      <c r="I1973">
        <v>139414756.68099999</v>
      </c>
    </row>
    <row r="1974" spans="1:9" x14ac:dyDescent="0.25">
      <c r="A1974" s="18">
        <v>41116</v>
      </c>
      <c r="B1974" t="s">
        <v>40</v>
      </c>
      <c r="C1974" t="s">
        <v>41</v>
      </c>
      <c r="D1974">
        <v>2800.38</v>
      </c>
      <c r="E1974">
        <v>3064.68</v>
      </c>
      <c r="F1974">
        <v>-8.6240699999999997</v>
      </c>
      <c r="G1974">
        <v>-264.3</v>
      </c>
      <c r="H1974">
        <v>50</v>
      </c>
      <c r="I1974">
        <v>140019140.01899999</v>
      </c>
    </row>
    <row r="1975" spans="1:9" x14ac:dyDescent="0.25">
      <c r="A1975" s="18">
        <v>41115</v>
      </c>
      <c r="B1975" t="s">
        <v>40</v>
      </c>
      <c r="C1975" t="s">
        <v>41</v>
      </c>
      <c r="D1975">
        <v>3064.68</v>
      </c>
      <c r="E1975">
        <v>3171.83</v>
      </c>
      <c r="F1975">
        <v>-3.37818</v>
      </c>
      <c r="G1975">
        <v>-107.15</v>
      </c>
      <c r="H1975">
        <v>47.5</v>
      </c>
      <c r="I1975">
        <v>145572453.234</v>
      </c>
    </row>
    <row r="1976" spans="1:9" x14ac:dyDescent="0.25">
      <c r="A1976" s="18">
        <v>41114</v>
      </c>
      <c r="B1976" t="s">
        <v>40</v>
      </c>
      <c r="C1976" t="s">
        <v>41</v>
      </c>
      <c r="D1976">
        <v>3171.83</v>
      </c>
      <c r="E1976">
        <v>3025.01</v>
      </c>
      <c r="F1976">
        <v>4.8535399999999997</v>
      </c>
      <c r="G1976">
        <v>146.82</v>
      </c>
      <c r="H1976">
        <v>48</v>
      </c>
      <c r="I1976">
        <v>152247998.59150001</v>
      </c>
    </row>
    <row r="1977" spans="1:9" x14ac:dyDescent="0.25">
      <c r="A1977" s="18">
        <v>41113</v>
      </c>
      <c r="B1977" t="s">
        <v>40</v>
      </c>
      <c r="C1977" t="s">
        <v>41</v>
      </c>
      <c r="D1977">
        <v>3025.01</v>
      </c>
      <c r="E1977">
        <v>2792.76</v>
      </c>
      <c r="F1977">
        <v>8.3161500000000004</v>
      </c>
      <c r="G1977">
        <v>232.25</v>
      </c>
      <c r="H1977">
        <v>49.5</v>
      </c>
      <c r="I1977">
        <v>149738146.25049999</v>
      </c>
    </row>
    <row r="1978" spans="1:9" x14ac:dyDescent="0.25">
      <c r="A1978" s="18">
        <v>41110</v>
      </c>
      <c r="B1978" t="s">
        <v>40</v>
      </c>
      <c r="C1978" t="s">
        <v>41</v>
      </c>
      <c r="D1978">
        <v>2792.76</v>
      </c>
      <c r="E1978">
        <v>2656.01</v>
      </c>
      <c r="F1978">
        <v>5.1486999999999998</v>
      </c>
      <c r="G1978">
        <v>136.75</v>
      </c>
      <c r="H1978">
        <v>48.75</v>
      </c>
      <c r="I1978">
        <v>136147189.63800001</v>
      </c>
    </row>
    <row r="1979" spans="1:9" x14ac:dyDescent="0.25">
      <c r="A1979" s="18">
        <v>41109</v>
      </c>
      <c r="B1979" t="s">
        <v>40</v>
      </c>
      <c r="C1979" t="s">
        <v>41</v>
      </c>
      <c r="D1979">
        <v>2656.01</v>
      </c>
      <c r="E1979">
        <v>2722.1</v>
      </c>
      <c r="F1979">
        <v>-2.4279000000000002</v>
      </c>
      <c r="G1979">
        <v>-66.09</v>
      </c>
      <c r="H1979">
        <v>50.25</v>
      </c>
      <c r="I1979">
        <v>133464635.30050001</v>
      </c>
    </row>
    <row r="1980" spans="1:9" x14ac:dyDescent="0.25">
      <c r="A1980" s="18">
        <v>41108</v>
      </c>
      <c r="B1980" t="s">
        <v>40</v>
      </c>
      <c r="C1980" t="s">
        <v>41</v>
      </c>
      <c r="D1980">
        <v>2722.1</v>
      </c>
      <c r="E1980">
        <v>2707.37</v>
      </c>
      <c r="F1980">
        <v>0.54407000000000005</v>
      </c>
      <c r="G1980">
        <v>14.73</v>
      </c>
      <c r="H1980">
        <v>50.25</v>
      </c>
      <c r="I1980">
        <v>136785661.10499999</v>
      </c>
    </row>
    <row r="1981" spans="1:9" x14ac:dyDescent="0.25">
      <c r="A1981" s="18">
        <v>41107</v>
      </c>
      <c r="B1981" t="s">
        <v>40</v>
      </c>
      <c r="C1981" t="s">
        <v>41</v>
      </c>
      <c r="D1981">
        <v>2707.37</v>
      </c>
      <c r="E1981">
        <v>2816.83</v>
      </c>
      <c r="F1981">
        <v>-3.8859300000000001</v>
      </c>
      <c r="G1981">
        <v>-109.46</v>
      </c>
      <c r="H1981">
        <v>50.5</v>
      </c>
      <c r="I1981">
        <v>136722320.36849999</v>
      </c>
    </row>
    <row r="1982" spans="1:9" x14ac:dyDescent="0.25">
      <c r="A1982" s="18">
        <v>41106</v>
      </c>
      <c r="B1982" t="s">
        <v>40</v>
      </c>
      <c r="C1982" t="s">
        <v>41</v>
      </c>
      <c r="D1982">
        <v>2816.83</v>
      </c>
      <c r="E1982">
        <v>2825.98</v>
      </c>
      <c r="F1982">
        <v>-0.32378000000000001</v>
      </c>
      <c r="G1982">
        <v>-9.15</v>
      </c>
      <c r="H1982">
        <v>49.25</v>
      </c>
      <c r="I1982">
        <v>138729018.34150001</v>
      </c>
    </row>
    <row r="1983" spans="1:9" x14ac:dyDescent="0.25">
      <c r="A1983" s="18">
        <v>41103</v>
      </c>
      <c r="B1983" t="s">
        <v>40</v>
      </c>
      <c r="C1983" t="s">
        <v>41</v>
      </c>
      <c r="D1983">
        <v>2825.98</v>
      </c>
      <c r="E1983">
        <v>3006.83</v>
      </c>
      <c r="F1983">
        <v>-6.01464</v>
      </c>
      <c r="G1983">
        <v>-180.85</v>
      </c>
      <c r="H1983">
        <v>50.25</v>
      </c>
      <c r="I1983">
        <v>142005636.29899999</v>
      </c>
    </row>
    <row r="1984" spans="1:9" x14ac:dyDescent="0.25">
      <c r="A1984" s="18">
        <v>41102</v>
      </c>
      <c r="B1984" t="s">
        <v>40</v>
      </c>
      <c r="C1984" t="s">
        <v>41</v>
      </c>
      <c r="D1984">
        <v>3006.83</v>
      </c>
      <c r="E1984">
        <v>2982.74</v>
      </c>
      <c r="F1984">
        <v>0.80764999999999998</v>
      </c>
      <c r="G1984">
        <v>24.09</v>
      </c>
      <c r="H1984">
        <v>45.5</v>
      </c>
      <c r="I1984">
        <v>136810915.34150001</v>
      </c>
    </row>
    <row r="1985" spans="1:9" x14ac:dyDescent="0.25">
      <c r="A1985" s="18">
        <v>41101</v>
      </c>
      <c r="B1985" t="s">
        <v>40</v>
      </c>
      <c r="C1985" t="s">
        <v>41</v>
      </c>
      <c r="D1985">
        <v>2982.74</v>
      </c>
      <c r="E1985">
        <v>3102.76</v>
      </c>
      <c r="F1985">
        <v>-3.8681700000000001</v>
      </c>
      <c r="G1985">
        <v>-120.02</v>
      </c>
      <c r="H1985">
        <v>45.5</v>
      </c>
      <c r="I1985">
        <v>135714819.13699999</v>
      </c>
    </row>
    <row r="1986" spans="1:9" x14ac:dyDescent="0.25">
      <c r="A1986" s="18">
        <v>41100</v>
      </c>
      <c r="B1986" t="s">
        <v>40</v>
      </c>
      <c r="C1986" t="s">
        <v>41</v>
      </c>
      <c r="D1986">
        <v>3102.76</v>
      </c>
      <c r="E1986">
        <v>2990.61</v>
      </c>
      <c r="F1986">
        <v>3.75007</v>
      </c>
      <c r="G1986">
        <v>112.15</v>
      </c>
      <c r="H1986">
        <v>46.5</v>
      </c>
      <c r="I1986">
        <v>144278495.13800001</v>
      </c>
    </row>
    <row r="1987" spans="1:9" x14ac:dyDescent="0.25">
      <c r="A1987" s="18">
        <v>41099</v>
      </c>
      <c r="B1987" t="s">
        <v>40</v>
      </c>
      <c r="C1987" t="s">
        <v>41</v>
      </c>
      <c r="D1987">
        <v>2990.61</v>
      </c>
      <c r="E1987">
        <v>2992.08</v>
      </c>
      <c r="F1987">
        <v>-4.913E-2</v>
      </c>
      <c r="G1987">
        <v>-1.47</v>
      </c>
      <c r="H1987">
        <v>47.25</v>
      </c>
      <c r="I1987">
        <v>141306472.03049999</v>
      </c>
    </row>
    <row r="1988" spans="1:9" x14ac:dyDescent="0.25">
      <c r="A1988" s="18">
        <v>41096</v>
      </c>
      <c r="B1988" t="s">
        <v>40</v>
      </c>
      <c r="C1988" t="s">
        <v>41</v>
      </c>
      <c r="D1988">
        <v>2992.08</v>
      </c>
      <c r="E1988">
        <v>3054.58</v>
      </c>
      <c r="F1988">
        <v>-2.0461100000000001</v>
      </c>
      <c r="G1988">
        <v>-62.5</v>
      </c>
      <c r="H1988">
        <v>47.25</v>
      </c>
      <c r="I1988">
        <v>141375929.604</v>
      </c>
    </row>
    <row r="1989" spans="1:9" x14ac:dyDescent="0.25">
      <c r="A1989" s="18">
        <v>41095</v>
      </c>
      <c r="B1989" t="s">
        <v>40</v>
      </c>
      <c r="C1989" t="s">
        <v>41</v>
      </c>
      <c r="D1989">
        <v>3054.58</v>
      </c>
      <c r="E1989">
        <v>2917.48</v>
      </c>
      <c r="F1989">
        <v>4.6992599999999998</v>
      </c>
      <c r="G1989">
        <v>137.1</v>
      </c>
      <c r="H1989">
        <v>41</v>
      </c>
      <c r="I1989">
        <v>125237932.729</v>
      </c>
    </row>
    <row r="1990" spans="1:9" x14ac:dyDescent="0.25">
      <c r="A1990" s="18">
        <v>41093</v>
      </c>
      <c r="B1990" t="s">
        <v>40</v>
      </c>
      <c r="C1990" t="s">
        <v>41</v>
      </c>
      <c r="D1990">
        <v>2917.48</v>
      </c>
      <c r="E1990">
        <v>2987.19</v>
      </c>
      <c r="F1990">
        <v>-2.3336299999999999</v>
      </c>
      <c r="G1990">
        <v>-69.709999999999994</v>
      </c>
      <c r="H1990">
        <v>44.5</v>
      </c>
      <c r="I1990">
        <v>129828005.874</v>
      </c>
    </row>
    <row r="1991" spans="1:9" x14ac:dyDescent="0.25">
      <c r="A1991" s="18">
        <v>41092</v>
      </c>
      <c r="B1991" t="s">
        <v>40</v>
      </c>
      <c r="C1991" t="s">
        <v>41</v>
      </c>
      <c r="D1991">
        <v>2987.19</v>
      </c>
      <c r="E1991">
        <v>3200.95</v>
      </c>
      <c r="F1991">
        <v>-6.6780200000000001</v>
      </c>
      <c r="G1991">
        <v>-213.76</v>
      </c>
      <c r="H1991">
        <v>45.5</v>
      </c>
      <c r="I1991">
        <v>135917294.35949999</v>
      </c>
    </row>
    <row r="1992" spans="1:9" x14ac:dyDescent="0.25">
      <c r="A1992" s="18">
        <v>41089</v>
      </c>
      <c r="B1992" t="s">
        <v>40</v>
      </c>
      <c r="C1992" t="s">
        <v>41</v>
      </c>
      <c r="D1992">
        <v>3200.95</v>
      </c>
      <c r="E1992">
        <v>3458.08</v>
      </c>
      <c r="F1992">
        <v>-7.4356299999999997</v>
      </c>
      <c r="G1992">
        <v>-257.13</v>
      </c>
      <c r="H1992">
        <v>43</v>
      </c>
      <c r="I1992">
        <v>137641010.04750001</v>
      </c>
    </row>
    <row r="1993" spans="1:9" x14ac:dyDescent="0.25">
      <c r="A1993" s="18">
        <v>41088</v>
      </c>
      <c r="B1993" t="s">
        <v>40</v>
      </c>
      <c r="C1993" t="s">
        <v>41</v>
      </c>
      <c r="D1993">
        <v>3458.08</v>
      </c>
      <c r="E1993">
        <v>3513.41</v>
      </c>
      <c r="F1993">
        <v>-1.5748200000000001</v>
      </c>
      <c r="G1993">
        <v>-55.33</v>
      </c>
      <c r="H1993">
        <v>41.75</v>
      </c>
      <c r="I1993">
        <v>144375012.90400001</v>
      </c>
    </row>
    <row r="1994" spans="1:9" x14ac:dyDescent="0.25">
      <c r="A1994" s="18">
        <v>41087</v>
      </c>
      <c r="B1994" t="s">
        <v>40</v>
      </c>
      <c r="C1994" t="s">
        <v>41</v>
      </c>
      <c r="D1994">
        <v>3513.41</v>
      </c>
      <c r="E1994">
        <v>3521.34</v>
      </c>
      <c r="F1994">
        <v>-0.22520000000000001</v>
      </c>
      <c r="G1994">
        <v>-7.93</v>
      </c>
      <c r="H1994">
        <v>42.5</v>
      </c>
      <c r="I1994">
        <v>149320100.67050001</v>
      </c>
    </row>
    <row r="1995" spans="1:9" x14ac:dyDescent="0.25">
      <c r="A1995" s="18">
        <v>41086</v>
      </c>
      <c r="B1995" t="s">
        <v>40</v>
      </c>
      <c r="C1995" t="s">
        <v>41</v>
      </c>
      <c r="D1995">
        <v>3521.34</v>
      </c>
      <c r="E1995">
        <v>3627.47</v>
      </c>
      <c r="F1995">
        <v>-2.9257300000000002</v>
      </c>
      <c r="G1995">
        <v>-106.13</v>
      </c>
      <c r="H1995">
        <v>42.5</v>
      </c>
      <c r="I1995">
        <v>149657126.067</v>
      </c>
    </row>
    <row r="1996" spans="1:9" x14ac:dyDescent="0.25">
      <c r="A1996" s="18">
        <v>41085</v>
      </c>
      <c r="B1996" t="s">
        <v>40</v>
      </c>
      <c r="C1996" t="s">
        <v>41</v>
      </c>
      <c r="D1996">
        <v>3627.47</v>
      </c>
      <c r="E1996">
        <v>3537.37</v>
      </c>
      <c r="F1996">
        <v>2.5470899999999999</v>
      </c>
      <c r="G1996">
        <v>90.1</v>
      </c>
      <c r="H1996">
        <v>42.5</v>
      </c>
      <c r="I1996">
        <v>154167656.37349999</v>
      </c>
    </row>
    <row r="1997" spans="1:9" x14ac:dyDescent="0.25">
      <c r="A1997" s="18">
        <v>41082</v>
      </c>
      <c r="B1997" t="s">
        <v>40</v>
      </c>
      <c r="C1997" t="s">
        <v>41</v>
      </c>
      <c r="D1997">
        <v>3537.37</v>
      </c>
      <c r="E1997">
        <v>3766.47</v>
      </c>
      <c r="F1997">
        <v>-6.0826200000000004</v>
      </c>
      <c r="G1997">
        <v>-229.1</v>
      </c>
      <c r="H1997">
        <v>43.25</v>
      </c>
      <c r="I1997">
        <v>152991429.36849999</v>
      </c>
    </row>
    <row r="1998" spans="1:9" x14ac:dyDescent="0.25">
      <c r="A1998" s="18">
        <v>41081</v>
      </c>
      <c r="B1998" t="s">
        <v>40</v>
      </c>
      <c r="C1998" t="s">
        <v>41</v>
      </c>
      <c r="D1998">
        <v>3766.47</v>
      </c>
      <c r="E1998">
        <v>3303.89</v>
      </c>
      <c r="F1998">
        <v>14.00107</v>
      </c>
      <c r="G1998">
        <v>462.58</v>
      </c>
      <c r="H1998">
        <v>42.25</v>
      </c>
      <c r="I1998">
        <v>159133545.82350001</v>
      </c>
    </row>
    <row r="1999" spans="1:9" x14ac:dyDescent="0.25">
      <c r="A1999" s="18">
        <v>41080</v>
      </c>
      <c r="B1999" t="s">
        <v>40</v>
      </c>
      <c r="C1999" t="s">
        <v>41</v>
      </c>
      <c r="D1999">
        <v>3303.89</v>
      </c>
      <c r="E1999">
        <v>3538.26</v>
      </c>
      <c r="F1999">
        <v>-6.6238799999999998</v>
      </c>
      <c r="G1999">
        <v>-234.37</v>
      </c>
      <c r="H1999">
        <v>39.75</v>
      </c>
      <c r="I1999">
        <v>131329792.6945</v>
      </c>
    </row>
    <row r="2000" spans="1:9" x14ac:dyDescent="0.25">
      <c r="A2000" s="18">
        <v>41079</v>
      </c>
      <c r="B2000" t="s">
        <v>40</v>
      </c>
      <c r="C2000" t="s">
        <v>41</v>
      </c>
      <c r="D2000">
        <v>3538.26</v>
      </c>
      <c r="E2000">
        <v>3526.19</v>
      </c>
      <c r="F2000">
        <v>0.34229999999999999</v>
      </c>
      <c r="G2000">
        <v>12.07</v>
      </c>
      <c r="H2000">
        <v>42.75</v>
      </c>
      <c r="I2000">
        <v>151260791.91299999</v>
      </c>
    </row>
    <row r="2001" spans="1:9" x14ac:dyDescent="0.25">
      <c r="A2001" s="18">
        <v>41078</v>
      </c>
      <c r="B2001" t="s">
        <v>40</v>
      </c>
      <c r="C2001" t="s">
        <v>41</v>
      </c>
      <c r="D2001">
        <v>3526.19</v>
      </c>
      <c r="E2001">
        <v>3845.91</v>
      </c>
      <c r="F2001">
        <v>-8.31325</v>
      </c>
      <c r="G2001">
        <v>-319.72000000000003</v>
      </c>
      <c r="H2001">
        <v>41.25</v>
      </c>
      <c r="I2001">
        <v>145455513.80950001</v>
      </c>
    </row>
    <row r="2002" spans="1:9" x14ac:dyDescent="0.25">
      <c r="A2002" s="18">
        <v>41075</v>
      </c>
      <c r="B2002" t="s">
        <v>40</v>
      </c>
      <c r="C2002" t="s">
        <v>41</v>
      </c>
      <c r="D2002">
        <v>3845.91</v>
      </c>
      <c r="E2002">
        <v>4084.3</v>
      </c>
      <c r="F2002">
        <v>-5.8367399999999998</v>
      </c>
      <c r="G2002">
        <v>-238.39</v>
      </c>
      <c r="H2002">
        <v>38</v>
      </c>
      <c r="I2002">
        <v>146144772.29550001</v>
      </c>
    </row>
    <row r="2003" spans="1:9" x14ac:dyDescent="0.25">
      <c r="A2003" s="18">
        <v>41074</v>
      </c>
      <c r="B2003" t="s">
        <v>40</v>
      </c>
      <c r="C2003" t="s">
        <v>41</v>
      </c>
      <c r="D2003">
        <v>4084.3</v>
      </c>
      <c r="E2003">
        <v>4367.97</v>
      </c>
      <c r="F2003">
        <v>-6.4943200000000001</v>
      </c>
      <c r="G2003">
        <v>-283.67</v>
      </c>
      <c r="H2003">
        <v>37</v>
      </c>
      <c r="I2003">
        <v>151119304.215</v>
      </c>
    </row>
    <row r="2004" spans="1:9" x14ac:dyDescent="0.25">
      <c r="A2004" s="18">
        <v>41073</v>
      </c>
      <c r="B2004" t="s">
        <v>40</v>
      </c>
      <c r="C2004" t="s">
        <v>41</v>
      </c>
      <c r="D2004">
        <v>4367.97</v>
      </c>
      <c r="E2004">
        <v>4159.5</v>
      </c>
      <c r="F2004">
        <v>5.0118999999999998</v>
      </c>
      <c r="G2004">
        <v>208.47</v>
      </c>
      <c r="H2004">
        <v>36</v>
      </c>
      <c r="I2004">
        <v>157247138.3985</v>
      </c>
    </row>
    <row r="2005" spans="1:9" x14ac:dyDescent="0.25">
      <c r="A2005" s="18">
        <v>41072</v>
      </c>
      <c r="B2005" t="s">
        <v>40</v>
      </c>
      <c r="C2005" t="s">
        <v>41</v>
      </c>
      <c r="D2005">
        <v>4159.5</v>
      </c>
      <c r="E2005">
        <v>4311.05</v>
      </c>
      <c r="F2005">
        <v>-3.5153799999999999</v>
      </c>
      <c r="G2005">
        <v>-151.55000000000001</v>
      </c>
      <c r="H2005">
        <v>38.25</v>
      </c>
      <c r="I2005">
        <v>159101082.97499999</v>
      </c>
    </row>
    <row r="2006" spans="1:9" x14ac:dyDescent="0.25">
      <c r="A2006" s="18">
        <v>41071</v>
      </c>
      <c r="B2006" t="s">
        <v>40</v>
      </c>
      <c r="C2006" t="s">
        <v>41</v>
      </c>
      <c r="D2006">
        <v>4311.05</v>
      </c>
      <c r="E2006">
        <v>3871.05</v>
      </c>
      <c r="F2006">
        <v>11.366429999999999</v>
      </c>
      <c r="G2006">
        <v>440</v>
      </c>
      <c r="H2006">
        <v>39.75</v>
      </c>
      <c r="I2006">
        <v>171364453.05250001</v>
      </c>
    </row>
    <row r="2007" spans="1:9" x14ac:dyDescent="0.25">
      <c r="A2007" s="18">
        <v>41068</v>
      </c>
      <c r="B2007" t="s">
        <v>40</v>
      </c>
      <c r="C2007" t="s">
        <v>41</v>
      </c>
      <c r="D2007">
        <v>3871.05</v>
      </c>
      <c r="E2007">
        <v>4109.4799999999996</v>
      </c>
      <c r="F2007">
        <v>-5.8019499999999997</v>
      </c>
      <c r="G2007">
        <v>-238.43</v>
      </c>
      <c r="H2007">
        <v>37.25</v>
      </c>
      <c r="I2007">
        <v>144196806.05250001</v>
      </c>
    </row>
    <row r="2008" spans="1:9" x14ac:dyDescent="0.25">
      <c r="A2008" s="18">
        <v>41067</v>
      </c>
      <c r="B2008" t="s">
        <v>40</v>
      </c>
      <c r="C2008" t="s">
        <v>41</v>
      </c>
      <c r="D2008">
        <v>4109.4799999999996</v>
      </c>
      <c r="E2008">
        <v>4152.6000000000004</v>
      </c>
      <c r="F2008">
        <v>-1.0383899999999999</v>
      </c>
      <c r="G2008">
        <v>-43.12</v>
      </c>
      <c r="H2008">
        <v>39.75</v>
      </c>
      <c r="I2008">
        <v>163352035.47400001</v>
      </c>
    </row>
    <row r="2009" spans="1:9" x14ac:dyDescent="0.25">
      <c r="A2009" s="18">
        <v>41066</v>
      </c>
      <c r="B2009" t="s">
        <v>40</v>
      </c>
      <c r="C2009" t="s">
        <v>41</v>
      </c>
      <c r="D2009">
        <v>4152.6000000000004</v>
      </c>
      <c r="E2009">
        <v>4490.79</v>
      </c>
      <c r="F2009">
        <v>-7.5307500000000003</v>
      </c>
      <c r="G2009">
        <v>-338.19</v>
      </c>
      <c r="H2009">
        <v>35.75</v>
      </c>
      <c r="I2009">
        <v>148455657.63</v>
      </c>
    </row>
    <row r="2010" spans="1:9" x14ac:dyDescent="0.25">
      <c r="A2010" s="18">
        <v>41065</v>
      </c>
      <c r="B2010" t="s">
        <v>40</v>
      </c>
      <c r="C2010" t="s">
        <v>41</v>
      </c>
      <c r="D2010">
        <v>4490.79</v>
      </c>
      <c r="E2010">
        <v>4696.6899999999996</v>
      </c>
      <c r="F2010">
        <v>-4.3839399999999999</v>
      </c>
      <c r="G2010">
        <v>-205.9</v>
      </c>
      <c r="H2010">
        <v>34.5</v>
      </c>
      <c r="I2010">
        <v>154932479.5395</v>
      </c>
    </row>
    <row r="2011" spans="1:9" x14ac:dyDescent="0.25">
      <c r="A2011" s="18">
        <v>41064</v>
      </c>
      <c r="B2011" t="s">
        <v>40</v>
      </c>
      <c r="C2011" t="s">
        <v>41</v>
      </c>
      <c r="D2011">
        <v>4696.6899999999996</v>
      </c>
      <c r="E2011">
        <v>4824.25</v>
      </c>
      <c r="F2011">
        <v>-2.6441400000000002</v>
      </c>
      <c r="G2011">
        <v>-127.56</v>
      </c>
      <c r="H2011">
        <v>35.5</v>
      </c>
      <c r="I2011">
        <v>166732729.83450001</v>
      </c>
    </row>
    <row r="2012" spans="1:9" x14ac:dyDescent="0.25">
      <c r="A2012" s="18">
        <v>41061</v>
      </c>
      <c r="B2012" t="s">
        <v>40</v>
      </c>
      <c r="C2012" t="s">
        <v>41</v>
      </c>
      <c r="D2012">
        <v>4824.25</v>
      </c>
      <c r="E2012">
        <v>4523.12</v>
      </c>
      <c r="F2012">
        <v>6.6575699999999998</v>
      </c>
      <c r="G2012">
        <v>301.13</v>
      </c>
      <c r="H2012">
        <v>37</v>
      </c>
      <c r="I2012">
        <v>178497491.21250001</v>
      </c>
    </row>
    <row r="2013" spans="1:9" x14ac:dyDescent="0.25">
      <c r="A2013" s="18">
        <v>41060</v>
      </c>
      <c r="B2013" t="s">
        <v>40</v>
      </c>
      <c r="C2013" t="s">
        <v>41</v>
      </c>
      <c r="D2013">
        <v>4523.12</v>
      </c>
      <c r="E2013">
        <v>4461.46</v>
      </c>
      <c r="F2013">
        <v>1.3820600000000001</v>
      </c>
      <c r="G2013">
        <v>61.66</v>
      </c>
      <c r="H2013">
        <v>37</v>
      </c>
      <c r="I2013">
        <v>167355666.15599999</v>
      </c>
    </row>
    <row r="2014" spans="1:9" x14ac:dyDescent="0.25">
      <c r="A2014" s="18">
        <v>41059</v>
      </c>
      <c r="B2014" t="s">
        <v>40</v>
      </c>
      <c r="C2014" t="s">
        <v>41</v>
      </c>
      <c r="D2014">
        <v>4461.46</v>
      </c>
      <c r="E2014">
        <v>4037.43</v>
      </c>
      <c r="F2014">
        <v>10.502470000000001</v>
      </c>
      <c r="G2014">
        <v>424.03</v>
      </c>
      <c r="H2014">
        <v>37.5</v>
      </c>
      <c r="I2014">
        <v>167304973.07300001</v>
      </c>
    </row>
    <row r="2015" spans="1:9" x14ac:dyDescent="0.25">
      <c r="A2015" s="18">
        <v>41058</v>
      </c>
      <c r="B2015" t="s">
        <v>40</v>
      </c>
      <c r="C2015" t="s">
        <v>41</v>
      </c>
      <c r="D2015">
        <v>4037.43</v>
      </c>
      <c r="E2015">
        <v>4288.45</v>
      </c>
      <c r="F2015">
        <v>-5.8533999999999997</v>
      </c>
      <c r="G2015">
        <v>-251.02</v>
      </c>
      <c r="H2015">
        <v>38</v>
      </c>
      <c r="I2015">
        <v>153422541.87149999</v>
      </c>
    </row>
    <row r="2016" spans="1:9" x14ac:dyDescent="0.25">
      <c r="A2016" s="18">
        <v>41054</v>
      </c>
      <c r="B2016" t="s">
        <v>40</v>
      </c>
      <c r="C2016" t="s">
        <v>41</v>
      </c>
      <c r="D2016">
        <v>4288.45</v>
      </c>
      <c r="E2016">
        <v>4246.76</v>
      </c>
      <c r="F2016">
        <v>0.98168999999999995</v>
      </c>
      <c r="G2016">
        <v>41.69</v>
      </c>
      <c r="H2016">
        <v>37.5</v>
      </c>
      <c r="I2016">
        <v>160817089.42250001</v>
      </c>
    </row>
    <row r="2017" spans="1:9" x14ac:dyDescent="0.25">
      <c r="A2017" s="18">
        <v>41053</v>
      </c>
      <c r="B2017" t="s">
        <v>40</v>
      </c>
      <c r="C2017" t="s">
        <v>41</v>
      </c>
      <c r="D2017">
        <v>4246.76</v>
      </c>
      <c r="E2017">
        <v>4332.82</v>
      </c>
      <c r="F2017">
        <v>-1.98624</v>
      </c>
      <c r="G2017">
        <v>-86.06</v>
      </c>
      <c r="H2017">
        <v>37.5</v>
      </c>
      <c r="I2017">
        <v>159253712.338</v>
      </c>
    </row>
    <row r="2018" spans="1:9" x14ac:dyDescent="0.25">
      <c r="A2018" s="18">
        <v>41052</v>
      </c>
      <c r="B2018" t="s">
        <v>40</v>
      </c>
      <c r="C2018" t="s">
        <v>41</v>
      </c>
      <c r="D2018">
        <v>4332.82</v>
      </c>
      <c r="E2018">
        <v>4358.8900000000003</v>
      </c>
      <c r="F2018">
        <v>-0.59809000000000001</v>
      </c>
      <c r="G2018">
        <v>-26.07</v>
      </c>
      <c r="H2018">
        <v>37.5</v>
      </c>
      <c r="I2018">
        <v>162480966.641</v>
      </c>
    </row>
    <row r="2019" spans="1:9" x14ac:dyDescent="0.25">
      <c r="A2019" s="18">
        <v>41051</v>
      </c>
      <c r="B2019" t="s">
        <v>40</v>
      </c>
      <c r="C2019" t="s">
        <v>41</v>
      </c>
      <c r="D2019">
        <v>4358.8900000000003</v>
      </c>
      <c r="E2019">
        <v>4238.21</v>
      </c>
      <c r="F2019">
        <v>2.8474300000000001</v>
      </c>
      <c r="G2019">
        <v>120.68</v>
      </c>
      <c r="H2019">
        <v>41.75</v>
      </c>
      <c r="I2019">
        <v>181983875.4445</v>
      </c>
    </row>
    <row r="2020" spans="1:9" x14ac:dyDescent="0.25">
      <c r="A2020" s="18">
        <v>41050</v>
      </c>
      <c r="B2020" t="s">
        <v>40</v>
      </c>
      <c r="C2020" t="s">
        <v>41</v>
      </c>
      <c r="D2020">
        <v>4238.21</v>
      </c>
      <c r="E2020">
        <v>4884.1099999999997</v>
      </c>
      <c r="F2020">
        <v>-13.22452</v>
      </c>
      <c r="G2020">
        <v>-645.9</v>
      </c>
      <c r="H2020">
        <v>41</v>
      </c>
      <c r="I2020">
        <v>173766821.91049999</v>
      </c>
    </row>
    <row r="2021" spans="1:9" x14ac:dyDescent="0.25">
      <c r="A2021" s="18">
        <v>41047</v>
      </c>
      <c r="B2021" t="s">
        <v>40</v>
      </c>
      <c r="C2021" t="s">
        <v>41</v>
      </c>
      <c r="D2021">
        <v>4884.1099999999997</v>
      </c>
      <c r="E2021">
        <v>4545.8100000000004</v>
      </c>
      <c r="F2021">
        <v>7.4420200000000003</v>
      </c>
      <c r="G2021">
        <v>338.3</v>
      </c>
      <c r="H2021">
        <v>41.75</v>
      </c>
      <c r="I2021">
        <v>203911836.70550001</v>
      </c>
    </row>
    <row r="2022" spans="1:9" x14ac:dyDescent="0.25">
      <c r="A2022" s="18">
        <v>41046</v>
      </c>
      <c r="B2022" t="s">
        <v>40</v>
      </c>
      <c r="C2022" t="s">
        <v>41</v>
      </c>
      <c r="D2022">
        <v>4545.8100000000004</v>
      </c>
      <c r="E2022">
        <v>4237.0200000000004</v>
      </c>
      <c r="F2022">
        <v>7.2879100000000001</v>
      </c>
      <c r="G2022">
        <v>308.79000000000002</v>
      </c>
      <c r="H2022">
        <v>41.75</v>
      </c>
      <c r="I2022">
        <v>189787794.79049999</v>
      </c>
    </row>
    <row r="2023" spans="1:9" x14ac:dyDescent="0.25">
      <c r="A2023" s="18">
        <v>41045</v>
      </c>
      <c r="B2023" t="s">
        <v>40</v>
      </c>
      <c r="C2023" t="s">
        <v>41</v>
      </c>
      <c r="D2023">
        <v>4237.0200000000004</v>
      </c>
      <c r="E2023">
        <v>4150.21</v>
      </c>
      <c r="F2023">
        <v>2.0916999999999999</v>
      </c>
      <c r="G2023">
        <v>86.81</v>
      </c>
      <c r="H2023">
        <v>41.75</v>
      </c>
      <c r="I2023">
        <v>176895796.85100001</v>
      </c>
    </row>
    <row r="2024" spans="1:9" x14ac:dyDescent="0.25">
      <c r="A2024" s="18">
        <v>41044</v>
      </c>
      <c r="B2024" t="s">
        <v>40</v>
      </c>
      <c r="C2024" t="s">
        <v>41</v>
      </c>
      <c r="D2024">
        <v>4150.21</v>
      </c>
      <c r="E2024">
        <v>4001.39</v>
      </c>
      <c r="F2024">
        <v>3.7192099999999999</v>
      </c>
      <c r="G2024">
        <v>148.82</v>
      </c>
      <c r="H2024">
        <v>43.75</v>
      </c>
      <c r="I2024">
        <v>181571895.01050001</v>
      </c>
    </row>
    <row r="2025" spans="1:9" x14ac:dyDescent="0.25">
      <c r="A2025" s="18">
        <v>41043</v>
      </c>
      <c r="B2025" t="s">
        <v>40</v>
      </c>
      <c r="C2025" t="s">
        <v>41</v>
      </c>
      <c r="D2025">
        <v>4001.39</v>
      </c>
      <c r="E2025">
        <v>3750.13</v>
      </c>
      <c r="F2025">
        <v>6.7000299999999999</v>
      </c>
      <c r="G2025">
        <v>251.26</v>
      </c>
      <c r="H2025">
        <v>43.75</v>
      </c>
      <c r="I2025">
        <v>175061012.5695</v>
      </c>
    </row>
    <row r="2026" spans="1:9" x14ac:dyDescent="0.25">
      <c r="A2026" s="18">
        <v>41040</v>
      </c>
      <c r="B2026" t="s">
        <v>40</v>
      </c>
      <c r="C2026" t="s">
        <v>41</v>
      </c>
      <c r="D2026">
        <v>3750.13</v>
      </c>
      <c r="E2026">
        <v>3618.8</v>
      </c>
      <c r="F2026">
        <v>3.6291000000000002</v>
      </c>
      <c r="G2026">
        <v>131.33000000000001</v>
      </c>
      <c r="H2026">
        <v>47.5</v>
      </c>
      <c r="I2026">
        <v>178131362.50650001</v>
      </c>
    </row>
    <row r="2027" spans="1:9" x14ac:dyDescent="0.25">
      <c r="A2027" s="18">
        <v>41039</v>
      </c>
      <c r="B2027" t="s">
        <v>40</v>
      </c>
      <c r="C2027" t="s">
        <v>41</v>
      </c>
      <c r="D2027">
        <v>3618.8</v>
      </c>
      <c r="E2027">
        <v>3800.2</v>
      </c>
      <c r="F2027">
        <v>-4.7734300000000003</v>
      </c>
      <c r="G2027">
        <v>-181.4</v>
      </c>
      <c r="H2027">
        <v>45.75</v>
      </c>
      <c r="I2027">
        <v>165560280.94</v>
      </c>
    </row>
    <row r="2028" spans="1:9" x14ac:dyDescent="0.25">
      <c r="A2028" s="18">
        <v>41038</v>
      </c>
      <c r="B2028" t="s">
        <v>40</v>
      </c>
      <c r="C2028" t="s">
        <v>41</v>
      </c>
      <c r="D2028">
        <v>3800.2</v>
      </c>
      <c r="E2028">
        <v>3644.9</v>
      </c>
      <c r="F2028">
        <v>4.2607499999999998</v>
      </c>
      <c r="G2028">
        <v>155.30000000000001</v>
      </c>
      <c r="H2028">
        <v>45</v>
      </c>
      <c r="I2028">
        <v>171009190.00999999</v>
      </c>
    </row>
    <row r="2029" spans="1:9" x14ac:dyDescent="0.25">
      <c r="A2029" s="18">
        <v>41037</v>
      </c>
      <c r="B2029" t="s">
        <v>40</v>
      </c>
      <c r="C2029" t="s">
        <v>41</v>
      </c>
      <c r="D2029">
        <v>3644.9</v>
      </c>
      <c r="E2029">
        <v>3615.6</v>
      </c>
      <c r="F2029">
        <v>0.81037999999999999</v>
      </c>
      <c r="G2029">
        <v>29.3</v>
      </c>
      <c r="H2029">
        <v>44.25</v>
      </c>
      <c r="I2029">
        <v>161287007.245</v>
      </c>
    </row>
    <row r="2030" spans="1:9" x14ac:dyDescent="0.25">
      <c r="A2030" s="18">
        <v>41036</v>
      </c>
      <c r="B2030" t="s">
        <v>40</v>
      </c>
      <c r="C2030" t="s">
        <v>41</v>
      </c>
      <c r="D2030">
        <v>3615.6</v>
      </c>
      <c r="E2030">
        <v>3725</v>
      </c>
      <c r="F2030">
        <v>-2.9369100000000001</v>
      </c>
      <c r="G2030">
        <v>-109.4</v>
      </c>
      <c r="H2030">
        <v>44.5</v>
      </c>
      <c r="I2030">
        <v>160894380.78</v>
      </c>
    </row>
    <row r="2031" spans="1:9" x14ac:dyDescent="0.25">
      <c r="A2031" s="18">
        <v>41033</v>
      </c>
      <c r="B2031" t="s">
        <v>40</v>
      </c>
      <c r="C2031" t="s">
        <v>41</v>
      </c>
      <c r="D2031">
        <v>3725</v>
      </c>
      <c r="E2031">
        <v>3543.2</v>
      </c>
      <c r="F2031">
        <v>5.13096</v>
      </c>
      <c r="G2031">
        <v>181.8</v>
      </c>
      <c r="H2031">
        <v>44.25</v>
      </c>
      <c r="I2031">
        <v>164831436.25</v>
      </c>
    </row>
    <row r="2032" spans="1:9" x14ac:dyDescent="0.25">
      <c r="A2032" s="18">
        <v>41032</v>
      </c>
      <c r="B2032" t="s">
        <v>40</v>
      </c>
      <c r="C2032" t="s">
        <v>41</v>
      </c>
      <c r="D2032">
        <v>3543.2</v>
      </c>
      <c r="E2032">
        <v>3423.1</v>
      </c>
      <c r="F2032">
        <v>3.5085199999999999</v>
      </c>
      <c r="G2032">
        <v>120.1</v>
      </c>
      <c r="H2032">
        <v>43.5</v>
      </c>
      <c r="I2032">
        <v>154129377.16</v>
      </c>
    </row>
    <row r="2033" spans="1:9" x14ac:dyDescent="0.25">
      <c r="A2033" s="18">
        <v>41031</v>
      </c>
      <c r="B2033" t="s">
        <v>40</v>
      </c>
      <c r="C2033" t="s">
        <v>41</v>
      </c>
      <c r="D2033">
        <v>3423.1</v>
      </c>
      <c r="E2033">
        <v>3427.6</v>
      </c>
      <c r="F2033">
        <v>-0.13128999999999999</v>
      </c>
      <c r="G2033">
        <v>-4.5</v>
      </c>
      <c r="H2033">
        <v>44.25</v>
      </c>
      <c r="I2033">
        <v>151472346.155</v>
      </c>
    </row>
    <row r="2034" spans="1:9" x14ac:dyDescent="0.25">
      <c r="A2034" s="18">
        <v>41030</v>
      </c>
      <c r="B2034" t="s">
        <v>40</v>
      </c>
      <c r="C2034" t="s">
        <v>41</v>
      </c>
      <c r="D2034">
        <v>3427.6</v>
      </c>
      <c r="E2034">
        <v>3509.3</v>
      </c>
      <c r="F2034">
        <v>-2.3281000000000001</v>
      </c>
      <c r="G2034">
        <v>-81.7</v>
      </c>
      <c r="H2034">
        <v>42.25</v>
      </c>
      <c r="I2034">
        <v>144816271.38</v>
      </c>
    </row>
    <row r="2035" spans="1:9" x14ac:dyDescent="0.25">
      <c r="A2035" s="18">
        <v>41029</v>
      </c>
      <c r="B2035" t="s">
        <v>40</v>
      </c>
      <c r="C2035" t="s">
        <v>41</v>
      </c>
      <c r="D2035">
        <v>3509.3</v>
      </c>
      <c r="E2035">
        <v>3440.3</v>
      </c>
      <c r="F2035">
        <v>2.0056400000000001</v>
      </c>
      <c r="G2035">
        <v>69</v>
      </c>
      <c r="H2035">
        <v>40.75</v>
      </c>
      <c r="I2035">
        <v>143004150.465</v>
      </c>
    </row>
    <row r="2036" spans="1:9" x14ac:dyDescent="0.25">
      <c r="A2036" s="18">
        <v>41026</v>
      </c>
      <c r="B2036" t="s">
        <v>40</v>
      </c>
      <c r="C2036" t="s">
        <v>41</v>
      </c>
      <c r="D2036">
        <v>3440.3</v>
      </c>
      <c r="E2036">
        <v>3443.9</v>
      </c>
      <c r="F2036">
        <v>-0.10453</v>
      </c>
      <c r="G2036">
        <v>-3.6</v>
      </c>
      <c r="H2036">
        <v>39.75</v>
      </c>
      <c r="I2036">
        <v>136752097.01499999</v>
      </c>
    </row>
    <row r="2037" spans="1:9" x14ac:dyDescent="0.25">
      <c r="A2037" s="18">
        <v>41025</v>
      </c>
      <c r="B2037" t="s">
        <v>40</v>
      </c>
      <c r="C2037" t="s">
        <v>41</v>
      </c>
      <c r="D2037">
        <v>3443.8</v>
      </c>
      <c r="E2037">
        <v>3542.5</v>
      </c>
      <c r="F2037">
        <v>-2.7861699999999998</v>
      </c>
      <c r="G2037">
        <v>-98.7</v>
      </c>
      <c r="H2037">
        <v>40.25</v>
      </c>
      <c r="I2037">
        <v>138613122.19</v>
      </c>
    </row>
    <row r="2038" spans="1:9" x14ac:dyDescent="0.25">
      <c r="A2038" s="18">
        <v>41024</v>
      </c>
      <c r="B2038" t="s">
        <v>40</v>
      </c>
      <c r="C2038" t="s">
        <v>41</v>
      </c>
      <c r="D2038">
        <v>3542.6</v>
      </c>
      <c r="E2038">
        <v>3756.2</v>
      </c>
      <c r="F2038">
        <v>-5.6866000000000003</v>
      </c>
      <c r="G2038">
        <v>-213.6</v>
      </c>
      <c r="H2038">
        <v>37.25</v>
      </c>
      <c r="I2038">
        <v>131962027.13</v>
      </c>
    </row>
    <row r="2039" spans="1:9" x14ac:dyDescent="0.25">
      <c r="A2039" s="18">
        <v>41023</v>
      </c>
      <c r="B2039" t="s">
        <v>40</v>
      </c>
      <c r="C2039" t="s">
        <v>41</v>
      </c>
      <c r="D2039">
        <v>3756.2</v>
      </c>
      <c r="E2039">
        <v>3911</v>
      </c>
      <c r="F2039">
        <v>-3.9580700000000002</v>
      </c>
      <c r="G2039">
        <v>-154.80000000000001</v>
      </c>
      <c r="H2039">
        <v>37.75</v>
      </c>
      <c r="I2039">
        <v>141796737.81</v>
      </c>
    </row>
    <row r="2040" spans="1:9" x14ac:dyDescent="0.25">
      <c r="A2040" s="18">
        <v>41022</v>
      </c>
      <c r="B2040" t="s">
        <v>40</v>
      </c>
      <c r="C2040" t="s">
        <v>41</v>
      </c>
      <c r="D2040">
        <v>3911</v>
      </c>
      <c r="E2040">
        <v>3749.8</v>
      </c>
      <c r="F2040">
        <v>4.2988999999999997</v>
      </c>
      <c r="G2040">
        <v>161.19999999999999</v>
      </c>
      <c r="H2040">
        <v>37.25</v>
      </c>
      <c r="I2040">
        <v>145684945.55000001</v>
      </c>
    </row>
    <row r="2041" spans="1:9" x14ac:dyDescent="0.25">
      <c r="A2041" s="18">
        <v>41019</v>
      </c>
      <c r="B2041" t="s">
        <v>40</v>
      </c>
      <c r="C2041" t="s">
        <v>41</v>
      </c>
      <c r="D2041">
        <v>3749.8</v>
      </c>
      <c r="E2041">
        <v>3879</v>
      </c>
      <c r="F2041">
        <v>-3.3307600000000002</v>
      </c>
      <c r="G2041">
        <v>-129.19999999999999</v>
      </c>
      <c r="H2041">
        <v>37.75</v>
      </c>
      <c r="I2041">
        <v>141555137.49000001</v>
      </c>
    </row>
    <row r="2042" spans="1:9" x14ac:dyDescent="0.25">
      <c r="A2042" s="18">
        <v>41018</v>
      </c>
      <c r="B2042" t="s">
        <v>40</v>
      </c>
      <c r="C2042" t="s">
        <v>41</v>
      </c>
      <c r="D2042">
        <v>3878.9</v>
      </c>
      <c r="E2042">
        <v>3906</v>
      </c>
      <c r="F2042">
        <v>-0.69379999999999997</v>
      </c>
      <c r="G2042">
        <v>-27.1</v>
      </c>
      <c r="H2042">
        <v>36.5</v>
      </c>
      <c r="I2042">
        <v>141580043.94499999</v>
      </c>
    </row>
    <row r="2043" spans="1:9" x14ac:dyDescent="0.25">
      <c r="A2043" s="18">
        <v>41017</v>
      </c>
      <c r="B2043" t="s">
        <v>40</v>
      </c>
      <c r="C2043" t="s">
        <v>41</v>
      </c>
      <c r="D2043">
        <v>3906</v>
      </c>
      <c r="E2043">
        <v>3791.9</v>
      </c>
      <c r="F2043">
        <v>3.0090499999999998</v>
      </c>
      <c r="G2043">
        <v>114.1</v>
      </c>
      <c r="H2043">
        <v>36.5</v>
      </c>
      <c r="I2043">
        <v>142569195.30000001</v>
      </c>
    </row>
    <row r="2044" spans="1:9" x14ac:dyDescent="0.25">
      <c r="A2044" s="18">
        <v>41016</v>
      </c>
      <c r="B2044" t="s">
        <v>40</v>
      </c>
      <c r="C2044" t="s">
        <v>41</v>
      </c>
      <c r="D2044">
        <v>3792</v>
      </c>
      <c r="E2044">
        <v>4062.1</v>
      </c>
      <c r="F2044">
        <v>-6.6492699999999996</v>
      </c>
      <c r="G2044">
        <v>-270.10000000000002</v>
      </c>
      <c r="H2044">
        <v>36.75</v>
      </c>
      <c r="I2044">
        <v>139356189.59999999</v>
      </c>
    </row>
    <row r="2045" spans="1:9" x14ac:dyDescent="0.25">
      <c r="A2045" s="18">
        <v>41015</v>
      </c>
      <c r="B2045" t="s">
        <v>40</v>
      </c>
      <c r="C2045" t="s">
        <v>41</v>
      </c>
      <c r="D2045">
        <v>4062.1</v>
      </c>
      <c r="E2045">
        <v>4124.3</v>
      </c>
      <c r="F2045">
        <v>-1.50813</v>
      </c>
      <c r="G2045">
        <v>-62.2</v>
      </c>
      <c r="H2045">
        <v>35.25</v>
      </c>
      <c r="I2045">
        <v>143189228.10499999</v>
      </c>
    </row>
    <row r="2046" spans="1:9" x14ac:dyDescent="0.25">
      <c r="A2046" s="18">
        <v>41012</v>
      </c>
      <c r="B2046" t="s">
        <v>40</v>
      </c>
      <c r="C2046" t="s">
        <v>41</v>
      </c>
      <c r="D2046">
        <v>4124.3</v>
      </c>
      <c r="E2046">
        <v>3793.9</v>
      </c>
      <c r="F2046">
        <v>8.7087199999999996</v>
      </c>
      <c r="G2046">
        <v>330.4</v>
      </c>
      <c r="H2046">
        <v>35.25</v>
      </c>
      <c r="I2046">
        <v>145381781.215</v>
      </c>
    </row>
    <row r="2047" spans="1:9" x14ac:dyDescent="0.25">
      <c r="A2047" s="18">
        <v>41011</v>
      </c>
      <c r="B2047" t="s">
        <v>40</v>
      </c>
      <c r="C2047" t="s">
        <v>41</v>
      </c>
      <c r="D2047">
        <v>3793.9</v>
      </c>
      <c r="E2047">
        <v>4255.7</v>
      </c>
      <c r="F2047">
        <v>-10.851330000000001</v>
      </c>
      <c r="G2047">
        <v>-461.8</v>
      </c>
      <c r="H2047">
        <v>35.5</v>
      </c>
      <c r="I2047">
        <v>134683639.69499999</v>
      </c>
    </row>
    <row r="2048" spans="1:9" x14ac:dyDescent="0.25">
      <c r="A2048" s="18">
        <v>41010</v>
      </c>
      <c r="B2048" t="s">
        <v>40</v>
      </c>
      <c r="C2048" t="s">
        <v>41</v>
      </c>
      <c r="D2048">
        <v>4255.6000000000004</v>
      </c>
      <c r="E2048">
        <v>4328.7</v>
      </c>
      <c r="F2048">
        <v>-1.6887300000000001</v>
      </c>
      <c r="G2048">
        <v>-73.099999999999994</v>
      </c>
      <c r="H2048">
        <v>34.75</v>
      </c>
      <c r="I2048">
        <v>147882312.78</v>
      </c>
    </row>
    <row r="2049" spans="1:9" x14ac:dyDescent="0.25">
      <c r="A2049" s="18">
        <v>41009</v>
      </c>
      <c r="B2049" t="s">
        <v>40</v>
      </c>
      <c r="C2049" t="s">
        <v>41</v>
      </c>
      <c r="D2049">
        <v>4328.8</v>
      </c>
      <c r="E2049">
        <v>4067.1</v>
      </c>
      <c r="F2049">
        <v>6.4345600000000003</v>
      </c>
      <c r="G2049">
        <v>261.7</v>
      </c>
      <c r="H2049">
        <v>34.5</v>
      </c>
      <c r="I2049">
        <v>149343816.44</v>
      </c>
    </row>
    <row r="2050" spans="1:9" x14ac:dyDescent="0.25">
      <c r="A2050" s="18">
        <v>41008</v>
      </c>
      <c r="B2050" t="s">
        <v>40</v>
      </c>
      <c r="C2050" t="s">
        <v>41</v>
      </c>
      <c r="D2050">
        <v>4067</v>
      </c>
      <c r="E2050">
        <v>3860.9</v>
      </c>
      <c r="F2050">
        <v>5.3381299999999996</v>
      </c>
      <c r="G2050">
        <v>206.1</v>
      </c>
      <c r="H2050">
        <v>34.5</v>
      </c>
      <c r="I2050">
        <v>140311703.34999999</v>
      </c>
    </row>
    <row r="2051" spans="1:9" x14ac:dyDescent="0.25">
      <c r="A2051" s="18">
        <v>41004</v>
      </c>
      <c r="B2051" t="s">
        <v>40</v>
      </c>
      <c r="C2051" t="s">
        <v>41</v>
      </c>
      <c r="D2051">
        <v>3860.9</v>
      </c>
      <c r="E2051">
        <v>3757</v>
      </c>
      <c r="F2051">
        <v>2.7654999999999998</v>
      </c>
      <c r="G2051">
        <v>103.9</v>
      </c>
      <c r="H2051">
        <v>34.5</v>
      </c>
      <c r="I2051">
        <v>133201243.045</v>
      </c>
    </row>
    <row r="2052" spans="1:9" x14ac:dyDescent="0.25">
      <c r="A2052" s="18">
        <v>41003</v>
      </c>
      <c r="B2052" t="s">
        <v>40</v>
      </c>
      <c r="C2052" t="s">
        <v>41</v>
      </c>
      <c r="D2052">
        <v>3757</v>
      </c>
      <c r="E2052">
        <v>3628.7</v>
      </c>
      <c r="F2052">
        <v>3.5356999999999998</v>
      </c>
      <c r="G2052">
        <v>128.30000000000001</v>
      </c>
      <c r="H2052">
        <v>34.5</v>
      </c>
      <c r="I2052">
        <v>129616687.84999999</v>
      </c>
    </row>
    <row r="2053" spans="1:9" x14ac:dyDescent="0.25">
      <c r="A2053" s="18">
        <v>41002</v>
      </c>
      <c r="B2053" t="s">
        <v>40</v>
      </c>
      <c r="C2053" t="s">
        <v>41</v>
      </c>
      <c r="D2053">
        <v>3628.8</v>
      </c>
      <c r="E2053">
        <v>3560.1</v>
      </c>
      <c r="F2053">
        <v>1.9297200000000001</v>
      </c>
      <c r="G2053">
        <v>68.7</v>
      </c>
      <c r="H2053">
        <v>35.75</v>
      </c>
      <c r="I2053">
        <v>129729781.44</v>
      </c>
    </row>
    <row r="2054" spans="1:9" x14ac:dyDescent="0.25">
      <c r="A2054" s="18">
        <v>41001</v>
      </c>
      <c r="B2054" t="s">
        <v>40</v>
      </c>
      <c r="C2054" t="s">
        <v>41</v>
      </c>
      <c r="D2054">
        <v>3560</v>
      </c>
      <c r="E2054">
        <v>3549.5</v>
      </c>
      <c r="F2054">
        <v>0.29582000000000003</v>
      </c>
      <c r="G2054">
        <v>10.5</v>
      </c>
      <c r="H2054">
        <v>35.75</v>
      </c>
      <c r="I2054">
        <v>127270178</v>
      </c>
    </row>
    <row r="2055" spans="1:9" x14ac:dyDescent="0.25">
      <c r="A2055" s="18">
        <v>40998</v>
      </c>
      <c r="B2055" t="s">
        <v>40</v>
      </c>
      <c r="C2055" t="s">
        <v>41</v>
      </c>
      <c r="D2055">
        <v>3549.6</v>
      </c>
      <c r="E2055">
        <v>3628.4</v>
      </c>
      <c r="F2055">
        <v>-2.1717599999999999</v>
      </c>
      <c r="G2055">
        <v>-78.8</v>
      </c>
      <c r="H2055">
        <v>35.75</v>
      </c>
      <c r="I2055">
        <v>126898377.48</v>
      </c>
    </row>
    <row r="2056" spans="1:9" x14ac:dyDescent="0.25">
      <c r="A2056" s="18">
        <v>40997</v>
      </c>
      <c r="B2056" t="s">
        <v>40</v>
      </c>
      <c r="C2056" t="s">
        <v>41</v>
      </c>
      <c r="D2056">
        <v>3628.3</v>
      </c>
      <c r="E2056">
        <v>3714.1</v>
      </c>
      <c r="F2056">
        <v>-2.31012</v>
      </c>
      <c r="G2056">
        <v>-85.8</v>
      </c>
      <c r="H2056">
        <v>35.25</v>
      </c>
      <c r="I2056">
        <v>127897756.41500001</v>
      </c>
    </row>
    <row r="2057" spans="1:9" x14ac:dyDescent="0.25">
      <c r="A2057" s="18">
        <v>40996</v>
      </c>
      <c r="B2057" t="s">
        <v>40</v>
      </c>
      <c r="C2057" t="s">
        <v>41</v>
      </c>
      <c r="D2057">
        <v>3714.1</v>
      </c>
      <c r="E2057">
        <v>3698.8</v>
      </c>
      <c r="F2057">
        <v>0.41365000000000002</v>
      </c>
      <c r="G2057">
        <v>15.3</v>
      </c>
      <c r="H2057">
        <v>34</v>
      </c>
      <c r="I2057">
        <v>126279585.705</v>
      </c>
    </row>
    <row r="2058" spans="1:9" x14ac:dyDescent="0.25">
      <c r="A2058" s="18">
        <v>40995</v>
      </c>
      <c r="B2058" t="s">
        <v>40</v>
      </c>
      <c r="C2058" t="s">
        <v>41</v>
      </c>
      <c r="D2058">
        <v>3698.8</v>
      </c>
      <c r="E2058">
        <v>3320.3</v>
      </c>
      <c r="F2058">
        <v>11.399570000000001</v>
      </c>
      <c r="G2058">
        <v>378.5</v>
      </c>
      <c r="H2058">
        <v>34.25</v>
      </c>
      <c r="I2058">
        <v>126684084.94</v>
      </c>
    </row>
    <row r="2059" spans="1:9" x14ac:dyDescent="0.25">
      <c r="A2059" s="18">
        <v>40994</v>
      </c>
      <c r="B2059" t="s">
        <v>40</v>
      </c>
      <c r="C2059" t="s">
        <v>41</v>
      </c>
      <c r="D2059">
        <v>3320.4</v>
      </c>
      <c r="E2059">
        <v>3627.5</v>
      </c>
      <c r="F2059">
        <v>-8.4658899999999999</v>
      </c>
      <c r="G2059">
        <v>-307.10000000000002</v>
      </c>
      <c r="H2059">
        <v>34.25</v>
      </c>
      <c r="I2059">
        <v>113723866.02</v>
      </c>
    </row>
    <row r="2060" spans="1:9" x14ac:dyDescent="0.25">
      <c r="A2060" s="18">
        <v>40991</v>
      </c>
      <c r="B2060" t="s">
        <v>40</v>
      </c>
      <c r="C2060" t="s">
        <v>41</v>
      </c>
      <c r="D2060">
        <v>3627.5</v>
      </c>
      <c r="E2060">
        <v>3912.1</v>
      </c>
      <c r="F2060">
        <v>-7.2748699999999999</v>
      </c>
      <c r="G2060">
        <v>-284.60000000000002</v>
      </c>
      <c r="H2060">
        <v>33</v>
      </c>
      <c r="I2060">
        <v>119707681.375</v>
      </c>
    </row>
    <row r="2061" spans="1:9" x14ac:dyDescent="0.25">
      <c r="A2061" s="18">
        <v>40990</v>
      </c>
      <c r="B2061" t="s">
        <v>40</v>
      </c>
      <c r="C2061" t="s">
        <v>41</v>
      </c>
      <c r="D2061">
        <v>3912.1</v>
      </c>
      <c r="E2061">
        <v>3857</v>
      </c>
      <c r="F2061">
        <v>1.4285699999999999</v>
      </c>
      <c r="G2061">
        <v>55.1</v>
      </c>
      <c r="H2061">
        <v>32.25</v>
      </c>
      <c r="I2061">
        <v>126165420.605</v>
      </c>
    </row>
    <row r="2062" spans="1:9" x14ac:dyDescent="0.25">
      <c r="A2062" s="18">
        <v>40989</v>
      </c>
      <c r="B2062" t="s">
        <v>40</v>
      </c>
      <c r="C2062" t="s">
        <v>41</v>
      </c>
      <c r="D2062">
        <v>3857.1</v>
      </c>
      <c r="E2062">
        <v>4070.4</v>
      </c>
      <c r="F2062">
        <v>-5.2402699999999998</v>
      </c>
      <c r="G2062">
        <v>-213.3</v>
      </c>
      <c r="H2062">
        <v>32.25</v>
      </c>
      <c r="I2062">
        <v>124391667.855</v>
      </c>
    </row>
    <row r="2063" spans="1:9" x14ac:dyDescent="0.25">
      <c r="A2063" s="18">
        <v>40988</v>
      </c>
      <c r="B2063" t="s">
        <v>40</v>
      </c>
      <c r="C2063" t="s">
        <v>41</v>
      </c>
      <c r="D2063">
        <v>4070.3</v>
      </c>
      <c r="E2063">
        <v>4254.5</v>
      </c>
      <c r="F2063">
        <v>-4.3295300000000001</v>
      </c>
      <c r="G2063">
        <v>-184.2</v>
      </c>
      <c r="H2063">
        <v>32</v>
      </c>
      <c r="I2063">
        <v>130249803.515</v>
      </c>
    </row>
    <row r="2064" spans="1:9" x14ac:dyDescent="0.25">
      <c r="A2064" s="18">
        <v>40987</v>
      </c>
      <c r="B2064" t="s">
        <v>40</v>
      </c>
      <c r="C2064" t="s">
        <v>41</v>
      </c>
      <c r="D2064">
        <v>4254.5</v>
      </c>
      <c r="E2064">
        <v>4583.8</v>
      </c>
      <c r="F2064">
        <v>-7.1840000000000002</v>
      </c>
      <c r="G2064">
        <v>-329.3</v>
      </c>
      <c r="H2064">
        <v>28.5</v>
      </c>
      <c r="I2064">
        <v>121253462.72499999</v>
      </c>
    </row>
    <row r="2065" spans="1:9" x14ac:dyDescent="0.25">
      <c r="A2065" s="18">
        <v>40984</v>
      </c>
      <c r="B2065" t="s">
        <v>40</v>
      </c>
      <c r="C2065" t="s">
        <v>41</v>
      </c>
      <c r="D2065">
        <v>4583.8</v>
      </c>
      <c r="E2065">
        <v>4638</v>
      </c>
      <c r="F2065">
        <v>-1.1686099999999999</v>
      </c>
      <c r="G2065">
        <v>-54.2</v>
      </c>
      <c r="H2065">
        <v>28.5</v>
      </c>
      <c r="I2065">
        <v>130638529.19</v>
      </c>
    </row>
    <row r="2066" spans="1:9" x14ac:dyDescent="0.25">
      <c r="A2066" s="18">
        <v>40983</v>
      </c>
      <c r="B2066" t="s">
        <v>40</v>
      </c>
      <c r="C2066" t="s">
        <v>41</v>
      </c>
      <c r="D2066">
        <v>4638</v>
      </c>
      <c r="E2066">
        <v>4729.8999999999996</v>
      </c>
      <c r="F2066">
        <v>-1.94296</v>
      </c>
      <c r="G2066">
        <v>-91.9</v>
      </c>
      <c r="H2066">
        <v>27</v>
      </c>
      <c r="I2066">
        <v>125226231.90000001</v>
      </c>
    </row>
    <row r="2067" spans="1:9" x14ac:dyDescent="0.25">
      <c r="A2067" s="18">
        <v>40982</v>
      </c>
      <c r="B2067" t="s">
        <v>40</v>
      </c>
      <c r="C2067" t="s">
        <v>41</v>
      </c>
      <c r="D2067">
        <v>4729.8999999999996</v>
      </c>
      <c r="E2067">
        <v>4498.6000000000004</v>
      </c>
      <c r="F2067">
        <v>5.1416000000000004</v>
      </c>
      <c r="G2067">
        <v>231.3</v>
      </c>
      <c r="H2067">
        <v>27</v>
      </c>
      <c r="I2067">
        <v>127707536.495</v>
      </c>
    </row>
    <row r="2068" spans="1:9" x14ac:dyDescent="0.25">
      <c r="A2068" s="18">
        <v>40981</v>
      </c>
      <c r="B2068" t="s">
        <v>40</v>
      </c>
      <c r="C2068" t="s">
        <v>41</v>
      </c>
      <c r="D2068">
        <v>4498.6000000000004</v>
      </c>
      <c r="E2068">
        <v>4667.6000000000004</v>
      </c>
      <c r="F2068">
        <v>-3.6206999999999998</v>
      </c>
      <c r="G2068">
        <v>-169</v>
      </c>
      <c r="H2068">
        <v>25.5</v>
      </c>
      <c r="I2068">
        <v>114714524.93000001</v>
      </c>
    </row>
    <row r="2069" spans="1:9" x14ac:dyDescent="0.25">
      <c r="A2069" s="18">
        <v>40980</v>
      </c>
      <c r="B2069" t="s">
        <v>40</v>
      </c>
      <c r="C2069" t="s">
        <v>41</v>
      </c>
      <c r="D2069">
        <v>4667.6000000000004</v>
      </c>
      <c r="E2069">
        <v>4914.6000000000004</v>
      </c>
      <c r="F2069">
        <v>-5.0258399999999996</v>
      </c>
      <c r="G2069">
        <v>-247</v>
      </c>
      <c r="H2069">
        <v>21.75</v>
      </c>
      <c r="I2069">
        <v>101520533.38</v>
      </c>
    </row>
    <row r="2070" spans="1:9" x14ac:dyDescent="0.25">
      <c r="A2070" s="18">
        <v>40977</v>
      </c>
      <c r="B2070" t="s">
        <v>40</v>
      </c>
      <c r="C2070" t="s">
        <v>41</v>
      </c>
      <c r="D2070">
        <v>4914.6000000000004</v>
      </c>
      <c r="E2070">
        <v>5040</v>
      </c>
      <c r="F2070">
        <v>-2.4881000000000002</v>
      </c>
      <c r="G2070">
        <v>-125.4</v>
      </c>
      <c r="H2070">
        <v>21</v>
      </c>
      <c r="I2070">
        <v>103206845.73</v>
      </c>
    </row>
    <row r="2071" spans="1:9" x14ac:dyDescent="0.25">
      <c r="A2071" s="18">
        <v>40976</v>
      </c>
      <c r="B2071" t="s">
        <v>40</v>
      </c>
      <c r="C2071" t="s">
        <v>41</v>
      </c>
      <c r="D2071">
        <v>5040</v>
      </c>
      <c r="E2071">
        <v>5222.7</v>
      </c>
      <c r="F2071">
        <v>-3.4981900000000001</v>
      </c>
      <c r="G2071">
        <v>-182.7</v>
      </c>
      <c r="H2071">
        <v>20.25</v>
      </c>
      <c r="I2071">
        <v>102060252</v>
      </c>
    </row>
    <row r="2072" spans="1:9" x14ac:dyDescent="0.25">
      <c r="A2072" s="18">
        <v>40975</v>
      </c>
      <c r="B2072" t="s">
        <v>40</v>
      </c>
      <c r="C2072" t="s">
        <v>41</v>
      </c>
      <c r="D2072">
        <v>5222.6000000000004</v>
      </c>
      <c r="E2072">
        <v>5583.7</v>
      </c>
      <c r="F2072">
        <v>-6.4670399999999999</v>
      </c>
      <c r="G2072">
        <v>-361.1</v>
      </c>
      <c r="H2072">
        <v>20.25</v>
      </c>
      <c r="I2072">
        <v>105757911.13</v>
      </c>
    </row>
    <row r="2073" spans="1:9" x14ac:dyDescent="0.25">
      <c r="A2073" s="18">
        <v>40974</v>
      </c>
      <c r="B2073" t="s">
        <v>40</v>
      </c>
      <c r="C2073" t="s">
        <v>41</v>
      </c>
      <c r="D2073">
        <v>5583.7</v>
      </c>
      <c r="E2073">
        <v>5125.6000000000004</v>
      </c>
      <c r="F2073">
        <v>8.9374900000000004</v>
      </c>
      <c r="G2073">
        <v>458.1</v>
      </c>
      <c r="H2073">
        <v>20</v>
      </c>
      <c r="I2073">
        <v>111674279.185</v>
      </c>
    </row>
    <row r="2074" spans="1:9" x14ac:dyDescent="0.25">
      <c r="A2074" s="18">
        <v>40973</v>
      </c>
      <c r="B2074" t="s">
        <v>40</v>
      </c>
      <c r="C2074" t="s">
        <v>41</v>
      </c>
      <c r="D2074">
        <v>5125.6000000000004</v>
      </c>
      <c r="E2074">
        <v>5161.1000000000004</v>
      </c>
      <c r="F2074">
        <v>-0.68784000000000001</v>
      </c>
      <c r="G2074">
        <v>-35.5</v>
      </c>
      <c r="H2074">
        <v>20</v>
      </c>
      <c r="I2074">
        <v>102512256.28</v>
      </c>
    </row>
    <row r="2075" spans="1:9" x14ac:dyDescent="0.25">
      <c r="A2075" s="18">
        <v>40970</v>
      </c>
      <c r="B2075" t="s">
        <v>40</v>
      </c>
      <c r="C2075" t="s">
        <v>41</v>
      </c>
      <c r="D2075">
        <v>5161</v>
      </c>
      <c r="E2075">
        <v>5073.1000000000004</v>
      </c>
      <c r="F2075">
        <v>1.7326699999999999</v>
      </c>
      <c r="G2075">
        <v>87.9</v>
      </c>
      <c r="H2075">
        <v>20</v>
      </c>
      <c r="I2075">
        <v>103220258.05</v>
      </c>
    </row>
    <row r="2076" spans="1:9" x14ac:dyDescent="0.25">
      <c r="A2076" s="18">
        <v>40969</v>
      </c>
      <c r="B2076" t="s">
        <v>40</v>
      </c>
      <c r="C2076" t="s">
        <v>41</v>
      </c>
      <c r="D2076">
        <v>5073.1000000000004</v>
      </c>
      <c r="E2076">
        <v>5273.5</v>
      </c>
      <c r="F2076">
        <v>-3.8001299999999998</v>
      </c>
      <c r="G2076">
        <v>-200.4</v>
      </c>
      <c r="H2076">
        <v>20</v>
      </c>
      <c r="I2076">
        <v>101462253.655</v>
      </c>
    </row>
    <row r="2077" spans="1:9" x14ac:dyDescent="0.25">
      <c r="A2077" s="18">
        <v>40968</v>
      </c>
      <c r="B2077" t="s">
        <v>40</v>
      </c>
      <c r="C2077" t="s">
        <v>41</v>
      </c>
      <c r="D2077">
        <v>5273.5</v>
      </c>
      <c r="E2077">
        <v>5255.8</v>
      </c>
      <c r="F2077">
        <v>0.33677000000000001</v>
      </c>
      <c r="G2077">
        <v>17.7</v>
      </c>
      <c r="H2077">
        <v>20</v>
      </c>
      <c r="I2077">
        <v>105470263.675</v>
      </c>
    </row>
    <row r="2078" spans="1:9" x14ac:dyDescent="0.25">
      <c r="A2078" s="18">
        <v>40967</v>
      </c>
      <c r="B2078" t="s">
        <v>40</v>
      </c>
      <c r="C2078" t="s">
        <v>41</v>
      </c>
      <c r="D2078">
        <v>5255.9</v>
      </c>
      <c r="E2078">
        <v>5407.8</v>
      </c>
      <c r="F2078">
        <v>-2.80891</v>
      </c>
      <c r="G2078">
        <v>-151.9</v>
      </c>
      <c r="H2078">
        <v>20</v>
      </c>
      <c r="I2078">
        <v>105118262.795</v>
      </c>
    </row>
    <row r="2079" spans="1:9" x14ac:dyDescent="0.25">
      <c r="A2079" s="18">
        <v>40966</v>
      </c>
      <c r="B2079" t="s">
        <v>40</v>
      </c>
      <c r="C2079" t="s">
        <v>41</v>
      </c>
      <c r="D2079">
        <v>5407.8</v>
      </c>
      <c r="E2079">
        <v>5330.5</v>
      </c>
      <c r="F2079">
        <v>1.4501500000000001</v>
      </c>
      <c r="G2079">
        <v>77.3</v>
      </c>
      <c r="H2079">
        <v>20</v>
      </c>
      <c r="I2079">
        <v>108156270.39</v>
      </c>
    </row>
    <row r="2080" spans="1:9" x14ac:dyDescent="0.25">
      <c r="A2080" s="18">
        <v>40963</v>
      </c>
      <c r="B2080" t="s">
        <v>40</v>
      </c>
      <c r="C2080" t="s">
        <v>41</v>
      </c>
      <c r="D2080">
        <v>5330.5</v>
      </c>
      <c r="E2080">
        <v>5099.3</v>
      </c>
      <c r="F2080">
        <v>4.5339600000000004</v>
      </c>
      <c r="G2080">
        <v>231.2</v>
      </c>
      <c r="H2080">
        <v>20</v>
      </c>
      <c r="I2080">
        <v>106610266.52500001</v>
      </c>
    </row>
    <row r="2081" spans="1:9" x14ac:dyDescent="0.25">
      <c r="A2081" s="18">
        <v>40962</v>
      </c>
      <c r="B2081" t="s">
        <v>40</v>
      </c>
      <c r="C2081" t="s">
        <v>41</v>
      </c>
      <c r="D2081">
        <v>5099.3</v>
      </c>
      <c r="E2081">
        <v>5460.2</v>
      </c>
      <c r="F2081">
        <v>-6.6096500000000002</v>
      </c>
      <c r="G2081">
        <v>-360.9</v>
      </c>
      <c r="H2081">
        <v>15.25</v>
      </c>
      <c r="I2081">
        <v>77764579.965000004</v>
      </c>
    </row>
    <row r="2082" spans="1:9" x14ac:dyDescent="0.25">
      <c r="A2082" s="18">
        <v>40961</v>
      </c>
      <c r="B2082" t="s">
        <v>40</v>
      </c>
      <c r="C2082" t="s">
        <v>41</v>
      </c>
      <c r="D2082">
        <v>5460.2</v>
      </c>
      <c r="E2082">
        <v>5638.2</v>
      </c>
      <c r="F2082">
        <v>-3.1570399999999998</v>
      </c>
      <c r="G2082">
        <v>-178</v>
      </c>
      <c r="H2082">
        <v>15.75</v>
      </c>
      <c r="I2082">
        <v>85998423.010000005</v>
      </c>
    </row>
    <row r="2083" spans="1:9" x14ac:dyDescent="0.25">
      <c r="A2083" s="18">
        <v>40960</v>
      </c>
      <c r="B2083" t="s">
        <v>40</v>
      </c>
      <c r="C2083" t="s">
        <v>41</v>
      </c>
      <c r="D2083">
        <v>5638.2</v>
      </c>
      <c r="E2083">
        <v>5638.8</v>
      </c>
      <c r="F2083">
        <v>-1.064E-2</v>
      </c>
      <c r="G2083">
        <v>-0.6</v>
      </c>
      <c r="H2083">
        <v>14.75</v>
      </c>
      <c r="I2083">
        <v>83163731.909999996</v>
      </c>
    </row>
    <row r="2084" spans="1:9" x14ac:dyDescent="0.25">
      <c r="A2084" s="18">
        <v>40956</v>
      </c>
      <c r="B2084" t="s">
        <v>40</v>
      </c>
      <c r="C2084" t="s">
        <v>41</v>
      </c>
      <c r="D2084">
        <v>5638.8</v>
      </c>
      <c r="E2084">
        <v>5681.4</v>
      </c>
      <c r="F2084">
        <v>-0.74982000000000004</v>
      </c>
      <c r="G2084">
        <v>-42.6</v>
      </c>
      <c r="H2084">
        <v>13.25</v>
      </c>
      <c r="I2084">
        <v>74714381.939999998</v>
      </c>
    </row>
    <row r="2085" spans="1:9" x14ac:dyDescent="0.25">
      <c r="A2085" s="18">
        <v>40955</v>
      </c>
      <c r="B2085" t="s">
        <v>40</v>
      </c>
      <c r="C2085" t="s">
        <v>41</v>
      </c>
      <c r="D2085">
        <v>5681.3</v>
      </c>
      <c r="E2085">
        <v>6035.4</v>
      </c>
      <c r="F2085">
        <v>-5.8670499999999999</v>
      </c>
      <c r="G2085">
        <v>-354.1</v>
      </c>
      <c r="H2085">
        <v>11.75</v>
      </c>
      <c r="I2085">
        <v>66755559.064999998</v>
      </c>
    </row>
    <row r="2086" spans="1:9" x14ac:dyDescent="0.25">
      <c r="A2086" s="18">
        <v>40954</v>
      </c>
      <c r="B2086" t="s">
        <v>40</v>
      </c>
      <c r="C2086" t="s">
        <v>41</v>
      </c>
      <c r="D2086">
        <v>6035.5</v>
      </c>
      <c r="E2086">
        <v>5587.8</v>
      </c>
      <c r="F2086">
        <v>8.0121000000000002</v>
      </c>
      <c r="G2086">
        <v>447.7</v>
      </c>
      <c r="H2086">
        <v>11.75</v>
      </c>
      <c r="I2086">
        <v>70917426.775000006</v>
      </c>
    </row>
    <row r="2087" spans="1:9" x14ac:dyDescent="0.25">
      <c r="A2087" s="18">
        <v>40953</v>
      </c>
      <c r="B2087" t="s">
        <v>40</v>
      </c>
      <c r="C2087" t="s">
        <v>41</v>
      </c>
      <c r="D2087">
        <v>5587.8</v>
      </c>
      <c r="E2087">
        <v>5450.2</v>
      </c>
      <c r="F2087">
        <v>2.52468</v>
      </c>
      <c r="G2087">
        <v>137.6</v>
      </c>
      <c r="H2087">
        <v>10.25</v>
      </c>
      <c r="I2087">
        <v>57275229.390000001</v>
      </c>
    </row>
    <row r="2088" spans="1:9" x14ac:dyDescent="0.25">
      <c r="A2088" s="18">
        <v>40952</v>
      </c>
      <c r="B2088" t="s">
        <v>40</v>
      </c>
      <c r="C2088" t="s">
        <v>41</v>
      </c>
      <c r="D2088">
        <v>5450.2</v>
      </c>
      <c r="E2088">
        <v>5888.9</v>
      </c>
      <c r="F2088">
        <v>-7.4496099999999998</v>
      </c>
      <c r="G2088">
        <v>-438.7</v>
      </c>
      <c r="H2088">
        <v>9.75</v>
      </c>
      <c r="I2088">
        <v>53139722.509999998</v>
      </c>
    </row>
    <row r="2089" spans="1:9" x14ac:dyDescent="0.25">
      <c r="A2089" s="18">
        <v>40949</v>
      </c>
      <c r="B2089" t="s">
        <v>40</v>
      </c>
      <c r="C2089" t="s">
        <v>41</v>
      </c>
      <c r="D2089">
        <v>5889</v>
      </c>
      <c r="E2089">
        <v>5479.7</v>
      </c>
      <c r="F2089">
        <v>7.4693899999999998</v>
      </c>
      <c r="G2089">
        <v>409.3</v>
      </c>
      <c r="H2089">
        <v>9.75</v>
      </c>
      <c r="I2089">
        <v>57418044.450000003</v>
      </c>
    </row>
    <row r="2090" spans="1:9" x14ac:dyDescent="0.25">
      <c r="A2090" s="18">
        <v>40948</v>
      </c>
      <c r="B2090" t="s">
        <v>40</v>
      </c>
      <c r="C2090" t="s">
        <v>41</v>
      </c>
      <c r="D2090">
        <v>5479.7</v>
      </c>
      <c r="E2090">
        <v>5248.1</v>
      </c>
      <c r="F2090">
        <v>4.41303</v>
      </c>
      <c r="G2090">
        <v>231.6</v>
      </c>
      <c r="H2090">
        <v>8.75</v>
      </c>
      <c r="I2090">
        <v>47947648.984999999</v>
      </c>
    </row>
    <row r="2091" spans="1:9" x14ac:dyDescent="0.25">
      <c r="A2091" s="18">
        <v>40947</v>
      </c>
      <c r="B2091" t="s">
        <v>40</v>
      </c>
      <c r="C2091" t="s">
        <v>41</v>
      </c>
      <c r="D2091">
        <v>5248</v>
      </c>
      <c r="E2091">
        <v>5082.6000000000004</v>
      </c>
      <c r="F2091">
        <v>3.2542399999999998</v>
      </c>
      <c r="G2091">
        <v>165.4</v>
      </c>
      <c r="H2091">
        <v>8.5</v>
      </c>
      <c r="I2091">
        <v>44608262.399999999</v>
      </c>
    </row>
    <row r="2092" spans="1:9" x14ac:dyDescent="0.25">
      <c r="A2092" s="18">
        <v>40946</v>
      </c>
      <c r="B2092" t="s">
        <v>40</v>
      </c>
      <c r="C2092" t="s">
        <v>41</v>
      </c>
      <c r="D2092">
        <v>5082.6000000000004</v>
      </c>
      <c r="E2092">
        <v>5024</v>
      </c>
      <c r="F2092">
        <v>1.1664000000000001</v>
      </c>
      <c r="G2092">
        <v>58.6</v>
      </c>
      <c r="H2092">
        <v>7.75</v>
      </c>
      <c r="I2092">
        <v>39390404.130000003</v>
      </c>
    </row>
    <row r="2093" spans="1:9" x14ac:dyDescent="0.25">
      <c r="A2093" s="18">
        <v>40945</v>
      </c>
      <c r="B2093" t="s">
        <v>40</v>
      </c>
      <c r="C2093" t="s">
        <v>41</v>
      </c>
      <c r="D2093">
        <v>5024</v>
      </c>
      <c r="E2093">
        <v>5068.8</v>
      </c>
      <c r="F2093">
        <v>-0.88383999999999996</v>
      </c>
      <c r="G2093">
        <v>-44.8</v>
      </c>
      <c r="H2093">
        <v>7.25</v>
      </c>
      <c r="I2093">
        <v>36424251.200000003</v>
      </c>
    </row>
    <row r="2094" spans="1:9" x14ac:dyDescent="0.25">
      <c r="A2094" s="18">
        <v>40942</v>
      </c>
      <c r="B2094" t="s">
        <v>40</v>
      </c>
      <c r="C2094" t="s">
        <v>41</v>
      </c>
      <c r="D2094">
        <v>5068.8</v>
      </c>
      <c r="E2094">
        <v>5320.3</v>
      </c>
      <c r="F2094">
        <v>-4.7271799999999997</v>
      </c>
      <c r="G2094">
        <v>-251.5</v>
      </c>
      <c r="H2094">
        <v>7.25</v>
      </c>
      <c r="I2094">
        <v>36749053.439999998</v>
      </c>
    </row>
    <row r="2095" spans="1:9" x14ac:dyDescent="0.25">
      <c r="A2095" s="18">
        <v>40941</v>
      </c>
      <c r="B2095" t="s">
        <v>40</v>
      </c>
      <c r="C2095" t="s">
        <v>41</v>
      </c>
      <c r="D2095">
        <v>5320.4</v>
      </c>
      <c r="E2095">
        <v>5504.3</v>
      </c>
      <c r="F2095">
        <v>-3.3410199999999999</v>
      </c>
      <c r="G2095">
        <v>-183.9</v>
      </c>
      <c r="H2095">
        <v>7</v>
      </c>
      <c r="I2095">
        <v>37243066.020000003</v>
      </c>
    </row>
    <row r="2096" spans="1:9" x14ac:dyDescent="0.25">
      <c r="A2096" s="18">
        <v>40940</v>
      </c>
      <c r="B2096" t="s">
        <v>40</v>
      </c>
      <c r="C2096" t="s">
        <v>41</v>
      </c>
      <c r="D2096">
        <v>5504.3</v>
      </c>
      <c r="E2096">
        <v>5734.6</v>
      </c>
      <c r="F2096">
        <v>-4.0159700000000003</v>
      </c>
      <c r="G2096">
        <v>-230.3</v>
      </c>
      <c r="H2096">
        <v>6</v>
      </c>
      <c r="I2096">
        <v>33026075.215</v>
      </c>
    </row>
    <row r="2097" spans="1:9" x14ac:dyDescent="0.25">
      <c r="A2097" s="18">
        <v>40939</v>
      </c>
      <c r="B2097" t="s">
        <v>40</v>
      </c>
      <c r="C2097" t="s">
        <v>41</v>
      </c>
      <c r="D2097">
        <v>5734.6</v>
      </c>
      <c r="E2097">
        <v>5682</v>
      </c>
      <c r="F2097">
        <v>0.92573000000000005</v>
      </c>
      <c r="G2097">
        <v>52.6</v>
      </c>
      <c r="H2097">
        <v>6</v>
      </c>
      <c r="I2097">
        <v>34407886.729999997</v>
      </c>
    </row>
    <row r="2098" spans="1:9" x14ac:dyDescent="0.25">
      <c r="A2098" s="18">
        <v>40938</v>
      </c>
      <c r="B2098" t="s">
        <v>40</v>
      </c>
      <c r="C2098" t="s">
        <v>41</v>
      </c>
      <c r="D2098">
        <v>5681.9</v>
      </c>
      <c r="E2098">
        <v>5556.5</v>
      </c>
      <c r="F2098">
        <v>2.2568199999999998</v>
      </c>
      <c r="G2098">
        <v>125.4</v>
      </c>
      <c r="H2098">
        <v>5</v>
      </c>
      <c r="I2098">
        <v>28409784.094999999</v>
      </c>
    </row>
    <row r="2099" spans="1:9" x14ac:dyDescent="0.25">
      <c r="A2099" s="18">
        <v>40935</v>
      </c>
      <c r="B2099" t="s">
        <v>40</v>
      </c>
      <c r="C2099" t="s">
        <v>41</v>
      </c>
      <c r="D2099">
        <v>5556.5</v>
      </c>
      <c r="E2099">
        <v>5661</v>
      </c>
      <c r="F2099">
        <v>-1.84596</v>
      </c>
      <c r="G2099">
        <v>-104.5</v>
      </c>
      <c r="H2099">
        <v>5</v>
      </c>
      <c r="I2099">
        <v>27782777.824999999</v>
      </c>
    </row>
    <row r="2100" spans="1:9" x14ac:dyDescent="0.25">
      <c r="A2100" s="18">
        <v>40934</v>
      </c>
      <c r="B2100" t="s">
        <v>40</v>
      </c>
      <c r="C2100" t="s">
        <v>41</v>
      </c>
      <c r="D2100">
        <v>5661</v>
      </c>
      <c r="E2100">
        <v>5666.5</v>
      </c>
      <c r="F2100">
        <v>-9.7059999999999994E-2</v>
      </c>
      <c r="G2100">
        <v>-5.5</v>
      </c>
      <c r="H2100">
        <v>5.5</v>
      </c>
      <c r="I2100">
        <v>31135783.050000001</v>
      </c>
    </row>
    <row r="2101" spans="1:9" x14ac:dyDescent="0.25">
      <c r="A2101" s="18">
        <v>40933</v>
      </c>
      <c r="B2101" t="s">
        <v>40</v>
      </c>
      <c r="C2101" t="s">
        <v>41</v>
      </c>
      <c r="D2101">
        <v>5666.5</v>
      </c>
      <c r="E2101">
        <v>5839</v>
      </c>
      <c r="F2101">
        <v>-2.9542700000000002</v>
      </c>
      <c r="G2101">
        <v>-172.5</v>
      </c>
      <c r="H2101">
        <v>5.25</v>
      </c>
      <c r="I2101">
        <v>29749408.324999999</v>
      </c>
    </row>
    <row r="2102" spans="1:9" x14ac:dyDescent="0.25">
      <c r="A2102" s="18">
        <v>40932</v>
      </c>
      <c r="B2102" t="s">
        <v>40</v>
      </c>
      <c r="C2102" t="s">
        <v>41</v>
      </c>
      <c r="D2102">
        <v>5839</v>
      </c>
      <c r="E2102">
        <v>5874.5</v>
      </c>
      <c r="F2102">
        <v>-0.60431000000000001</v>
      </c>
      <c r="G2102">
        <v>-35.5</v>
      </c>
      <c r="H2102">
        <v>5.75</v>
      </c>
      <c r="I2102">
        <v>33574541.950000003</v>
      </c>
    </row>
    <row r="2103" spans="1:9" x14ac:dyDescent="0.25">
      <c r="A2103" s="18">
        <v>40931</v>
      </c>
      <c r="B2103" t="s">
        <v>40</v>
      </c>
      <c r="C2103" t="s">
        <v>41</v>
      </c>
      <c r="D2103">
        <v>5874.4</v>
      </c>
      <c r="E2103">
        <v>6018.5</v>
      </c>
      <c r="F2103">
        <v>-2.3942800000000002</v>
      </c>
      <c r="G2103">
        <v>-144.1</v>
      </c>
      <c r="H2103">
        <v>5.75</v>
      </c>
      <c r="I2103">
        <v>33778093.719999999</v>
      </c>
    </row>
    <row r="2104" spans="1:9" x14ac:dyDescent="0.25">
      <c r="A2104" s="18">
        <v>40928</v>
      </c>
      <c r="B2104" t="s">
        <v>40</v>
      </c>
      <c r="C2104" t="s">
        <v>41</v>
      </c>
      <c r="D2104">
        <v>6018.5</v>
      </c>
      <c r="E2104">
        <v>6204.9</v>
      </c>
      <c r="F2104">
        <v>-3.0040800000000001</v>
      </c>
      <c r="G2104">
        <v>-186.4</v>
      </c>
      <c r="H2104">
        <v>5.25</v>
      </c>
      <c r="I2104">
        <v>31597425.925000001</v>
      </c>
    </row>
    <row r="2105" spans="1:9" x14ac:dyDescent="0.25">
      <c r="A2105" s="18">
        <v>40927</v>
      </c>
      <c r="B2105" t="s">
        <v>40</v>
      </c>
      <c r="C2105" t="s">
        <v>41</v>
      </c>
      <c r="D2105">
        <v>6205</v>
      </c>
      <c r="E2105">
        <v>6381.9</v>
      </c>
      <c r="F2105">
        <v>-2.7719</v>
      </c>
      <c r="G2105">
        <v>-176.9</v>
      </c>
      <c r="H2105">
        <v>5.25</v>
      </c>
      <c r="I2105">
        <v>32576560.25</v>
      </c>
    </row>
    <row r="2106" spans="1:9" x14ac:dyDescent="0.25">
      <c r="A2106" s="18">
        <v>40926</v>
      </c>
      <c r="B2106" t="s">
        <v>40</v>
      </c>
      <c r="C2106" t="s">
        <v>41</v>
      </c>
      <c r="D2106">
        <v>6381.8</v>
      </c>
      <c r="E2106">
        <v>6588.7</v>
      </c>
      <c r="F2106">
        <v>-3.1402199999999998</v>
      </c>
      <c r="G2106">
        <v>-206.9</v>
      </c>
      <c r="H2106">
        <v>4.5</v>
      </c>
      <c r="I2106">
        <v>28718419.09</v>
      </c>
    </row>
    <row r="2107" spans="1:9" x14ac:dyDescent="0.25">
      <c r="A2107" s="18">
        <v>40925</v>
      </c>
      <c r="B2107" t="s">
        <v>40</v>
      </c>
      <c r="C2107" t="s">
        <v>41</v>
      </c>
      <c r="D2107">
        <v>6588.7</v>
      </c>
      <c r="E2107">
        <v>6630</v>
      </c>
      <c r="F2107">
        <v>-0.62292999999999998</v>
      </c>
      <c r="G2107">
        <v>-41.3</v>
      </c>
      <c r="H2107">
        <v>4.5</v>
      </c>
      <c r="I2107">
        <v>29649479.434999999</v>
      </c>
    </row>
    <row r="2108" spans="1:9" x14ac:dyDescent="0.25">
      <c r="A2108" s="18">
        <v>40921</v>
      </c>
      <c r="B2108" t="s">
        <v>40</v>
      </c>
      <c r="C2108" t="s">
        <v>41</v>
      </c>
      <c r="D2108">
        <v>6630</v>
      </c>
      <c r="E2108">
        <v>6533</v>
      </c>
      <c r="F2108">
        <v>1.4847699999999999</v>
      </c>
      <c r="G2108">
        <v>97</v>
      </c>
      <c r="H2108">
        <v>4.75</v>
      </c>
      <c r="I2108">
        <v>31492831.5</v>
      </c>
    </row>
    <row r="2109" spans="1:9" x14ac:dyDescent="0.25">
      <c r="A2109" s="18">
        <v>40920</v>
      </c>
      <c r="B2109" t="s">
        <v>40</v>
      </c>
      <c r="C2109" t="s">
        <v>41</v>
      </c>
      <c r="D2109">
        <v>6533</v>
      </c>
      <c r="E2109">
        <v>6661.5</v>
      </c>
      <c r="F2109">
        <v>-1.92899</v>
      </c>
      <c r="G2109">
        <v>-128.5</v>
      </c>
      <c r="H2109">
        <v>4</v>
      </c>
      <c r="I2109">
        <v>26132326.649999999</v>
      </c>
    </row>
    <row r="2110" spans="1:9" x14ac:dyDescent="0.25">
      <c r="A2110" s="18">
        <v>40919</v>
      </c>
      <c r="B2110" t="s">
        <v>40</v>
      </c>
      <c r="C2110" t="s">
        <v>41</v>
      </c>
      <c r="D2110">
        <v>6661.5</v>
      </c>
      <c r="E2110">
        <v>6515.1</v>
      </c>
      <c r="F2110">
        <v>2.24709</v>
      </c>
      <c r="G2110">
        <v>146.4</v>
      </c>
      <c r="H2110">
        <v>4</v>
      </c>
      <c r="I2110">
        <v>26646333.074999999</v>
      </c>
    </row>
    <row r="2111" spans="1:9" x14ac:dyDescent="0.25">
      <c r="A2111" s="18">
        <v>40918</v>
      </c>
      <c r="B2111" t="s">
        <v>40</v>
      </c>
      <c r="C2111" t="s">
        <v>41</v>
      </c>
      <c r="D2111">
        <v>6515.1</v>
      </c>
      <c r="E2111">
        <v>6655.3</v>
      </c>
      <c r="F2111">
        <v>-2.1065900000000002</v>
      </c>
      <c r="G2111">
        <v>-140.19999999999999</v>
      </c>
      <c r="H2111">
        <v>4</v>
      </c>
      <c r="I2111">
        <v>26060725.754999999</v>
      </c>
    </row>
    <row r="2112" spans="1:9" x14ac:dyDescent="0.25">
      <c r="A2112" s="18">
        <v>40917</v>
      </c>
      <c r="B2112" t="s">
        <v>40</v>
      </c>
      <c r="C2112" t="s">
        <v>41</v>
      </c>
      <c r="D2112">
        <v>6655.3</v>
      </c>
      <c r="E2112">
        <v>6721</v>
      </c>
      <c r="F2112">
        <v>-0.97753000000000001</v>
      </c>
      <c r="G2112">
        <v>-65.7</v>
      </c>
      <c r="H2112">
        <v>4</v>
      </c>
      <c r="I2112">
        <v>26621532.765000001</v>
      </c>
    </row>
    <row r="2113" spans="1:9" x14ac:dyDescent="0.25">
      <c r="A2113" s="18">
        <v>40914</v>
      </c>
      <c r="B2113" t="s">
        <v>40</v>
      </c>
      <c r="C2113" t="s">
        <v>41</v>
      </c>
      <c r="D2113">
        <v>6720.9</v>
      </c>
      <c r="E2113">
        <v>6885.1</v>
      </c>
      <c r="F2113">
        <v>-2.3848600000000002</v>
      </c>
      <c r="G2113">
        <v>-164.2</v>
      </c>
      <c r="H2113">
        <v>4</v>
      </c>
      <c r="I2113">
        <v>26883936.045000002</v>
      </c>
    </row>
    <row r="2114" spans="1:9" x14ac:dyDescent="0.25">
      <c r="A2114" s="18">
        <v>40913</v>
      </c>
      <c r="B2114" t="s">
        <v>40</v>
      </c>
      <c r="C2114" t="s">
        <v>41</v>
      </c>
      <c r="D2114">
        <v>6885.1</v>
      </c>
      <c r="E2114">
        <v>7005.3</v>
      </c>
      <c r="F2114">
        <v>-1.71584</v>
      </c>
      <c r="G2114">
        <v>-120.2</v>
      </c>
      <c r="H2114">
        <v>4</v>
      </c>
      <c r="I2114">
        <v>27540744.254999999</v>
      </c>
    </row>
    <row r="2115" spans="1:9" x14ac:dyDescent="0.25">
      <c r="A2115" s="18">
        <v>40912</v>
      </c>
      <c r="B2115" t="s">
        <v>40</v>
      </c>
      <c r="C2115" t="s">
        <v>41</v>
      </c>
      <c r="D2115">
        <v>7005.3</v>
      </c>
      <c r="E2115">
        <v>7162.5</v>
      </c>
      <c r="F2115">
        <v>-2.19476</v>
      </c>
      <c r="G2115">
        <v>-157.19999999999999</v>
      </c>
      <c r="H2115">
        <v>4</v>
      </c>
      <c r="I2115">
        <v>28021550.265000001</v>
      </c>
    </row>
    <row r="2116" spans="1:9" x14ac:dyDescent="0.25">
      <c r="A2116" s="18">
        <v>40911</v>
      </c>
      <c r="B2116" t="s">
        <v>40</v>
      </c>
      <c r="C2116" t="s">
        <v>41</v>
      </c>
      <c r="D2116">
        <v>7162.5</v>
      </c>
      <c r="E2116">
        <v>7637.8</v>
      </c>
      <c r="F2116">
        <v>-6.2229999999999999</v>
      </c>
      <c r="G2116">
        <v>-475.3</v>
      </c>
      <c r="H2116">
        <v>4</v>
      </c>
      <c r="I2116">
        <v>28650358.125</v>
      </c>
    </row>
    <row r="2117" spans="1:9" x14ac:dyDescent="0.25">
      <c r="A2117" s="18">
        <v>40907</v>
      </c>
      <c r="B2117" t="s">
        <v>40</v>
      </c>
      <c r="C2117" t="s">
        <v>41</v>
      </c>
      <c r="D2117">
        <v>7637.9</v>
      </c>
      <c r="E2117">
        <v>7440.9</v>
      </c>
      <c r="F2117">
        <v>2.6475300000000002</v>
      </c>
      <c r="G2117">
        <v>197</v>
      </c>
      <c r="H2117">
        <v>4</v>
      </c>
      <c r="I2117">
        <v>30551981.895</v>
      </c>
    </row>
    <row r="2118" spans="1:9" x14ac:dyDescent="0.25">
      <c r="A2118" s="18">
        <v>40906</v>
      </c>
      <c r="B2118" t="s">
        <v>40</v>
      </c>
      <c r="C2118" t="s">
        <v>41</v>
      </c>
      <c r="D2118">
        <v>7440.9</v>
      </c>
      <c r="E2118">
        <v>7638.9</v>
      </c>
      <c r="F2118">
        <v>-2.5920000000000001</v>
      </c>
      <c r="G2118">
        <v>-198</v>
      </c>
      <c r="H2118">
        <v>3.75</v>
      </c>
      <c r="I2118">
        <v>27903747.045000002</v>
      </c>
    </row>
    <row r="2119" spans="1:9" x14ac:dyDescent="0.25">
      <c r="A2119" s="18">
        <v>40905</v>
      </c>
      <c r="B2119" t="s">
        <v>40</v>
      </c>
      <c r="C2119" t="s">
        <v>41</v>
      </c>
      <c r="D2119">
        <v>7638.8</v>
      </c>
      <c r="E2119">
        <v>7305.8</v>
      </c>
      <c r="F2119">
        <v>4.55802</v>
      </c>
      <c r="G2119">
        <v>333</v>
      </c>
      <c r="H2119">
        <v>3.75</v>
      </c>
      <c r="I2119">
        <v>28645881.940000001</v>
      </c>
    </row>
    <row r="2120" spans="1:9" x14ac:dyDescent="0.25">
      <c r="A2120" s="18">
        <v>40904</v>
      </c>
      <c r="B2120" t="s">
        <v>40</v>
      </c>
      <c r="C2120" t="s">
        <v>41</v>
      </c>
      <c r="D2120">
        <v>7305.8</v>
      </c>
      <c r="E2120">
        <v>7375.6</v>
      </c>
      <c r="F2120">
        <v>-0.94635999999999998</v>
      </c>
      <c r="G2120">
        <v>-69.8</v>
      </c>
      <c r="H2120">
        <v>3.75</v>
      </c>
      <c r="I2120">
        <v>27397115.289999999</v>
      </c>
    </row>
    <row r="2121" spans="1:9" x14ac:dyDescent="0.25">
      <c r="A2121" s="18">
        <v>40900</v>
      </c>
      <c r="B2121" t="s">
        <v>40</v>
      </c>
      <c r="C2121" t="s">
        <v>41</v>
      </c>
      <c r="D2121">
        <v>7375.6</v>
      </c>
      <c r="E2121">
        <v>7211.4</v>
      </c>
      <c r="F2121">
        <v>2.2769499999999998</v>
      </c>
      <c r="G2121">
        <v>164.2</v>
      </c>
      <c r="H2121">
        <v>3.75</v>
      </c>
      <c r="I2121">
        <v>27658868.780000001</v>
      </c>
    </row>
    <row r="2122" spans="1:9" x14ac:dyDescent="0.25">
      <c r="A2122" s="18">
        <v>40899</v>
      </c>
      <c r="B2122" t="s">
        <v>40</v>
      </c>
      <c r="C2122" t="s">
        <v>41</v>
      </c>
      <c r="D2122">
        <v>7211.5</v>
      </c>
      <c r="E2122">
        <v>7044.5</v>
      </c>
      <c r="F2122">
        <v>2.3706399999999999</v>
      </c>
      <c r="G2122">
        <v>167</v>
      </c>
      <c r="H2122">
        <v>3.75</v>
      </c>
      <c r="I2122">
        <v>27043485.574999999</v>
      </c>
    </row>
    <row r="2123" spans="1:9" x14ac:dyDescent="0.25">
      <c r="A2123" s="18">
        <v>40898</v>
      </c>
      <c r="B2123" t="s">
        <v>40</v>
      </c>
      <c r="C2123" t="s">
        <v>41</v>
      </c>
      <c r="D2123">
        <v>7044.5</v>
      </c>
      <c r="E2123">
        <v>7634</v>
      </c>
      <c r="F2123">
        <v>-7.7220300000000002</v>
      </c>
      <c r="G2123">
        <v>-589.5</v>
      </c>
      <c r="H2123">
        <v>3.75</v>
      </c>
      <c r="I2123">
        <v>26417227.225000001</v>
      </c>
    </row>
    <row r="2124" spans="1:9" x14ac:dyDescent="0.25">
      <c r="A2124" s="18">
        <v>40897</v>
      </c>
      <c r="B2124" t="s">
        <v>40</v>
      </c>
      <c r="C2124" t="s">
        <v>41</v>
      </c>
      <c r="D2124">
        <v>7634</v>
      </c>
      <c r="E2124">
        <v>8153.9</v>
      </c>
      <c r="F2124">
        <v>-6.3760899999999996</v>
      </c>
      <c r="G2124">
        <v>-519.9</v>
      </c>
      <c r="H2124">
        <v>3.75</v>
      </c>
      <c r="I2124">
        <v>28627881.699999999</v>
      </c>
    </row>
    <row r="2125" spans="1:9" x14ac:dyDescent="0.25">
      <c r="A2125" s="18">
        <v>40896</v>
      </c>
      <c r="B2125" t="s">
        <v>40</v>
      </c>
      <c r="C2125" t="s">
        <v>41</v>
      </c>
      <c r="D2125">
        <v>8153.8</v>
      </c>
      <c r="E2125">
        <v>8300</v>
      </c>
      <c r="F2125">
        <v>-1.76145</v>
      </c>
      <c r="G2125">
        <v>-146.19999999999999</v>
      </c>
      <c r="H2125">
        <v>3.75</v>
      </c>
      <c r="I2125">
        <v>30577157.690000001</v>
      </c>
    </row>
    <row r="2126" spans="1:9" x14ac:dyDescent="0.25">
      <c r="A2126" s="18">
        <v>40893</v>
      </c>
      <c r="B2126" t="s">
        <v>40</v>
      </c>
      <c r="C2126" t="s">
        <v>41</v>
      </c>
      <c r="D2126">
        <v>8300.1</v>
      </c>
      <c r="E2126">
        <v>8324</v>
      </c>
      <c r="F2126">
        <v>-0.28711999999999999</v>
      </c>
      <c r="G2126">
        <v>-23.9</v>
      </c>
      <c r="H2126">
        <v>4.25</v>
      </c>
      <c r="I2126">
        <v>35275840.005000003</v>
      </c>
    </row>
    <row r="2127" spans="1:9" x14ac:dyDescent="0.25">
      <c r="A2127" s="18">
        <v>40892</v>
      </c>
      <c r="B2127" t="s">
        <v>40</v>
      </c>
      <c r="C2127" t="s">
        <v>41</v>
      </c>
      <c r="D2127">
        <v>8323.9</v>
      </c>
      <c r="E2127">
        <v>8654.2999999999993</v>
      </c>
      <c r="F2127">
        <v>-3.8177599999999998</v>
      </c>
      <c r="G2127">
        <v>-330.4</v>
      </c>
      <c r="H2127">
        <v>4.25</v>
      </c>
      <c r="I2127">
        <v>35376991.195</v>
      </c>
    </row>
    <row r="2128" spans="1:9" x14ac:dyDescent="0.25">
      <c r="A2128" s="18">
        <v>40891</v>
      </c>
      <c r="B2128" t="s">
        <v>40</v>
      </c>
      <c r="C2128" t="s">
        <v>41</v>
      </c>
      <c r="D2128">
        <v>8654.2999999999993</v>
      </c>
      <c r="E2128">
        <v>8608.4</v>
      </c>
      <c r="F2128">
        <v>0.53320000000000001</v>
      </c>
      <c r="G2128">
        <v>45.9</v>
      </c>
      <c r="H2128">
        <v>4.25</v>
      </c>
      <c r="I2128">
        <v>36781207.715000004</v>
      </c>
    </row>
    <row r="2129" spans="1:9" x14ac:dyDescent="0.25">
      <c r="A2129" s="18">
        <v>40890</v>
      </c>
      <c r="B2129" t="s">
        <v>40</v>
      </c>
      <c r="C2129" t="s">
        <v>41</v>
      </c>
      <c r="D2129">
        <v>8608.4</v>
      </c>
      <c r="E2129">
        <v>8692</v>
      </c>
      <c r="F2129">
        <v>-0.96179999999999999</v>
      </c>
      <c r="G2129">
        <v>-83.6</v>
      </c>
      <c r="H2129">
        <v>4.25</v>
      </c>
      <c r="I2129">
        <v>36586130.420000002</v>
      </c>
    </row>
    <row r="2130" spans="1:9" x14ac:dyDescent="0.25">
      <c r="A2130" s="18">
        <v>40889</v>
      </c>
      <c r="B2130" t="s">
        <v>40</v>
      </c>
      <c r="C2130" t="s">
        <v>41</v>
      </c>
      <c r="D2130">
        <v>8692</v>
      </c>
      <c r="E2130">
        <v>8545.6</v>
      </c>
      <c r="F2130">
        <v>1.71316</v>
      </c>
      <c r="G2130">
        <v>146.4</v>
      </c>
      <c r="H2130">
        <v>4.25</v>
      </c>
      <c r="I2130">
        <v>36941434.600000001</v>
      </c>
    </row>
    <row r="2131" spans="1:9" x14ac:dyDescent="0.25">
      <c r="A2131" s="18">
        <v>40886</v>
      </c>
      <c r="B2131" t="s">
        <v>40</v>
      </c>
      <c r="C2131" t="s">
        <v>41</v>
      </c>
      <c r="D2131">
        <v>8545.5</v>
      </c>
      <c r="E2131">
        <v>9340.1</v>
      </c>
      <c r="F2131">
        <v>-8.5074000000000005</v>
      </c>
      <c r="G2131">
        <v>-794.6</v>
      </c>
      <c r="H2131">
        <v>4.25</v>
      </c>
      <c r="I2131">
        <v>36318802.274999999</v>
      </c>
    </row>
    <row r="2132" spans="1:9" x14ac:dyDescent="0.25">
      <c r="A2132" s="18">
        <v>40885</v>
      </c>
      <c r="B2132" t="s">
        <v>40</v>
      </c>
      <c r="C2132" t="s">
        <v>41</v>
      </c>
      <c r="D2132">
        <v>9340.1</v>
      </c>
      <c r="E2132">
        <v>8889.1</v>
      </c>
      <c r="F2132">
        <v>5.0736299999999996</v>
      </c>
      <c r="G2132">
        <v>451</v>
      </c>
      <c r="H2132">
        <v>4.25</v>
      </c>
      <c r="I2132">
        <v>39695892.005000003</v>
      </c>
    </row>
    <row r="2133" spans="1:9" x14ac:dyDescent="0.25">
      <c r="A2133" s="18">
        <v>40884</v>
      </c>
      <c r="B2133" t="s">
        <v>40</v>
      </c>
      <c r="C2133" t="s">
        <v>41</v>
      </c>
      <c r="D2133">
        <v>8889.2000000000007</v>
      </c>
      <c r="E2133">
        <v>8714</v>
      </c>
      <c r="F2133">
        <v>2.0105599999999999</v>
      </c>
      <c r="G2133">
        <v>175.2</v>
      </c>
      <c r="H2133">
        <v>4.25</v>
      </c>
      <c r="I2133">
        <v>37779544.460000001</v>
      </c>
    </row>
    <row r="2134" spans="1:9" x14ac:dyDescent="0.25">
      <c r="A2134" s="18">
        <v>40883</v>
      </c>
      <c r="B2134" t="s">
        <v>40</v>
      </c>
      <c r="C2134" t="s">
        <v>41</v>
      </c>
      <c r="D2134">
        <v>8714</v>
      </c>
      <c r="E2134">
        <v>8633.7000000000007</v>
      </c>
      <c r="F2134">
        <v>0.93008000000000002</v>
      </c>
      <c r="G2134">
        <v>80.3</v>
      </c>
      <c r="H2134">
        <v>4.25</v>
      </c>
      <c r="I2134">
        <v>37034935.700000003</v>
      </c>
    </row>
    <row r="2135" spans="1:9" x14ac:dyDescent="0.25">
      <c r="A2135" s="18">
        <v>40882</v>
      </c>
      <c r="B2135" t="s">
        <v>40</v>
      </c>
      <c r="C2135" t="s">
        <v>41</v>
      </c>
      <c r="D2135">
        <v>8633.6</v>
      </c>
      <c r="E2135">
        <v>8664.7999999999993</v>
      </c>
      <c r="F2135">
        <v>-0.36008000000000001</v>
      </c>
      <c r="G2135">
        <v>-31.2</v>
      </c>
      <c r="H2135">
        <v>3.5</v>
      </c>
      <c r="I2135">
        <v>30218031.68</v>
      </c>
    </row>
    <row r="2136" spans="1:9" x14ac:dyDescent="0.25">
      <c r="A2136" s="18">
        <v>40879</v>
      </c>
      <c r="B2136" t="s">
        <v>40</v>
      </c>
      <c r="C2136" t="s">
        <v>41</v>
      </c>
      <c r="D2136">
        <v>8664.7999999999993</v>
      </c>
      <c r="E2136">
        <v>8715.7999999999993</v>
      </c>
      <c r="F2136">
        <v>-0.58513999999999999</v>
      </c>
      <c r="G2136">
        <v>-51</v>
      </c>
      <c r="H2136">
        <v>3.5</v>
      </c>
      <c r="I2136">
        <v>30327233.239999998</v>
      </c>
    </row>
    <row r="2137" spans="1:9" x14ac:dyDescent="0.25">
      <c r="A2137" s="18">
        <v>40878</v>
      </c>
      <c r="B2137" t="s">
        <v>40</v>
      </c>
      <c r="C2137" t="s">
        <v>41</v>
      </c>
      <c r="D2137">
        <v>8715.7999999999993</v>
      </c>
      <c r="E2137">
        <v>8887.9</v>
      </c>
      <c r="F2137">
        <v>-1.93634</v>
      </c>
      <c r="G2137">
        <v>-172.1</v>
      </c>
      <c r="H2137">
        <v>3.5</v>
      </c>
      <c r="I2137">
        <v>30505735.789999999</v>
      </c>
    </row>
    <row r="2138" spans="1:9" x14ac:dyDescent="0.25">
      <c r="A2138" s="18">
        <v>40877</v>
      </c>
      <c r="B2138" t="s">
        <v>40</v>
      </c>
      <c r="C2138" t="s">
        <v>41</v>
      </c>
      <c r="D2138">
        <v>8887.9</v>
      </c>
      <c r="E2138">
        <v>9719.6</v>
      </c>
      <c r="F2138">
        <v>-8.5569400000000009</v>
      </c>
      <c r="G2138">
        <v>-831.7</v>
      </c>
      <c r="H2138">
        <v>3.5</v>
      </c>
      <c r="I2138">
        <v>31108094.395</v>
      </c>
    </row>
    <row r="2139" spans="1:9" x14ac:dyDescent="0.25">
      <c r="A2139" s="18">
        <v>40876</v>
      </c>
      <c r="B2139" t="s">
        <v>40</v>
      </c>
      <c r="C2139" t="s">
        <v>41</v>
      </c>
      <c r="D2139">
        <v>9719.6</v>
      </c>
      <c r="E2139">
        <v>9903.2999999999993</v>
      </c>
      <c r="F2139">
        <v>-1.85494</v>
      </c>
      <c r="G2139">
        <v>-183.7</v>
      </c>
      <c r="H2139">
        <v>3.5</v>
      </c>
      <c r="I2139">
        <v>34019085.979999997</v>
      </c>
    </row>
    <row r="2140" spans="1:9" x14ac:dyDescent="0.25">
      <c r="A2140" s="18">
        <v>40875</v>
      </c>
      <c r="B2140" t="s">
        <v>40</v>
      </c>
      <c r="C2140" t="s">
        <v>41</v>
      </c>
      <c r="D2140">
        <v>9903.2000000000007</v>
      </c>
      <c r="E2140">
        <v>10615.2</v>
      </c>
      <c r="F2140">
        <v>-6.7073600000000004</v>
      </c>
      <c r="G2140">
        <v>-712</v>
      </c>
      <c r="H2140">
        <v>3.5</v>
      </c>
      <c r="I2140">
        <v>34661695.159999996</v>
      </c>
    </row>
    <row r="2141" spans="1:9" x14ac:dyDescent="0.25">
      <c r="A2141" s="18">
        <v>40872</v>
      </c>
      <c r="B2141" t="s">
        <v>40</v>
      </c>
      <c r="C2141" t="s">
        <v>41</v>
      </c>
      <c r="D2141">
        <v>10615.2</v>
      </c>
      <c r="E2141">
        <v>10369.1</v>
      </c>
      <c r="F2141">
        <v>2.3734000000000002</v>
      </c>
      <c r="G2141">
        <v>246.1</v>
      </c>
      <c r="H2141">
        <v>3.5</v>
      </c>
      <c r="I2141">
        <v>37153730.759999998</v>
      </c>
    </row>
    <row r="2142" spans="1:9" x14ac:dyDescent="0.25">
      <c r="A2142" s="18">
        <v>40870</v>
      </c>
      <c r="B2142" t="s">
        <v>40</v>
      </c>
      <c r="C2142" t="s">
        <v>41</v>
      </c>
      <c r="D2142">
        <v>10369.200000000001</v>
      </c>
      <c r="E2142">
        <v>9978.9</v>
      </c>
      <c r="F2142">
        <v>3.9112499999999999</v>
      </c>
      <c r="G2142">
        <v>390.3</v>
      </c>
      <c r="H2142">
        <v>5</v>
      </c>
      <c r="I2142">
        <v>51846518.460000001</v>
      </c>
    </row>
    <row r="2143" spans="1:9" x14ac:dyDescent="0.25">
      <c r="A2143" s="18">
        <v>40869</v>
      </c>
      <c r="B2143" t="s">
        <v>40</v>
      </c>
      <c r="C2143" t="s">
        <v>41</v>
      </c>
      <c r="D2143">
        <v>9978.9</v>
      </c>
      <c r="E2143">
        <v>10171.9</v>
      </c>
      <c r="F2143">
        <v>-1.8973800000000001</v>
      </c>
      <c r="G2143">
        <v>-193</v>
      </c>
      <c r="H2143">
        <v>5</v>
      </c>
      <c r="I2143">
        <v>49894998.945</v>
      </c>
    </row>
    <row r="2144" spans="1:9" x14ac:dyDescent="0.25">
      <c r="A2144" s="18">
        <v>40868</v>
      </c>
      <c r="B2144" t="s">
        <v>40</v>
      </c>
      <c r="C2144" t="s">
        <v>41</v>
      </c>
      <c r="D2144">
        <v>10171.9</v>
      </c>
      <c r="E2144">
        <v>9988.9</v>
      </c>
      <c r="F2144">
        <v>1.83203</v>
      </c>
      <c r="G2144">
        <v>183</v>
      </c>
      <c r="H2144">
        <v>5</v>
      </c>
      <c r="I2144">
        <v>50860008.594999999</v>
      </c>
    </row>
    <row r="2145" spans="1:9" x14ac:dyDescent="0.25">
      <c r="A2145" s="18">
        <v>40865</v>
      </c>
      <c r="B2145" t="s">
        <v>40</v>
      </c>
      <c r="C2145" t="s">
        <v>41</v>
      </c>
      <c r="D2145">
        <v>9988.9</v>
      </c>
      <c r="E2145">
        <v>10409.200000000001</v>
      </c>
      <c r="F2145">
        <v>-4.0377700000000001</v>
      </c>
      <c r="G2145">
        <v>-420.3</v>
      </c>
      <c r="H2145">
        <v>5</v>
      </c>
      <c r="I2145">
        <v>49944999.445</v>
      </c>
    </row>
    <row r="2146" spans="1:9" x14ac:dyDescent="0.25">
      <c r="A2146" s="18">
        <v>40864</v>
      </c>
      <c r="B2146" t="s">
        <v>40</v>
      </c>
      <c r="C2146" t="s">
        <v>41</v>
      </c>
      <c r="D2146">
        <v>10409.200000000001</v>
      </c>
      <c r="E2146">
        <v>10071.700000000001</v>
      </c>
      <c r="F2146">
        <v>3.3509699999999998</v>
      </c>
      <c r="G2146">
        <v>337.5</v>
      </c>
      <c r="H2146">
        <v>5</v>
      </c>
      <c r="I2146">
        <v>52046520.460000001</v>
      </c>
    </row>
    <row r="2147" spans="1:9" x14ac:dyDescent="0.25">
      <c r="A2147" s="18">
        <v>40863</v>
      </c>
      <c r="B2147" t="s">
        <v>40</v>
      </c>
      <c r="C2147" t="s">
        <v>41</v>
      </c>
      <c r="D2147">
        <v>10071.700000000001</v>
      </c>
      <c r="E2147">
        <v>9469.6</v>
      </c>
      <c r="F2147">
        <v>6.3582400000000003</v>
      </c>
      <c r="G2147">
        <v>602.1</v>
      </c>
      <c r="H2147">
        <v>5</v>
      </c>
      <c r="I2147">
        <v>50359003.585000001</v>
      </c>
    </row>
    <row r="2148" spans="1:9" x14ac:dyDescent="0.25">
      <c r="A2148" s="18">
        <v>40862</v>
      </c>
      <c r="B2148" t="s">
        <v>40</v>
      </c>
      <c r="C2148" t="s">
        <v>41</v>
      </c>
      <c r="D2148">
        <v>9469.6</v>
      </c>
      <c r="E2148">
        <v>9485.2000000000007</v>
      </c>
      <c r="F2148">
        <v>-0.16447000000000001</v>
      </c>
      <c r="G2148">
        <v>-15.6</v>
      </c>
      <c r="H2148">
        <v>5</v>
      </c>
      <c r="I2148">
        <v>47348473.479999997</v>
      </c>
    </row>
    <row r="2149" spans="1:9" x14ac:dyDescent="0.25">
      <c r="A2149" s="18">
        <v>40861</v>
      </c>
      <c r="B2149" t="s">
        <v>40</v>
      </c>
      <c r="C2149" t="s">
        <v>41</v>
      </c>
      <c r="D2149">
        <v>9485.2000000000007</v>
      </c>
      <c r="E2149">
        <v>9315.7000000000007</v>
      </c>
      <c r="F2149">
        <v>1.81951</v>
      </c>
      <c r="G2149">
        <v>169.5</v>
      </c>
      <c r="H2149">
        <v>5</v>
      </c>
      <c r="I2149">
        <v>47426474.259999998</v>
      </c>
    </row>
    <row r="2150" spans="1:9" x14ac:dyDescent="0.25">
      <c r="A2150" s="18">
        <v>40858</v>
      </c>
      <c r="B2150" t="s">
        <v>40</v>
      </c>
      <c r="C2150" t="s">
        <v>41</v>
      </c>
      <c r="D2150">
        <v>9315.7000000000007</v>
      </c>
      <c r="E2150">
        <v>9749.2999999999993</v>
      </c>
      <c r="F2150">
        <v>-4.4474999999999998</v>
      </c>
      <c r="G2150">
        <v>-433.6</v>
      </c>
      <c r="H2150">
        <v>5</v>
      </c>
      <c r="I2150">
        <v>46578965.784999996</v>
      </c>
    </row>
    <row r="2151" spans="1:9" x14ac:dyDescent="0.25">
      <c r="A2151" s="18">
        <v>40857</v>
      </c>
      <c r="B2151" t="s">
        <v>40</v>
      </c>
      <c r="C2151" t="s">
        <v>41</v>
      </c>
      <c r="D2151">
        <v>9749.2999999999993</v>
      </c>
      <c r="E2151">
        <v>10410.9</v>
      </c>
      <c r="F2151">
        <v>-6.3548799999999996</v>
      </c>
      <c r="G2151">
        <v>-661.6</v>
      </c>
      <c r="H2151">
        <v>5</v>
      </c>
      <c r="I2151">
        <v>48746987.465000004</v>
      </c>
    </row>
    <row r="2152" spans="1:9" x14ac:dyDescent="0.25">
      <c r="A2152" s="18">
        <v>40856</v>
      </c>
      <c r="B2152" t="s">
        <v>40</v>
      </c>
      <c r="C2152" t="s">
        <v>41</v>
      </c>
      <c r="D2152">
        <v>10410.9</v>
      </c>
      <c r="E2152">
        <v>8672.7999999999993</v>
      </c>
      <c r="F2152">
        <v>20.04082</v>
      </c>
      <c r="G2152">
        <v>1738.1</v>
      </c>
      <c r="H2152">
        <v>5</v>
      </c>
      <c r="I2152">
        <v>52055020.545000002</v>
      </c>
    </row>
    <row r="2153" spans="1:9" x14ac:dyDescent="0.25">
      <c r="A2153" s="18">
        <v>40855</v>
      </c>
      <c r="B2153" t="s">
        <v>40</v>
      </c>
      <c r="C2153" t="s">
        <v>41</v>
      </c>
      <c r="D2153">
        <v>8672.7999999999993</v>
      </c>
      <c r="E2153">
        <v>9173.4</v>
      </c>
      <c r="F2153">
        <v>-5.4570800000000004</v>
      </c>
      <c r="G2153">
        <v>-500.6</v>
      </c>
      <c r="H2153">
        <v>5</v>
      </c>
      <c r="I2153">
        <v>43364433.640000001</v>
      </c>
    </row>
    <row r="2154" spans="1:9" x14ac:dyDescent="0.25">
      <c r="A2154" s="18">
        <v>40854</v>
      </c>
      <c r="B2154" t="s">
        <v>40</v>
      </c>
      <c r="C2154" t="s">
        <v>41</v>
      </c>
      <c r="D2154">
        <v>9173.4</v>
      </c>
      <c r="E2154">
        <v>9225.5</v>
      </c>
      <c r="F2154">
        <v>-0.56474000000000002</v>
      </c>
      <c r="G2154">
        <v>-52.1</v>
      </c>
      <c r="H2154">
        <v>5</v>
      </c>
      <c r="I2154">
        <v>45867458.670000002</v>
      </c>
    </row>
    <row r="2155" spans="1:9" x14ac:dyDescent="0.25">
      <c r="A2155" s="18">
        <v>40851</v>
      </c>
      <c r="B2155" t="s">
        <v>40</v>
      </c>
      <c r="C2155" t="s">
        <v>41</v>
      </c>
      <c r="D2155">
        <v>9225.5</v>
      </c>
      <c r="E2155">
        <v>9063.4</v>
      </c>
      <c r="F2155">
        <v>1.78851</v>
      </c>
      <c r="G2155">
        <v>162.1</v>
      </c>
      <c r="H2155">
        <v>5</v>
      </c>
      <c r="I2155">
        <v>46127961.274999999</v>
      </c>
    </row>
    <row r="2156" spans="1:9" x14ac:dyDescent="0.25">
      <c r="A2156" s="18">
        <v>40850</v>
      </c>
      <c r="B2156" t="s">
        <v>40</v>
      </c>
      <c r="C2156" t="s">
        <v>41</v>
      </c>
      <c r="D2156">
        <v>9063.4</v>
      </c>
      <c r="E2156">
        <v>9495</v>
      </c>
      <c r="F2156">
        <v>-4.5455500000000004</v>
      </c>
      <c r="G2156">
        <v>-431.6</v>
      </c>
      <c r="H2156">
        <v>5</v>
      </c>
      <c r="I2156">
        <v>45317453.170000002</v>
      </c>
    </row>
    <row r="2157" spans="1:9" x14ac:dyDescent="0.25">
      <c r="A2157" s="18">
        <v>40849</v>
      </c>
      <c r="B2157" t="s">
        <v>40</v>
      </c>
      <c r="C2157" t="s">
        <v>41</v>
      </c>
      <c r="D2157">
        <v>9495</v>
      </c>
      <c r="E2157">
        <v>9810.6</v>
      </c>
      <c r="F2157">
        <v>-3.2169300000000001</v>
      </c>
      <c r="G2157">
        <v>-315.60000000000002</v>
      </c>
      <c r="H2157">
        <v>5</v>
      </c>
      <c r="I2157">
        <v>47475474.75</v>
      </c>
    </row>
    <row r="2158" spans="1:9" x14ac:dyDescent="0.25">
      <c r="A2158" s="18">
        <v>40848</v>
      </c>
      <c r="B2158" t="s">
        <v>40</v>
      </c>
      <c r="C2158" t="s">
        <v>41</v>
      </c>
      <c r="D2158">
        <v>9810.6</v>
      </c>
      <c r="E2158">
        <v>8741.2000000000007</v>
      </c>
      <c r="F2158">
        <v>12.234019999999999</v>
      </c>
      <c r="G2158">
        <v>1069.4000000000001</v>
      </c>
      <c r="H2158">
        <v>5</v>
      </c>
      <c r="I2158">
        <v>49053490.530000001</v>
      </c>
    </row>
    <row r="2159" spans="1:9" x14ac:dyDescent="0.25">
      <c r="A2159" s="18">
        <v>40847</v>
      </c>
      <c r="B2159" t="s">
        <v>40</v>
      </c>
      <c r="C2159" t="s">
        <v>41</v>
      </c>
      <c r="D2159">
        <v>8741.2000000000007</v>
      </c>
      <c r="E2159">
        <v>7763.5</v>
      </c>
      <c r="F2159">
        <v>12.59355</v>
      </c>
      <c r="G2159">
        <v>977.7</v>
      </c>
      <c r="H2159">
        <v>5</v>
      </c>
      <c r="I2159">
        <v>43706437.060000002</v>
      </c>
    </row>
    <row r="2160" spans="1:9" x14ac:dyDescent="0.25">
      <c r="A2160" s="18">
        <v>40844</v>
      </c>
      <c r="B2160" t="s">
        <v>40</v>
      </c>
      <c r="C2160" t="s">
        <v>41</v>
      </c>
      <c r="D2160">
        <v>7763.5</v>
      </c>
      <c r="E2160">
        <v>7781.5</v>
      </c>
      <c r="F2160">
        <v>-0.23132</v>
      </c>
      <c r="G2160">
        <v>-18</v>
      </c>
      <c r="H2160">
        <v>5</v>
      </c>
      <c r="I2160">
        <v>38817888.174999997</v>
      </c>
    </row>
    <row r="2161" spans="1:9" x14ac:dyDescent="0.25">
      <c r="A2161" s="18">
        <v>40843</v>
      </c>
      <c r="B2161" t="s">
        <v>40</v>
      </c>
      <c r="C2161" t="s">
        <v>41</v>
      </c>
      <c r="D2161">
        <v>7781.4</v>
      </c>
      <c r="E2161">
        <v>8982.2000000000007</v>
      </c>
      <c r="F2161">
        <v>-13.36866</v>
      </c>
      <c r="G2161">
        <v>-1200.8</v>
      </c>
      <c r="H2161">
        <v>4.5</v>
      </c>
      <c r="I2161">
        <v>35016689.07</v>
      </c>
    </row>
    <row r="2162" spans="1:9" x14ac:dyDescent="0.25">
      <c r="A2162" s="18">
        <v>40842</v>
      </c>
      <c r="B2162" t="s">
        <v>40</v>
      </c>
      <c r="C2162" t="s">
        <v>41</v>
      </c>
      <c r="D2162">
        <v>8982.2000000000007</v>
      </c>
      <c r="E2162">
        <v>9487.2999999999993</v>
      </c>
      <c r="F2162">
        <v>-5.3239599999999996</v>
      </c>
      <c r="G2162">
        <v>-505.1</v>
      </c>
      <c r="H2162">
        <v>4.5</v>
      </c>
      <c r="I2162">
        <v>40420349.109999999</v>
      </c>
    </row>
    <row r="2163" spans="1:9" x14ac:dyDescent="0.25">
      <c r="A2163" s="18">
        <v>40841</v>
      </c>
      <c r="B2163" t="s">
        <v>40</v>
      </c>
      <c r="C2163" t="s">
        <v>41</v>
      </c>
      <c r="D2163">
        <v>9487.2999999999993</v>
      </c>
      <c r="E2163">
        <v>8775.4</v>
      </c>
      <c r="F2163">
        <v>8.1124500000000008</v>
      </c>
      <c r="G2163">
        <v>711.9</v>
      </c>
      <c r="H2163">
        <v>4.5</v>
      </c>
      <c r="I2163">
        <v>42693324.365000002</v>
      </c>
    </row>
    <row r="2164" spans="1:9" x14ac:dyDescent="0.25">
      <c r="A2164" s="18">
        <v>40840</v>
      </c>
      <c r="B2164" t="s">
        <v>40</v>
      </c>
      <c r="C2164" t="s">
        <v>41</v>
      </c>
      <c r="D2164">
        <v>8775.4</v>
      </c>
      <c r="E2164">
        <v>9295.2000000000007</v>
      </c>
      <c r="F2164">
        <v>-5.59213</v>
      </c>
      <c r="G2164">
        <v>-519.79999999999995</v>
      </c>
      <c r="H2164">
        <v>4.5</v>
      </c>
      <c r="I2164">
        <v>39489738.770000003</v>
      </c>
    </row>
    <row r="2165" spans="1:9" x14ac:dyDescent="0.25">
      <c r="A2165" s="18">
        <v>40837</v>
      </c>
      <c r="B2165" t="s">
        <v>40</v>
      </c>
      <c r="C2165" t="s">
        <v>41</v>
      </c>
      <c r="D2165">
        <v>9295.2999999999993</v>
      </c>
      <c r="E2165">
        <v>10008.1</v>
      </c>
      <c r="F2165">
        <v>-7.1222300000000001</v>
      </c>
      <c r="G2165">
        <v>-712.8</v>
      </c>
      <c r="H2165">
        <v>4.5</v>
      </c>
      <c r="I2165">
        <v>41829314.765000001</v>
      </c>
    </row>
    <row r="2166" spans="1:9" x14ac:dyDescent="0.25">
      <c r="A2166" s="18">
        <v>40836</v>
      </c>
      <c r="B2166" t="s">
        <v>40</v>
      </c>
      <c r="C2166" t="s">
        <v>41</v>
      </c>
      <c r="D2166">
        <v>10008</v>
      </c>
      <c r="E2166">
        <v>9939.7000000000007</v>
      </c>
      <c r="F2166">
        <v>0.68713999999999997</v>
      </c>
      <c r="G2166">
        <v>68.3</v>
      </c>
      <c r="H2166">
        <v>4.5</v>
      </c>
      <c r="I2166">
        <v>45036500.399999999</v>
      </c>
    </row>
    <row r="2167" spans="1:9" x14ac:dyDescent="0.25">
      <c r="A2167" s="18">
        <v>40835</v>
      </c>
      <c r="B2167" t="s">
        <v>40</v>
      </c>
      <c r="C2167" t="s">
        <v>41</v>
      </c>
      <c r="D2167">
        <v>9939.7000000000007</v>
      </c>
      <c r="E2167">
        <v>9104.7000000000007</v>
      </c>
      <c r="F2167">
        <v>9.1710899999999995</v>
      </c>
      <c r="G2167">
        <v>835</v>
      </c>
      <c r="H2167">
        <v>4.5</v>
      </c>
      <c r="I2167">
        <v>44729146.984999999</v>
      </c>
    </row>
    <row r="2168" spans="1:9" x14ac:dyDescent="0.25">
      <c r="A2168" s="18">
        <v>40834</v>
      </c>
      <c r="B2168" t="s">
        <v>40</v>
      </c>
      <c r="C2168" t="s">
        <v>41</v>
      </c>
      <c r="D2168">
        <v>9104.7000000000007</v>
      </c>
      <c r="E2168">
        <v>9678.1</v>
      </c>
      <c r="F2168">
        <v>-5.9247199999999998</v>
      </c>
      <c r="G2168">
        <v>-573.4</v>
      </c>
      <c r="H2168">
        <v>4.5</v>
      </c>
      <c r="I2168">
        <v>40971605.234999999</v>
      </c>
    </row>
    <row r="2169" spans="1:9" x14ac:dyDescent="0.25">
      <c r="A2169" s="18">
        <v>40833</v>
      </c>
      <c r="B2169" t="s">
        <v>40</v>
      </c>
      <c r="C2169" t="s">
        <v>41</v>
      </c>
      <c r="D2169">
        <v>9678.1</v>
      </c>
      <c r="E2169">
        <v>8598.2000000000007</v>
      </c>
      <c r="F2169">
        <v>12.559609999999999</v>
      </c>
      <c r="G2169">
        <v>1079.9000000000001</v>
      </c>
      <c r="H2169">
        <v>4.5</v>
      </c>
      <c r="I2169">
        <v>43551933.905000001</v>
      </c>
    </row>
    <row r="2170" spans="1:9" x14ac:dyDescent="0.25">
      <c r="A2170" s="18">
        <v>40830</v>
      </c>
      <c r="B2170" t="s">
        <v>40</v>
      </c>
      <c r="C2170" t="s">
        <v>41</v>
      </c>
      <c r="D2170">
        <v>8598.2000000000007</v>
      </c>
      <c r="E2170">
        <v>9161.6</v>
      </c>
      <c r="F2170">
        <v>-6.1495800000000003</v>
      </c>
      <c r="G2170">
        <v>-563.4</v>
      </c>
      <c r="H2170">
        <v>4.5</v>
      </c>
      <c r="I2170">
        <v>38692329.909999996</v>
      </c>
    </row>
    <row r="2171" spans="1:9" x14ac:dyDescent="0.25">
      <c r="A2171" s="18">
        <v>40829</v>
      </c>
      <c r="B2171" t="s">
        <v>40</v>
      </c>
      <c r="C2171" t="s">
        <v>41</v>
      </c>
      <c r="D2171">
        <v>9161.6</v>
      </c>
      <c r="E2171">
        <v>9229.9</v>
      </c>
      <c r="F2171">
        <v>-0.73999000000000004</v>
      </c>
      <c r="G2171">
        <v>-68.3</v>
      </c>
      <c r="H2171">
        <v>4.5</v>
      </c>
      <c r="I2171">
        <v>41227658.079999998</v>
      </c>
    </row>
    <row r="2172" spans="1:9" x14ac:dyDescent="0.25">
      <c r="A2172" s="18">
        <v>40828</v>
      </c>
      <c r="B2172" t="s">
        <v>40</v>
      </c>
      <c r="C2172" t="s">
        <v>41</v>
      </c>
      <c r="D2172">
        <v>9229.9</v>
      </c>
      <c r="E2172">
        <v>9844.2999999999993</v>
      </c>
      <c r="F2172">
        <v>-6.2411799999999999</v>
      </c>
      <c r="G2172">
        <v>-614.4</v>
      </c>
      <c r="H2172">
        <v>4</v>
      </c>
      <c r="I2172">
        <v>36920061.494999997</v>
      </c>
    </row>
    <row r="2173" spans="1:9" x14ac:dyDescent="0.25">
      <c r="A2173" s="18">
        <v>40827</v>
      </c>
      <c r="B2173" t="s">
        <v>40</v>
      </c>
      <c r="C2173" t="s">
        <v>41</v>
      </c>
      <c r="D2173">
        <v>9844.2999999999993</v>
      </c>
      <c r="E2173">
        <v>9894.1</v>
      </c>
      <c r="F2173">
        <v>-0.50333000000000006</v>
      </c>
      <c r="G2173">
        <v>-49.8</v>
      </c>
      <c r="H2173">
        <v>4</v>
      </c>
      <c r="I2173">
        <v>39377692.215000004</v>
      </c>
    </row>
    <row r="2174" spans="1:9" x14ac:dyDescent="0.25">
      <c r="A2174" s="18">
        <v>40826</v>
      </c>
      <c r="B2174" t="s">
        <v>40</v>
      </c>
      <c r="C2174" t="s">
        <v>41</v>
      </c>
      <c r="D2174">
        <v>9894.1</v>
      </c>
      <c r="E2174">
        <v>10662.5</v>
      </c>
      <c r="F2174">
        <v>-7.2065700000000001</v>
      </c>
      <c r="G2174">
        <v>-768.4</v>
      </c>
      <c r="H2174">
        <v>4</v>
      </c>
      <c r="I2174">
        <v>39576894.704999998</v>
      </c>
    </row>
    <row r="2175" spans="1:9" x14ac:dyDescent="0.25">
      <c r="A2175" s="18">
        <v>40823</v>
      </c>
      <c r="B2175" t="s">
        <v>40</v>
      </c>
      <c r="C2175" t="s">
        <v>41</v>
      </c>
      <c r="D2175">
        <v>10662.5</v>
      </c>
      <c r="E2175">
        <v>10643.9</v>
      </c>
      <c r="F2175">
        <v>0.17474999999999999</v>
      </c>
      <c r="G2175">
        <v>18.600000000000001</v>
      </c>
      <c r="H2175">
        <v>4</v>
      </c>
      <c r="I2175">
        <v>42650533.125</v>
      </c>
    </row>
    <row r="2176" spans="1:9" x14ac:dyDescent="0.25">
      <c r="A2176" s="18">
        <v>40822</v>
      </c>
      <c r="B2176" t="s">
        <v>40</v>
      </c>
      <c r="C2176" t="s">
        <v>41</v>
      </c>
      <c r="D2176">
        <v>10643.8</v>
      </c>
      <c r="E2176">
        <v>10785.6</v>
      </c>
      <c r="F2176">
        <v>-1.3147200000000001</v>
      </c>
      <c r="G2176">
        <v>-141.80000000000001</v>
      </c>
      <c r="H2176">
        <v>4</v>
      </c>
      <c r="I2176">
        <v>42575732.189999998</v>
      </c>
    </row>
    <row r="2177" spans="1:9" x14ac:dyDescent="0.25">
      <c r="A2177" s="18">
        <v>40821</v>
      </c>
      <c r="B2177" t="s">
        <v>40</v>
      </c>
      <c r="C2177" t="s">
        <v>41</v>
      </c>
      <c r="D2177">
        <v>10785.6</v>
      </c>
      <c r="E2177">
        <v>11386.1</v>
      </c>
      <c r="F2177">
        <v>-5.2739700000000003</v>
      </c>
      <c r="G2177">
        <v>-600.5</v>
      </c>
      <c r="H2177">
        <v>4</v>
      </c>
      <c r="I2177">
        <v>43142939.280000001</v>
      </c>
    </row>
    <row r="2178" spans="1:9" x14ac:dyDescent="0.25">
      <c r="A2178" s="18">
        <v>40820</v>
      </c>
      <c r="B2178" t="s">
        <v>40</v>
      </c>
      <c r="C2178" t="s">
        <v>41</v>
      </c>
      <c r="D2178">
        <v>11386.1</v>
      </c>
      <c r="E2178">
        <v>12376.7</v>
      </c>
      <c r="F2178">
        <v>-8.0037500000000001</v>
      </c>
      <c r="G2178">
        <v>-990.6</v>
      </c>
      <c r="H2178">
        <v>3.5</v>
      </c>
      <c r="I2178">
        <v>39851919.305</v>
      </c>
    </row>
    <row r="2179" spans="1:9" x14ac:dyDescent="0.25">
      <c r="A2179" s="18">
        <v>40819</v>
      </c>
      <c r="B2179" t="s">
        <v>40</v>
      </c>
      <c r="C2179" t="s">
        <v>41</v>
      </c>
      <c r="D2179">
        <v>12376.7</v>
      </c>
      <c r="E2179">
        <v>11561</v>
      </c>
      <c r="F2179">
        <v>7.0556200000000002</v>
      </c>
      <c r="G2179">
        <v>815.7</v>
      </c>
      <c r="H2179">
        <v>3.5</v>
      </c>
      <c r="I2179">
        <v>43319068.835000001</v>
      </c>
    </row>
    <row r="2180" spans="1:9" x14ac:dyDescent="0.25">
      <c r="A2180" s="18">
        <v>40816</v>
      </c>
      <c r="B2180" t="s">
        <v>40</v>
      </c>
      <c r="C2180" t="s">
        <v>41</v>
      </c>
      <c r="D2180">
        <v>11561</v>
      </c>
      <c r="E2180">
        <v>10660.4</v>
      </c>
      <c r="F2180">
        <v>8.4480900000000005</v>
      </c>
      <c r="G2180">
        <v>900.6</v>
      </c>
      <c r="H2180">
        <v>2.5</v>
      </c>
      <c r="I2180">
        <v>28903078.050000001</v>
      </c>
    </row>
    <row r="2181" spans="1:9" x14ac:dyDescent="0.25">
      <c r="A2181" s="18">
        <v>40815</v>
      </c>
      <c r="B2181" t="s">
        <v>40</v>
      </c>
      <c r="C2181" t="s">
        <v>41</v>
      </c>
      <c r="D2181">
        <v>10660.4</v>
      </c>
      <c r="E2181">
        <v>10889.1</v>
      </c>
      <c r="F2181">
        <v>-2.1002700000000001</v>
      </c>
      <c r="G2181">
        <v>-228.7</v>
      </c>
      <c r="H2181">
        <v>2.5</v>
      </c>
      <c r="I2181">
        <v>26651533.02</v>
      </c>
    </row>
    <row r="2182" spans="1:9" x14ac:dyDescent="0.25">
      <c r="A2182" s="18">
        <v>40814</v>
      </c>
      <c r="B2182" t="s">
        <v>40</v>
      </c>
      <c r="C2182" t="s">
        <v>41</v>
      </c>
      <c r="D2182">
        <v>10889.1</v>
      </c>
      <c r="E2182">
        <v>10195.9</v>
      </c>
      <c r="F2182">
        <v>6.7988099999999996</v>
      </c>
      <c r="G2182">
        <v>693.2</v>
      </c>
      <c r="H2182">
        <v>3.5</v>
      </c>
      <c r="I2182">
        <v>38112394.454999998</v>
      </c>
    </row>
    <row r="2183" spans="1:9" x14ac:dyDescent="0.25">
      <c r="A2183" s="18">
        <v>40813</v>
      </c>
      <c r="B2183" t="s">
        <v>40</v>
      </c>
      <c r="C2183" t="s">
        <v>41</v>
      </c>
      <c r="D2183">
        <v>10195.9</v>
      </c>
      <c r="E2183">
        <v>10388</v>
      </c>
      <c r="F2183">
        <v>-1.8492500000000001</v>
      </c>
      <c r="G2183">
        <v>-192.1</v>
      </c>
      <c r="H2183">
        <v>2.75</v>
      </c>
      <c r="I2183">
        <v>28039234.795000002</v>
      </c>
    </row>
    <row r="2184" spans="1:9" x14ac:dyDescent="0.25">
      <c r="A2184" s="18">
        <v>40812</v>
      </c>
      <c r="B2184" t="s">
        <v>40</v>
      </c>
      <c r="C2184" t="s">
        <v>41</v>
      </c>
      <c r="D2184">
        <v>10388.1</v>
      </c>
      <c r="E2184">
        <v>10820.7</v>
      </c>
      <c r="F2184">
        <v>-3.9978899999999999</v>
      </c>
      <c r="G2184">
        <v>-432.6</v>
      </c>
      <c r="H2184">
        <v>3.25</v>
      </c>
      <c r="I2184">
        <v>33761844.405000001</v>
      </c>
    </row>
    <row r="2185" spans="1:9" x14ac:dyDescent="0.25">
      <c r="A2185" s="18">
        <v>40809</v>
      </c>
      <c r="B2185" t="s">
        <v>40</v>
      </c>
      <c r="C2185" t="s">
        <v>41</v>
      </c>
      <c r="D2185">
        <v>10820.7</v>
      </c>
      <c r="E2185">
        <v>10679.8</v>
      </c>
      <c r="F2185">
        <v>1.31931</v>
      </c>
      <c r="G2185">
        <v>140.9</v>
      </c>
      <c r="H2185">
        <v>3.25</v>
      </c>
      <c r="I2185">
        <v>35167816.034999996</v>
      </c>
    </row>
    <row r="2186" spans="1:9" x14ac:dyDescent="0.25">
      <c r="A2186" s="18">
        <v>40808</v>
      </c>
      <c r="B2186" t="s">
        <v>40</v>
      </c>
      <c r="C2186" t="s">
        <v>41</v>
      </c>
      <c r="D2186">
        <v>10679.8</v>
      </c>
      <c r="E2186">
        <v>9914.4</v>
      </c>
      <c r="F2186">
        <v>7.7200800000000003</v>
      </c>
      <c r="G2186">
        <v>765.4</v>
      </c>
      <c r="H2186">
        <v>3.25</v>
      </c>
      <c r="I2186">
        <v>34709883.990000002</v>
      </c>
    </row>
    <row r="2187" spans="1:9" x14ac:dyDescent="0.25">
      <c r="A2187" s="18">
        <v>40807</v>
      </c>
      <c r="B2187" t="s">
        <v>40</v>
      </c>
      <c r="C2187" t="s">
        <v>41</v>
      </c>
      <c r="D2187">
        <v>9914.5</v>
      </c>
      <c r="E2187">
        <v>9139.1</v>
      </c>
      <c r="F2187">
        <v>8.4844200000000001</v>
      </c>
      <c r="G2187">
        <v>775.4</v>
      </c>
      <c r="H2187">
        <v>3.25</v>
      </c>
      <c r="I2187">
        <v>32222620.725000001</v>
      </c>
    </row>
    <row r="2188" spans="1:9" x14ac:dyDescent="0.25">
      <c r="A2188" s="18">
        <v>40806</v>
      </c>
      <c r="B2188" t="s">
        <v>40</v>
      </c>
      <c r="C2188" t="s">
        <v>41</v>
      </c>
      <c r="D2188">
        <v>9139</v>
      </c>
      <c r="E2188">
        <v>9181.4</v>
      </c>
      <c r="F2188">
        <v>-0.46179999999999999</v>
      </c>
      <c r="G2188">
        <v>-42.4</v>
      </c>
      <c r="H2188">
        <v>3.25</v>
      </c>
      <c r="I2188">
        <v>29702206.949999999</v>
      </c>
    </row>
    <row r="2189" spans="1:9" x14ac:dyDescent="0.25">
      <c r="A2189" s="18">
        <v>40805</v>
      </c>
      <c r="B2189" t="s">
        <v>40</v>
      </c>
      <c r="C2189" t="s">
        <v>41</v>
      </c>
      <c r="D2189">
        <v>9181.4</v>
      </c>
      <c r="E2189">
        <v>8827.7999999999993</v>
      </c>
      <c r="F2189">
        <v>4.0055300000000003</v>
      </c>
      <c r="G2189">
        <v>353.6</v>
      </c>
      <c r="H2189">
        <v>3.25</v>
      </c>
      <c r="I2189">
        <v>29840009.07</v>
      </c>
    </row>
    <row r="2190" spans="1:9" x14ac:dyDescent="0.25">
      <c r="A2190" s="18">
        <v>40802</v>
      </c>
      <c r="B2190" t="s">
        <v>40</v>
      </c>
      <c r="C2190" t="s">
        <v>41</v>
      </c>
      <c r="D2190">
        <v>8827.7999999999993</v>
      </c>
      <c r="E2190">
        <v>9038.1</v>
      </c>
      <c r="F2190">
        <v>-2.3268200000000001</v>
      </c>
      <c r="G2190">
        <v>-210.3</v>
      </c>
      <c r="H2190">
        <v>3.25</v>
      </c>
      <c r="I2190">
        <v>28690791.390000001</v>
      </c>
    </row>
    <row r="2191" spans="1:9" x14ac:dyDescent="0.25">
      <c r="A2191" s="18">
        <v>40801</v>
      </c>
      <c r="B2191" t="s">
        <v>40</v>
      </c>
      <c r="C2191" t="s">
        <v>41</v>
      </c>
      <c r="D2191">
        <v>9038.1</v>
      </c>
      <c r="E2191">
        <v>9514.7999999999993</v>
      </c>
      <c r="F2191">
        <v>-5.0100899999999999</v>
      </c>
      <c r="G2191">
        <v>-476.7</v>
      </c>
      <c r="H2191">
        <v>3.25</v>
      </c>
      <c r="I2191">
        <v>29374276.905000001</v>
      </c>
    </row>
    <row r="2192" spans="1:9" x14ac:dyDescent="0.25">
      <c r="A2192" s="18">
        <v>40800</v>
      </c>
      <c r="B2192" t="s">
        <v>40</v>
      </c>
      <c r="C2192" t="s">
        <v>41</v>
      </c>
      <c r="D2192">
        <v>9514.7999999999993</v>
      </c>
      <c r="E2192">
        <v>9866.1</v>
      </c>
      <c r="F2192">
        <v>-3.5606800000000001</v>
      </c>
      <c r="G2192">
        <v>-351.3</v>
      </c>
      <c r="H2192">
        <v>3.25</v>
      </c>
      <c r="I2192">
        <v>30923575.739999998</v>
      </c>
    </row>
    <row r="2193" spans="1:9" x14ac:dyDescent="0.25">
      <c r="A2193" s="18">
        <v>40799</v>
      </c>
      <c r="B2193" t="s">
        <v>40</v>
      </c>
      <c r="C2193" t="s">
        <v>41</v>
      </c>
      <c r="D2193">
        <v>9866.1</v>
      </c>
      <c r="E2193">
        <v>9877.6</v>
      </c>
      <c r="F2193">
        <v>-0.11643000000000001</v>
      </c>
      <c r="G2193">
        <v>-11.5</v>
      </c>
      <c r="H2193">
        <v>3.25</v>
      </c>
      <c r="I2193">
        <v>32065318.305</v>
      </c>
    </row>
    <row r="2194" spans="1:9" x14ac:dyDescent="0.25">
      <c r="A2194" s="18">
        <v>40798</v>
      </c>
      <c r="B2194" t="s">
        <v>40</v>
      </c>
      <c r="C2194" t="s">
        <v>41</v>
      </c>
      <c r="D2194">
        <v>9877.6</v>
      </c>
      <c r="E2194">
        <v>9803.4</v>
      </c>
      <c r="F2194">
        <v>0.75688</v>
      </c>
      <c r="G2194">
        <v>74.2</v>
      </c>
      <c r="H2194">
        <v>3.25</v>
      </c>
      <c r="I2194">
        <v>32102693.879999999</v>
      </c>
    </row>
    <row r="2195" spans="1:9" x14ac:dyDescent="0.25">
      <c r="A2195" s="18">
        <v>40795</v>
      </c>
      <c r="B2195" t="s">
        <v>40</v>
      </c>
      <c r="C2195" t="s">
        <v>41</v>
      </c>
      <c r="D2195">
        <v>9803.4</v>
      </c>
      <c r="E2195">
        <v>9006.6</v>
      </c>
      <c r="F2195">
        <v>8.8468499999999999</v>
      </c>
      <c r="G2195">
        <v>796.8</v>
      </c>
      <c r="H2195">
        <v>3</v>
      </c>
      <c r="I2195">
        <v>29410690.170000002</v>
      </c>
    </row>
    <row r="2196" spans="1:9" x14ac:dyDescent="0.25">
      <c r="A2196" s="18">
        <v>40794</v>
      </c>
      <c r="B2196" t="s">
        <v>40</v>
      </c>
      <c r="C2196" t="s">
        <v>41</v>
      </c>
      <c r="D2196">
        <v>9006.6</v>
      </c>
      <c r="E2196">
        <v>8773.7000000000007</v>
      </c>
      <c r="F2196">
        <v>2.6545200000000002</v>
      </c>
      <c r="G2196">
        <v>232.9</v>
      </c>
      <c r="H2196">
        <v>3</v>
      </c>
      <c r="I2196">
        <v>27020250.329999998</v>
      </c>
    </row>
    <row r="2197" spans="1:9" x14ac:dyDescent="0.25">
      <c r="A2197" s="18">
        <v>40793</v>
      </c>
      <c r="B2197" t="s">
        <v>40</v>
      </c>
      <c r="C2197" t="s">
        <v>41</v>
      </c>
      <c r="D2197">
        <v>8773.7000000000007</v>
      </c>
      <c r="E2197">
        <v>9254.2000000000007</v>
      </c>
      <c r="F2197">
        <v>-5.19224</v>
      </c>
      <c r="G2197">
        <v>-480.5</v>
      </c>
      <c r="H2197">
        <v>3</v>
      </c>
      <c r="I2197">
        <v>26321538.684999999</v>
      </c>
    </row>
    <row r="2198" spans="1:9" x14ac:dyDescent="0.25">
      <c r="A2198" s="18">
        <v>40792</v>
      </c>
      <c r="B2198" t="s">
        <v>40</v>
      </c>
      <c r="C2198" t="s">
        <v>41</v>
      </c>
      <c r="D2198">
        <v>9254.2000000000007</v>
      </c>
      <c r="E2198">
        <v>8983.7999999999993</v>
      </c>
      <c r="F2198">
        <v>3.0098600000000002</v>
      </c>
      <c r="G2198">
        <v>270.39999999999998</v>
      </c>
      <c r="H2198">
        <v>3</v>
      </c>
      <c r="I2198">
        <v>27763062.710000001</v>
      </c>
    </row>
    <row r="2199" spans="1:9" x14ac:dyDescent="0.25">
      <c r="A2199" s="18">
        <v>40788</v>
      </c>
      <c r="B2199" t="s">
        <v>40</v>
      </c>
      <c r="C2199" t="s">
        <v>41</v>
      </c>
      <c r="D2199">
        <v>8983.7999999999993</v>
      </c>
      <c r="E2199">
        <v>8484.5</v>
      </c>
      <c r="F2199">
        <v>5.8848500000000001</v>
      </c>
      <c r="G2199">
        <v>499.3</v>
      </c>
      <c r="H2199">
        <v>3</v>
      </c>
      <c r="I2199">
        <v>26951849.190000001</v>
      </c>
    </row>
    <row r="2200" spans="1:9" x14ac:dyDescent="0.25">
      <c r="A2200" s="18">
        <v>40787</v>
      </c>
      <c r="B2200" t="s">
        <v>40</v>
      </c>
      <c r="C2200" t="s">
        <v>41</v>
      </c>
      <c r="D2200">
        <v>8484.5</v>
      </c>
      <c r="E2200">
        <v>8350.6</v>
      </c>
      <c r="F2200">
        <v>1.60348</v>
      </c>
      <c r="G2200">
        <v>133.9</v>
      </c>
      <c r="H2200">
        <v>3</v>
      </c>
      <c r="I2200">
        <v>25453924.225000001</v>
      </c>
    </row>
    <row r="2201" spans="1:9" x14ac:dyDescent="0.25">
      <c r="A2201" s="18">
        <v>40786</v>
      </c>
      <c r="B2201" t="s">
        <v>40</v>
      </c>
      <c r="C2201" t="s">
        <v>41</v>
      </c>
      <c r="D2201">
        <v>8350.6</v>
      </c>
      <c r="E2201">
        <v>8525</v>
      </c>
      <c r="F2201">
        <v>-2.04575</v>
      </c>
      <c r="G2201">
        <v>-174.4</v>
      </c>
      <c r="H2201">
        <v>3</v>
      </c>
      <c r="I2201">
        <v>25052217.530000001</v>
      </c>
    </row>
    <row r="2202" spans="1:9" x14ac:dyDescent="0.25">
      <c r="A2202" s="18">
        <v>40785</v>
      </c>
      <c r="B2202" t="s">
        <v>40</v>
      </c>
      <c r="C2202" t="s">
        <v>41</v>
      </c>
      <c r="D2202">
        <v>8525</v>
      </c>
      <c r="E2202">
        <v>8297.7999999999993</v>
      </c>
      <c r="F2202">
        <v>2.7380800000000001</v>
      </c>
      <c r="G2202">
        <v>227.2</v>
      </c>
      <c r="H2202">
        <v>3</v>
      </c>
      <c r="I2202">
        <v>25575426.25</v>
      </c>
    </row>
    <row r="2203" spans="1:9" x14ac:dyDescent="0.25">
      <c r="A2203" s="18">
        <v>40784</v>
      </c>
      <c r="B2203" t="s">
        <v>40</v>
      </c>
      <c r="C2203" t="s">
        <v>41</v>
      </c>
      <c r="D2203">
        <v>8297.7999999999993</v>
      </c>
      <c r="E2203">
        <v>8835.2000000000007</v>
      </c>
      <c r="F2203">
        <v>-6.08249</v>
      </c>
      <c r="G2203">
        <v>-537.4</v>
      </c>
      <c r="H2203">
        <v>3</v>
      </c>
      <c r="I2203">
        <v>24893814.890000001</v>
      </c>
    </row>
    <row r="2204" spans="1:9" x14ac:dyDescent="0.25">
      <c r="A2204" s="18">
        <v>40781</v>
      </c>
      <c r="B2204" t="s">
        <v>40</v>
      </c>
      <c r="C2204" t="s">
        <v>41</v>
      </c>
      <c r="D2204">
        <v>8835.2000000000007</v>
      </c>
      <c r="E2204">
        <v>9035.9</v>
      </c>
      <c r="F2204">
        <v>-2.2211400000000001</v>
      </c>
      <c r="G2204">
        <v>-200.7</v>
      </c>
      <c r="H2204">
        <v>3</v>
      </c>
      <c r="I2204">
        <v>26506041.760000002</v>
      </c>
    </row>
    <row r="2205" spans="1:9" x14ac:dyDescent="0.25">
      <c r="A2205" s="18">
        <v>40780</v>
      </c>
      <c r="B2205" t="s">
        <v>40</v>
      </c>
      <c r="C2205" t="s">
        <v>41</v>
      </c>
      <c r="D2205">
        <v>9036</v>
      </c>
      <c r="E2205">
        <v>8776.7999999999993</v>
      </c>
      <c r="F2205">
        <v>2.9532400000000001</v>
      </c>
      <c r="G2205">
        <v>259.2</v>
      </c>
      <c r="H2205">
        <v>3</v>
      </c>
      <c r="I2205">
        <v>27108451.800000001</v>
      </c>
    </row>
    <row r="2206" spans="1:9" x14ac:dyDescent="0.25">
      <c r="A2206" s="18">
        <v>40779</v>
      </c>
      <c r="B2206" t="s">
        <v>40</v>
      </c>
      <c r="C2206" t="s">
        <v>41</v>
      </c>
      <c r="D2206">
        <v>8776.7000000000007</v>
      </c>
      <c r="E2206">
        <v>8950.7000000000007</v>
      </c>
      <c r="F2206">
        <v>-1.94398</v>
      </c>
      <c r="G2206">
        <v>-174</v>
      </c>
      <c r="H2206">
        <v>3</v>
      </c>
      <c r="I2206">
        <v>26330538.835000001</v>
      </c>
    </row>
    <row r="2207" spans="1:9" x14ac:dyDescent="0.25">
      <c r="A2207" s="18">
        <v>40778</v>
      </c>
      <c r="B2207" t="s">
        <v>40</v>
      </c>
      <c r="C2207" t="s">
        <v>41</v>
      </c>
      <c r="D2207">
        <v>8950.7999999999993</v>
      </c>
      <c r="E2207">
        <v>9466.1</v>
      </c>
      <c r="F2207">
        <v>-5.4436400000000003</v>
      </c>
      <c r="G2207">
        <v>-515.29999999999995</v>
      </c>
      <c r="H2207">
        <v>3</v>
      </c>
      <c r="I2207">
        <v>26852847.539999999</v>
      </c>
    </row>
    <row r="2208" spans="1:9" x14ac:dyDescent="0.25">
      <c r="A2208" s="18">
        <v>40777</v>
      </c>
      <c r="B2208" t="s">
        <v>40</v>
      </c>
      <c r="C2208" t="s">
        <v>41</v>
      </c>
      <c r="D2208">
        <v>9466.1</v>
      </c>
      <c r="E2208">
        <v>9188.6</v>
      </c>
      <c r="F2208">
        <v>3.0200499999999999</v>
      </c>
      <c r="G2208">
        <v>277.5</v>
      </c>
      <c r="H2208">
        <v>2.5</v>
      </c>
      <c r="I2208">
        <v>23665723.305</v>
      </c>
    </row>
    <row r="2209" spans="1:9" x14ac:dyDescent="0.25">
      <c r="A2209" s="18">
        <v>40774</v>
      </c>
      <c r="B2209" t="s">
        <v>40</v>
      </c>
      <c r="C2209" t="s">
        <v>41</v>
      </c>
      <c r="D2209">
        <v>9188.6</v>
      </c>
      <c r="E2209">
        <v>8687.7999999999993</v>
      </c>
      <c r="F2209">
        <v>5.7644099999999998</v>
      </c>
      <c r="G2209">
        <v>500.8</v>
      </c>
      <c r="H2209">
        <v>2.75</v>
      </c>
      <c r="I2209">
        <v>25269109.43</v>
      </c>
    </row>
    <row r="2210" spans="1:9" x14ac:dyDescent="0.25">
      <c r="A2210" s="18">
        <v>40773</v>
      </c>
      <c r="B2210" t="s">
        <v>40</v>
      </c>
      <c r="C2210" t="s">
        <v>41</v>
      </c>
      <c r="D2210">
        <v>8687.7999999999993</v>
      </c>
      <c r="E2210">
        <v>7286</v>
      </c>
      <c r="F2210">
        <v>19.239640000000001</v>
      </c>
      <c r="G2210">
        <v>1401.8</v>
      </c>
      <c r="H2210">
        <v>3.25</v>
      </c>
      <c r="I2210">
        <v>28235784.390000001</v>
      </c>
    </row>
    <row r="2211" spans="1:9" x14ac:dyDescent="0.25">
      <c r="A2211" s="18">
        <v>40772</v>
      </c>
      <c r="B2211" t="s">
        <v>40</v>
      </c>
      <c r="C2211" t="s">
        <v>41</v>
      </c>
      <c r="D2211">
        <v>7286</v>
      </c>
      <c r="E2211">
        <v>7014.7</v>
      </c>
      <c r="F2211">
        <v>3.8675899999999999</v>
      </c>
      <c r="G2211">
        <v>271.3</v>
      </c>
      <c r="H2211">
        <v>3.25</v>
      </c>
      <c r="I2211">
        <v>23679864.300000001</v>
      </c>
    </row>
    <row r="2212" spans="1:9" x14ac:dyDescent="0.25">
      <c r="A2212" s="18">
        <v>40771</v>
      </c>
      <c r="B2212" t="s">
        <v>40</v>
      </c>
      <c r="C2212" t="s">
        <v>41</v>
      </c>
      <c r="D2212">
        <v>7014.7</v>
      </c>
      <c r="E2212">
        <v>6948</v>
      </c>
      <c r="F2212">
        <v>0.95999000000000001</v>
      </c>
      <c r="G2212">
        <v>66.7</v>
      </c>
      <c r="H2212">
        <v>2.75</v>
      </c>
      <c r="I2212">
        <v>19290775.734999999</v>
      </c>
    </row>
    <row r="2213" spans="1:9" x14ac:dyDescent="0.25">
      <c r="A2213" s="18">
        <v>40770</v>
      </c>
      <c r="B2213" t="s">
        <v>40</v>
      </c>
      <c r="C2213" t="s">
        <v>41</v>
      </c>
      <c r="D2213">
        <v>6948</v>
      </c>
      <c r="E2213">
        <v>7286</v>
      </c>
      <c r="F2213">
        <v>-4.63903</v>
      </c>
      <c r="G2213">
        <v>-338</v>
      </c>
      <c r="H2213">
        <v>4.25</v>
      </c>
      <c r="I2213">
        <v>29529347.399999999</v>
      </c>
    </row>
    <row r="2214" spans="1:9" x14ac:dyDescent="0.25">
      <c r="A2214" s="18">
        <v>40767</v>
      </c>
      <c r="B2214" t="s">
        <v>40</v>
      </c>
      <c r="C2214" t="s">
        <v>41</v>
      </c>
      <c r="D2214">
        <v>7286</v>
      </c>
      <c r="E2214">
        <v>7252.3</v>
      </c>
      <c r="F2214">
        <v>0.46467999999999998</v>
      </c>
      <c r="G2214">
        <v>33.700000000000003</v>
      </c>
      <c r="H2214">
        <v>6.25</v>
      </c>
      <c r="I2214">
        <v>45537864.299999997</v>
      </c>
    </row>
    <row r="2215" spans="1:9" x14ac:dyDescent="0.25">
      <c r="A2215" s="18">
        <v>40766</v>
      </c>
      <c r="B2215" t="s">
        <v>40</v>
      </c>
      <c r="C2215" t="s">
        <v>41</v>
      </c>
      <c r="D2215">
        <v>7252.3</v>
      </c>
      <c r="E2215">
        <v>7523</v>
      </c>
      <c r="F2215">
        <v>-3.5983000000000001</v>
      </c>
      <c r="G2215">
        <v>-270.7</v>
      </c>
      <c r="H2215">
        <v>6.25</v>
      </c>
      <c r="I2215">
        <v>45327237.615000002</v>
      </c>
    </row>
    <row r="2216" spans="1:9" x14ac:dyDescent="0.25">
      <c r="A2216" s="18">
        <v>40765</v>
      </c>
      <c r="B2216" t="s">
        <v>40</v>
      </c>
      <c r="C2216" t="s">
        <v>41</v>
      </c>
      <c r="D2216">
        <v>7523</v>
      </c>
      <c r="E2216">
        <v>6574.1</v>
      </c>
      <c r="F2216">
        <v>14.433909999999999</v>
      </c>
      <c r="G2216">
        <v>948.9</v>
      </c>
      <c r="H2216">
        <v>8.75</v>
      </c>
      <c r="I2216">
        <v>65826626.149999999</v>
      </c>
    </row>
    <row r="2217" spans="1:9" x14ac:dyDescent="0.25">
      <c r="A2217" s="18">
        <v>40764</v>
      </c>
      <c r="B2217" t="s">
        <v>40</v>
      </c>
      <c r="C2217" t="s">
        <v>41</v>
      </c>
      <c r="D2217">
        <v>6574.1</v>
      </c>
      <c r="E2217">
        <v>7840</v>
      </c>
      <c r="F2217">
        <v>-16.14668</v>
      </c>
      <c r="G2217">
        <v>-1265.9000000000001</v>
      </c>
      <c r="H2217">
        <v>6.25</v>
      </c>
      <c r="I2217">
        <v>41088453.704999998</v>
      </c>
    </row>
    <row r="2218" spans="1:9" x14ac:dyDescent="0.25">
      <c r="A2218" s="18">
        <v>40763</v>
      </c>
      <c r="B2218" t="s">
        <v>40</v>
      </c>
      <c r="C2218" t="s">
        <v>41</v>
      </c>
      <c r="D2218">
        <v>7840</v>
      </c>
      <c r="E2218">
        <v>6587.4</v>
      </c>
      <c r="F2218">
        <v>19.015090000000001</v>
      </c>
      <c r="G2218">
        <v>1252.5999999999999</v>
      </c>
      <c r="H2218">
        <v>4.25</v>
      </c>
      <c r="I2218">
        <v>33320392</v>
      </c>
    </row>
    <row r="2219" spans="1:9" x14ac:dyDescent="0.25">
      <c r="A2219" s="18">
        <v>40760</v>
      </c>
      <c r="B2219" t="s">
        <v>40</v>
      </c>
      <c r="C2219" t="s">
        <v>41</v>
      </c>
      <c r="D2219">
        <v>6587.3</v>
      </c>
      <c r="E2219">
        <v>6380.4</v>
      </c>
      <c r="F2219">
        <v>3.24274</v>
      </c>
      <c r="G2219">
        <v>206.9</v>
      </c>
      <c r="H2219">
        <v>5.25</v>
      </c>
      <c r="I2219">
        <v>34583654.365000002</v>
      </c>
    </row>
    <row r="2220" spans="1:9" x14ac:dyDescent="0.25">
      <c r="A2220" s="18">
        <v>40759</v>
      </c>
      <c r="B2220" t="s">
        <v>40</v>
      </c>
      <c r="C2220" t="s">
        <v>41</v>
      </c>
      <c r="D2220">
        <v>6380.4</v>
      </c>
      <c r="E2220">
        <v>5259.4</v>
      </c>
      <c r="F2220">
        <v>21.314219999999999</v>
      </c>
      <c r="G2220">
        <v>1121</v>
      </c>
      <c r="H2220">
        <v>5.25</v>
      </c>
      <c r="I2220">
        <v>33497419.02</v>
      </c>
    </row>
    <row r="2221" spans="1:9" x14ac:dyDescent="0.25">
      <c r="A2221" s="18">
        <v>40758</v>
      </c>
      <c r="B2221" t="s">
        <v>40</v>
      </c>
      <c r="C2221" t="s">
        <v>41</v>
      </c>
      <c r="D2221">
        <v>5259.4</v>
      </c>
      <c r="E2221">
        <v>5313.9</v>
      </c>
      <c r="F2221">
        <v>-1.0256099999999999</v>
      </c>
      <c r="G2221">
        <v>-54.5</v>
      </c>
      <c r="H2221">
        <v>6.5</v>
      </c>
      <c r="I2221">
        <v>34186362.969999999</v>
      </c>
    </row>
    <row r="2222" spans="1:9" x14ac:dyDescent="0.25">
      <c r="A2222" s="18">
        <v>40757</v>
      </c>
      <c r="B2222" t="s">
        <v>40</v>
      </c>
      <c r="C2222" t="s">
        <v>41</v>
      </c>
      <c r="D2222">
        <v>5313.8</v>
      </c>
      <c r="E2222">
        <v>4949.3</v>
      </c>
      <c r="F2222">
        <v>7.3646799999999999</v>
      </c>
      <c r="G2222">
        <v>364.5</v>
      </c>
      <c r="H2222">
        <v>7.5</v>
      </c>
      <c r="I2222">
        <v>39853765.689999998</v>
      </c>
    </row>
    <row r="2223" spans="1:9" x14ac:dyDescent="0.25">
      <c r="A2223" s="18">
        <v>40756</v>
      </c>
      <c r="B2223" t="s">
        <v>40</v>
      </c>
      <c r="C2223" t="s">
        <v>41</v>
      </c>
      <c r="D2223">
        <v>4949.3</v>
      </c>
      <c r="E2223">
        <v>5051.6000000000004</v>
      </c>
      <c r="F2223">
        <v>-2.0251000000000001</v>
      </c>
      <c r="G2223">
        <v>-102.3</v>
      </c>
      <c r="H2223">
        <v>8.5</v>
      </c>
      <c r="I2223">
        <v>42069297.465000004</v>
      </c>
    </row>
    <row r="2224" spans="1:9" x14ac:dyDescent="0.25">
      <c r="A2224" s="18">
        <v>40753</v>
      </c>
      <c r="B2224" t="s">
        <v>40</v>
      </c>
      <c r="C2224" t="s">
        <v>41</v>
      </c>
      <c r="D2224">
        <v>5051.6000000000004</v>
      </c>
      <c r="E2224">
        <v>5141.6000000000004</v>
      </c>
      <c r="F2224">
        <v>-1.7504299999999999</v>
      </c>
      <c r="G2224">
        <v>-90</v>
      </c>
      <c r="H2224">
        <v>6.75</v>
      </c>
      <c r="I2224">
        <v>34098552.579999998</v>
      </c>
    </row>
    <row r="2225" spans="1:9" x14ac:dyDescent="0.25">
      <c r="A2225" s="18">
        <v>40752</v>
      </c>
      <c r="B2225" t="s">
        <v>40</v>
      </c>
      <c r="C2225" t="s">
        <v>41</v>
      </c>
      <c r="D2225">
        <v>5141.6000000000004</v>
      </c>
      <c r="E2225">
        <v>5138.1000000000004</v>
      </c>
      <c r="F2225">
        <v>6.812E-2</v>
      </c>
      <c r="G2225">
        <v>3.5</v>
      </c>
      <c r="H2225">
        <v>7.25</v>
      </c>
      <c r="I2225">
        <v>37276857.079999998</v>
      </c>
    </row>
    <row r="2226" spans="1:9" x14ac:dyDescent="0.25">
      <c r="A2226" s="18">
        <v>40751</v>
      </c>
      <c r="B2226" t="s">
        <v>40</v>
      </c>
      <c r="C2226" t="s">
        <v>41</v>
      </c>
      <c r="D2226">
        <v>5138.1000000000004</v>
      </c>
      <c r="E2226">
        <v>4780</v>
      </c>
      <c r="F2226">
        <v>7.4916299999999998</v>
      </c>
      <c r="G2226">
        <v>358.1</v>
      </c>
      <c r="H2226">
        <v>7.25</v>
      </c>
      <c r="I2226">
        <v>37251481.905000001</v>
      </c>
    </row>
    <row r="2227" spans="1:9" x14ac:dyDescent="0.25">
      <c r="A2227" s="18">
        <v>40750</v>
      </c>
      <c r="B2227" t="s">
        <v>40</v>
      </c>
      <c r="C2227" t="s">
        <v>41</v>
      </c>
      <c r="D2227">
        <v>4780</v>
      </c>
      <c r="E2227">
        <v>4708.6000000000004</v>
      </c>
      <c r="F2227">
        <v>1.51637</v>
      </c>
      <c r="G2227">
        <v>71.400000000000006</v>
      </c>
      <c r="H2227">
        <v>8.25</v>
      </c>
      <c r="I2227">
        <v>39435239</v>
      </c>
    </row>
    <row r="2228" spans="1:9" x14ac:dyDescent="0.25">
      <c r="A2228" s="18">
        <v>40749</v>
      </c>
      <c r="B2228" t="s">
        <v>40</v>
      </c>
      <c r="C2228" t="s">
        <v>41</v>
      </c>
      <c r="D2228">
        <v>4708.6000000000004</v>
      </c>
      <c r="E2228">
        <v>4469.8</v>
      </c>
      <c r="F2228">
        <v>5.3425200000000004</v>
      </c>
      <c r="G2228">
        <v>238.8</v>
      </c>
      <c r="H2228">
        <v>9.75</v>
      </c>
      <c r="I2228">
        <v>45909085.43</v>
      </c>
    </row>
    <row r="2229" spans="1:9" x14ac:dyDescent="0.25">
      <c r="A2229" s="18">
        <v>40746</v>
      </c>
      <c r="B2229" t="s">
        <v>40</v>
      </c>
      <c r="C2229" t="s">
        <v>41</v>
      </c>
      <c r="D2229">
        <v>4469.8</v>
      </c>
      <c r="E2229">
        <v>4495.3999999999996</v>
      </c>
      <c r="F2229">
        <v>-0.56947000000000003</v>
      </c>
      <c r="G2229">
        <v>-25.6</v>
      </c>
      <c r="H2229">
        <v>9.75</v>
      </c>
      <c r="I2229">
        <v>43580773.490000002</v>
      </c>
    </row>
    <row r="2230" spans="1:9" x14ac:dyDescent="0.25">
      <c r="A2230" s="18">
        <v>40745</v>
      </c>
      <c r="B2230" t="s">
        <v>40</v>
      </c>
      <c r="C2230" t="s">
        <v>41</v>
      </c>
      <c r="D2230">
        <v>4495.3999999999996</v>
      </c>
      <c r="E2230">
        <v>4738.8999999999996</v>
      </c>
      <c r="F2230">
        <v>-5.1383200000000002</v>
      </c>
      <c r="G2230">
        <v>-243.5</v>
      </c>
      <c r="H2230">
        <v>9.75</v>
      </c>
      <c r="I2230">
        <v>43830374.770000003</v>
      </c>
    </row>
    <row r="2231" spans="1:9" x14ac:dyDescent="0.25">
      <c r="A2231" s="18">
        <v>40744</v>
      </c>
      <c r="B2231" t="s">
        <v>40</v>
      </c>
      <c r="C2231" t="s">
        <v>41</v>
      </c>
      <c r="D2231">
        <v>4738.8999999999996</v>
      </c>
      <c r="E2231">
        <v>4837</v>
      </c>
      <c r="F2231">
        <v>-2.0281199999999999</v>
      </c>
      <c r="G2231">
        <v>-98.1</v>
      </c>
      <c r="H2231">
        <v>9.75</v>
      </c>
      <c r="I2231">
        <v>46204511.945</v>
      </c>
    </row>
    <row r="2232" spans="1:9" x14ac:dyDescent="0.25">
      <c r="A2232" s="18">
        <v>40743</v>
      </c>
      <c r="B2232" t="s">
        <v>40</v>
      </c>
      <c r="C2232" t="s">
        <v>41</v>
      </c>
      <c r="D2232">
        <v>4836.8999999999996</v>
      </c>
      <c r="E2232">
        <v>5149.8999999999996</v>
      </c>
      <c r="F2232">
        <v>-6.0777900000000002</v>
      </c>
      <c r="G2232">
        <v>-313</v>
      </c>
      <c r="H2232">
        <v>9.75</v>
      </c>
      <c r="I2232">
        <v>47160016.844999999</v>
      </c>
    </row>
    <row r="2233" spans="1:9" x14ac:dyDescent="0.25">
      <c r="A2233" s="18">
        <v>40742</v>
      </c>
      <c r="B2233" t="s">
        <v>40</v>
      </c>
      <c r="C2233" t="s">
        <v>41</v>
      </c>
      <c r="D2233">
        <v>5149.8999999999996</v>
      </c>
      <c r="E2233">
        <v>4950.1000000000004</v>
      </c>
      <c r="F2233">
        <v>4.0362799999999996</v>
      </c>
      <c r="G2233">
        <v>199.8</v>
      </c>
      <c r="H2233">
        <v>8.5</v>
      </c>
      <c r="I2233">
        <v>43774407.494999997</v>
      </c>
    </row>
    <row r="2234" spans="1:9" x14ac:dyDescent="0.25">
      <c r="A2234" s="18">
        <v>40739</v>
      </c>
      <c r="B2234" t="s">
        <v>40</v>
      </c>
      <c r="C2234" t="s">
        <v>41</v>
      </c>
      <c r="D2234">
        <v>4950.1000000000004</v>
      </c>
      <c r="E2234">
        <v>5062.6000000000004</v>
      </c>
      <c r="F2234">
        <v>-2.2221799999999998</v>
      </c>
      <c r="G2234">
        <v>-112.5</v>
      </c>
      <c r="H2234">
        <v>8.5</v>
      </c>
      <c r="I2234">
        <v>42076097.505000003</v>
      </c>
    </row>
    <row r="2235" spans="1:9" x14ac:dyDescent="0.25">
      <c r="A2235" s="18">
        <v>40738</v>
      </c>
      <c r="B2235" t="s">
        <v>40</v>
      </c>
      <c r="C2235" t="s">
        <v>41</v>
      </c>
      <c r="D2235">
        <v>5062.6000000000004</v>
      </c>
      <c r="E2235">
        <v>4909.5</v>
      </c>
      <c r="F2235">
        <v>3.1184400000000001</v>
      </c>
      <c r="G2235">
        <v>153.1</v>
      </c>
      <c r="H2235">
        <v>11</v>
      </c>
      <c r="I2235">
        <v>55688853.130000003</v>
      </c>
    </row>
    <row r="2236" spans="1:9" x14ac:dyDescent="0.25">
      <c r="A2236" s="18">
        <v>40737</v>
      </c>
      <c r="B2236" t="s">
        <v>40</v>
      </c>
      <c r="C2236" t="s">
        <v>41</v>
      </c>
      <c r="D2236">
        <v>4909.5</v>
      </c>
      <c r="E2236">
        <v>4884.3</v>
      </c>
      <c r="F2236">
        <v>0.51593999999999995</v>
      </c>
      <c r="G2236">
        <v>25.2</v>
      </c>
      <c r="H2236">
        <v>11</v>
      </c>
      <c r="I2236">
        <v>54004745.475000001</v>
      </c>
    </row>
    <row r="2237" spans="1:9" x14ac:dyDescent="0.25">
      <c r="A2237" s="18">
        <v>40736</v>
      </c>
      <c r="B2237" t="s">
        <v>40</v>
      </c>
      <c r="C2237" t="s">
        <v>41</v>
      </c>
      <c r="D2237">
        <v>4884.3</v>
      </c>
      <c r="E2237">
        <v>4767.8</v>
      </c>
      <c r="F2237">
        <v>2.44347</v>
      </c>
      <c r="G2237">
        <v>116.5</v>
      </c>
      <c r="H2237">
        <v>10.25</v>
      </c>
      <c r="I2237">
        <v>50064319.215000004</v>
      </c>
    </row>
    <row r="2238" spans="1:9" x14ac:dyDescent="0.25">
      <c r="A2238" s="18">
        <v>40735</v>
      </c>
      <c r="B2238" t="s">
        <v>40</v>
      </c>
      <c r="C2238" t="s">
        <v>41</v>
      </c>
      <c r="D2238">
        <v>4767.8</v>
      </c>
      <c r="E2238">
        <v>4408.6000000000004</v>
      </c>
      <c r="F2238">
        <v>8.14771</v>
      </c>
      <c r="G2238">
        <v>359.2</v>
      </c>
      <c r="H2238">
        <v>10.75</v>
      </c>
      <c r="I2238">
        <v>51254088.390000001</v>
      </c>
    </row>
    <row r="2239" spans="1:9" x14ac:dyDescent="0.25">
      <c r="A2239" s="18">
        <v>40732</v>
      </c>
      <c r="B2239" t="s">
        <v>40</v>
      </c>
      <c r="C2239" t="s">
        <v>41</v>
      </c>
      <c r="D2239">
        <v>4408.6000000000004</v>
      </c>
      <c r="E2239">
        <v>4314.6000000000004</v>
      </c>
      <c r="F2239">
        <v>2.1786500000000002</v>
      </c>
      <c r="G2239">
        <v>94</v>
      </c>
      <c r="H2239">
        <v>10.75</v>
      </c>
      <c r="I2239">
        <v>47392670.43</v>
      </c>
    </row>
    <row r="2240" spans="1:9" x14ac:dyDescent="0.25">
      <c r="A2240" s="18">
        <v>40731</v>
      </c>
      <c r="B2240" t="s">
        <v>40</v>
      </c>
      <c r="C2240" t="s">
        <v>41</v>
      </c>
      <c r="D2240">
        <v>4314.6000000000004</v>
      </c>
      <c r="E2240">
        <v>4439.5</v>
      </c>
      <c r="F2240">
        <v>-2.81338</v>
      </c>
      <c r="G2240">
        <v>-124.9</v>
      </c>
      <c r="H2240">
        <v>10.75</v>
      </c>
      <c r="I2240">
        <v>46382165.729999997</v>
      </c>
    </row>
    <row r="2241" spans="1:9" x14ac:dyDescent="0.25">
      <c r="A2241" s="18">
        <v>40730</v>
      </c>
      <c r="B2241" t="s">
        <v>40</v>
      </c>
      <c r="C2241" t="s">
        <v>41</v>
      </c>
      <c r="D2241">
        <v>4439.3999999999996</v>
      </c>
      <c r="E2241">
        <v>4372.7</v>
      </c>
      <c r="F2241">
        <v>1.5253699999999999</v>
      </c>
      <c r="G2241">
        <v>66.7</v>
      </c>
      <c r="H2241">
        <v>10.75</v>
      </c>
      <c r="I2241">
        <v>47723771.969999999</v>
      </c>
    </row>
    <row r="2242" spans="1:9" x14ac:dyDescent="0.25">
      <c r="A2242" s="18">
        <v>40729</v>
      </c>
      <c r="B2242" t="s">
        <v>40</v>
      </c>
      <c r="C2242" t="s">
        <v>41</v>
      </c>
      <c r="D2242">
        <v>4372.8</v>
      </c>
      <c r="E2242">
        <v>4353</v>
      </c>
      <c r="F2242">
        <v>0.45485999999999999</v>
      </c>
      <c r="G2242">
        <v>19.8</v>
      </c>
      <c r="H2242">
        <v>10.75</v>
      </c>
      <c r="I2242">
        <v>47007818.640000001</v>
      </c>
    </row>
    <row r="2243" spans="1:9" x14ac:dyDescent="0.25">
      <c r="A2243" s="18">
        <v>40725</v>
      </c>
      <c r="B2243" t="s">
        <v>40</v>
      </c>
      <c r="C2243" t="s">
        <v>41</v>
      </c>
      <c r="D2243">
        <v>4353</v>
      </c>
      <c r="E2243">
        <v>4546.8999999999996</v>
      </c>
      <c r="F2243">
        <v>-4.2644399999999996</v>
      </c>
      <c r="G2243">
        <v>-193.9</v>
      </c>
      <c r="H2243">
        <v>8.75</v>
      </c>
      <c r="I2243">
        <v>38088967.649999999</v>
      </c>
    </row>
    <row r="2244" spans="1:9" x14ac:dyDescent="0.25">
      <c r="A2244" s="18">
        <v>40724</v>
      </c>
      <c r="B2244" t="s">
        <v>40</v>
      </c>
      <c r="C2244" t="s">
        <v>41</v>
      </c>
      <c r="D2244">
        <v>4546.8</v>
      </c>
      <c r="E2244">
        <v>4724.8999999999996</v>
      </c>
      <c r="F2244">
        <v>-3.76939</v>
      </c>
      <c r="G2244">
        <v>-178.1</v>
      </c>
      <c r="H2244">
        <v>10.25</v>
      </c>
      <c r="I2244">
        <v>46604927.340000004</v>
      </c>
    </row>
    <row r="2245" spans="1:9" x14ac:dyDescent="0.25">
      <c r="A2245" s="18">
        <v>40723</v>
      </c>
      <c r="B2245" t="s">
        <v>40</v>
      </c>
      <c r="C2245" t="s">
        <v>41</v>
      </c>
      <c r="D2245">
        <v>4724.8999999999996</v>
      </c>
      <c r="E2245">
        <v>4960.8</v>
      </c>
      <c r="F2245">
        <v>-4.75528</v>
      </c>
      <c r="G2245">
        <v>-235.9</v>
      </c>
      <c r="H2245">
        <v>10.5</v>
      </c>
      <c r="I2245">
        <v>49611686.244999997</v>
      </c>
    </row>
    <row r="2246" spans="1:9" x14ac:dyDescent="0.25">
      <c r="A2246" s="18">
        <v>40722</v>
      </c>
      <c r="B2246" t="s">
        <v>40</v>
      </c>
      <c r="C2246" t="s">
        <v>41</v>
      </c>
      <c r="D2246">
        <v>4960.7</v>
      </c>
      <c r="E2246">
        <v>5208.7</v>
      </c>
      <c r="F2246">
        <v>-4.76126</v>
      </c>
      <c r="G2246">
        <v>-248</v>
      </c>
      <c r="H2246">
        <v>10.5</v>
      </c>
      <c r="I2246">
        <v>52087598.034999996</v>
      </c>
    </row>
    <row r="2247" spans="1:9" x14ac:dyDescent="0.25">
      <c r="A2247" s="18">
        <v>40721</v>
      </c>
      <c r="B2247" t="s">
        <v>40</v>
      </c>
      <c r="C2247" t="s">
        <v>41</v>
      </c>
      <c r="D2247">
        <v>5208.7</v>
      </c>
      <c r="E2247">
        <v>5331</v>
      </c>
      <c r="F2247">
        <v>-2.29413</v>
      </c>
      <c r="G2247">
        <v>-122.3</v>
      </c>
      <c r="H2247">
        <v>10.5</v>
      </c>
      <c r="I2247">
        <v>54691610.435000002</v>
      </c>
    </row>
    <row r="2248" spans="1:9" x14ac:dyDescent="0.25">
      <c r="A2248" s="18">
        <v>40718</v>
      </c>
      <c r="B2248" t="s">
        <v>40</v>
      </c>
      <c r="C2248" t="s">
        <v>41</v>
      </c>
      <c r="D2248">
        <v>5331</v>
      </c>
      <c r="E2248">
        <v>5062.5</v>
      </c>
      <c r="F2248">
        <v>5.3037000000000001</v>
      </c>
      <c r="G2248">
        <v>268.5</v>
      </c>
      <c r="H2248">
        <v>9.25</v>
      </c>
      <c r="I2248">
        <v>49312016.549999997</v>
      </c>
    </row>
    <row r="2249" spans="1:9" x14ac:dyDescent="0.25">
      <c r="A2249" s="18">
        <v>40717</v>
      </c>
      <c r="B2249" t="s">
        <v>40</v>
      </c>
      <c r="C2249" t="s">
        <v>41</v>
      </c>
      <c r="D2249">
        <v>5062.5</v>
      </c>
      <c r="E2249">
        <v>5166.8</v>
      </c>
      <c r="F2249">
        <v>-2.0186600000000001</v>
      </c>
      <c r="G2249">
        <v>-104.3</v>
      </c>
      <c r="H2249">
        <v>8.25</v>
      </c>
      <c r="I2249">
        <v>41765878.125</v>
      </c>
    </row>
    <row r="2250" spans="1:9" x14ac:dyDescent="0.25">
      <c r="A2250" s="18">
        <v>40716</v>
      </c>
      <c r="B2250" t="s">
        <v>40</v>
      </c>
      <c r="C2250" t="s">
        <v>41</v>
      </c>
      <c r="D2250">
        <v>5166.8</v>
      </c>
      <c r="E2250">
        <v>5080.7</v>
      </c>
      <c r="F2250">
        <v>1.69465</v>
      </c>
      <c r="G2250">
        <v>86.1</v>
      </c>
      <c r="H2250">
        <v>9.75</v>
      </c>
      <c r="I2250">
        <v>50376558.340000004</v>
      </c>
    </row>
    <row r="2251" spans="1:9" x14ac:dyDescent="0.25">
      <c r="A2251" s="18">
        <v>40715</v>
      </c>
      <c r="B2251" t="s">
        <v>40</v>
      </c>
      <c r="C2251" t="s">
        <v>41</v>
      </c>
      <c r="D2251">
        <v>5080.7</v>
      </c>
      <c r="E2251">
        <v>5201.7</v>
      </c>
      <c r="F2251">
        <v>-2.3261599999999998</v>
      </c>
      <c r="G2251">
        <v>-121</v>
      </c>
      <c r="H2251">
        <v>9.75</v>
      </c>
      <c r="I2251">
        <v>49537079.034999996</v>
      </c>
    </row>
    <row r="2252" spans="1:9" x14ac:dyDescent="0.25">
      <c r="A2252" s="18">
        <v>40714</v>
      </c>
      <c r="B2252" t="s">
        <v>40</v>
      </c>
      <c r="C2252" t="s">
        <v>41</v>
      </c>
      <c r="D2252">
        <v>5201.7</v>
      </c>
      <c r="E2252">
        <v>5451.4</v>
      </c>
      <c r="F2252">
        <v>-4.58047</v>
      </c>
      <c r="G2252">
        <v>-249.7</v>
      </c>
      <c r="H2252">
        <v>9.75</v>
      </c>
      <c r="I2252">
        <v>50716835.085000001</v>
      </c>
    </row>
    <row r="2253" spans="1:9" x14ac:dyDescent="0.25">
      <c r="A2253" s="18">
        <v>40711</v>
      </c>
      <c r="B2253" t="s">
        <v>40</v>
      </c>
      <c r="C2253" t="s">
        <v>41</v>
      </c>
      <c r="D2253">
        <v>5451.5</v>
      </c>
      <c r="E2253">
        <v>5574.8</v>
      </c>
      <c r="F2253">
        <v>-2.2117399999999998</v>
      </c>
      <c r="G2253">
        <v>-123.3</v>
      </c>
      <c r="H2253">
        <v>9.75</v>
      </c>
      <c r="I2253">
        <v>53152397.575000003</v>
      </c>
    </row>
    <row r="2254" spans="1:9" x14ac:dyDescent="0.25">
      <c r="A2254" s="18">
        <v>40710</v>
      </c>
      <c r="B2254" t="s">
        <v>40</v>
      </c>
      <c r="C2254" t="s">
        <v>41</v>
      </c>
      <c r="D2254">
        <v>5574.8</v>
      </c>
      <c r="E2254">
        <v>5320.7</v>
      </c>
      <c r="F2254">
        <v>4.77569</v>
      </c>
      <c r="G2254">
        <v>254.1</v>
      </c>
      <c r="H2254">
        <v>9.75</v>
      </c>
      <c r="I2254">
        <v>54354578.740000002</v>
      </c>
    </row>
    <row r="2255" spans="1:9" x14ac:dyDescent="0.25">
      <c r="A2255" s="18">
        <v>40709</v>
      </c>
      <c r="B2255" t="s">
        <v>40</v>
      </c>
      <c r="C2255" t="s">
        <v>41</v>
      </c>
      <c r="D2255">
        <v>5320.7</v>
      </c>
      <c r="E2255">
        <v>4876.7</v>
      </c>
      <c r="F2255">
        <v>9.1045200000000008</v>
      </c>
      <c r="G2255">
        <v>444</v>
      </c>
      <c r="H2255">
        <v>11.75</v>
      </c>
      <c r="I2255">
        <v>62518491.034999996</v>
      </c>
    </row>
    <row r="2256" spans="1:9" x14ac:dyDescent="0.25">
      <c r="A2256" s="18">
        <v>40708</v>
      </c>
      <c r="B2256" t="s">
        <v>40</v>
      </c>
      <c r="C2256" t="s">
        <v>41</v>
      </c>
      <c r="D2256">
        <v>4876.7</v>
      </c>
      <c r="E2256">
        <v>5088.2</v>
      </c>
      <c r="F2256">
        <v>-4.1566799999999997</v>
      </c>
      <c r="G2256">
        <v>-211.5</v>
      </c>
      <c r="H2256">
        <v>11.75</v>
      </c>
      <c r="I2256">
        <v>57301468.835000001</v>
      </c>
    </row>
    <row r="2257" spans="1:9" x14ac:dyDescent="0.25">
      <c r="A2257" s="18">
        <v>40707</v>
      </c>
      <c r="B2257" t="s">
        <v>40</v>
      </c>
      <c r="C2257" t="s">
        <v>41</v>
      </c>
      <c r="D2257">
        <v>5088.3</v>
      </c>
      <c r="E2257">
        <v>4981.1000000000004</v>
      </c>
      <c r="F2257">
        <v>2.1521400000000002</v>
      </c>
      <c r="G2257">
        <v>107.2</v>
      </c>
      <c r="H2257">
        <v>11.75</v>
      </c>
      <c r="I2257">
        <v>59787779.414999999</v>
      </c>
    </row>
    <row r="2258" spans="1:9" x14ac:dyDescent="0.25">
      <c r="A2258" s="18">
        <v>40704</v>
      </c>
      <c r="B2258" t="s">
        <v>40</v>
      </c>
      <c r="C2258" t="s">
        <v>41</v>
      </c>
      <c r="D2258">
        <v>4981</v>
      </c>
      <c r="E2258">
        <v>4805.5</v>
      </c>
      <c r="F2258">
        <v>3.6520700000000001</v>
      </c>
      <c r="G2258">
        <v>175.5</v>
      </c>
      <c r="H2258">
        <v>11.75</v>
      </c>
      <c r="I2258">
        <v>58526999.049999997</v>
      </c>
    </row>
    <row r="2259" spans="1:9" x14ac:dyDescent="0.25">
      <c r="A2259" s="18">
        <v>40703</v>
      </c>
      <c r="B2259" t="s">
        <v>40</v>
      </c>
      <c r="C2259" t="s">
        <v>41</v>
      </c>
      <c r="D2259">
        <v>4805.5</v>
      </c>
      <c r="E2259">
        <v>4960.1000000000004</v>
      </c>
      <c r="F2259">
        <v>-3.11687</v>
      </c>
      <c r="G2259">
        <v>-154.6</v>
      </c>
      <c r="H2259">
        <v>11.75</v>
      </c>
      <c r="I2259">
        <v>56464865.274999999</v>
      </c>
    </row>
    <row r="2260" spans="1:9" x14ac:dyDescent="0.25">
      <c r="A2260" s="18">
        <v>40702</v>
      </c>
      <c r="B2260" t="s">
        <v>40</v>
      </c>
      <c r="C2260" t="s">
        <v>41</v>
      </c>
      <c r="D2260">
        <v>4960.1000000000004</v>
      </c>
      <c r="E2260">
        <v>4897</v>
      </c>
      <c r="F2260">
        <v>1.28854</v>
      </c>
      <c r="G2260">
        <v>63.1</v>
      </c>
      <c r="H2260">
        <v>10.5</v>
      </c>
      <c r="I2260">
        <v>52081298.005000003</v>
      </c>
    </row>
    <row r="2261" spans="1:9" x14ac:dyDescent="0.25">
      <c r="A2261" s="18">
        <v>40701</v>
      </c>
      <c r="B2261" t="s">
        <v>40</v>
      </c>
      <c r="C2261" t="s">
        <v>41</v>
      </c>
      <c r="D2261">
        <v>4897.1000000000004</v>
      </c>
      <c r="E2261">
        <v>4958.3999999999996</v>
      </c>
      <c r="F2261">
        <v>-1.2362899999999999</v>
      </c>
      <c r="G2261">
        <v>-61.3</v>
      </c>
      <c r="H2261">
        <v>11.75</v>
      </c>
      <c r="I2261">
        <v>57541169.854999997</v>
      </c>
    </row>
    <row r="2262" spans="1:9" x14ac:dyDescent="0.25">
      <c r="A2262" s="18">
        <v>40700</v>
      </c>
      <c r="B2262" t="s">
        <v>40</v>
      </c>
      <c r="C2262" t="s">
        <v>41</v>
      </c>
      <c r="D2262">
        <v>4958.3</v>
      </c>
      <c r="E2262">
        <v>4902.7</v>
      </c>
      <c r="F2262">
        <v>1.1340699999999999</v>
      </c>
      <c r="G2262">
        <v>55.6</v>
      </c>
      <c r="H2262">
        <v>11.75</v>
      </c>
      <c r="I2262">
        <v>58260272.914999999</v>
      </c>
    </row>
    <row r="2263" spans="1:9" x14ac:dyDescent="0.25">
      <c r="A2263" s="18">
        <v>40697</v>
      </c>
      <c r="B2263" t="s">
        <v>40</v>
      </c>
      <c r="C2263" t="s">
        <v>41</v>
      </c>
      <c r="D2263">
        <v>4902.7</v>
      </c>
      <c r="E2263">
        <v>4871.6000000000004</v>
      </c>
      <c r="F2263">
        <v>0.63839000000000001</v>
      </c>
      <c r="G2263">
        <v>31.1</v>
      </c>
      <c r="H2263">
        <v>13</v>
      </c>
      <c r="I2263">
        <v>63735345.134999998</v>
      </c>
    </row>
    <row r="2264" spans="1:9" x14ac:dyDescent="0.25">
      <c r="A2264" s="18">
        <v>40696</v>
      </c>
      <c r="B2264" t="s">
        <v>40</v>
      </c>
      <c r="C2264" t="s">
        <v>41</v>
      </c>
      <c r="D2264">
        <v>4871.6000000000004</v>
      </c>
      <c r="E2264">
        <v>4917.5</v>
      </c>
      <c r="F2264">
        <v>-0.93340000000000001</v>
      </c>
      <c r="G2264">
        <v>-45.9</v>
      </c>
      <c r="H2264">
        <v>13</v>
      </c>
      <c r="I2264">
        <v>63331043.579999998</v>
      </c>
    </row>
    <row r="2265" spans="1:9" x14ac:dyDescent="0.25">
      <c r="A2265" s="18">
        <v>40695</v>
      </c>
      <c r="B2265" t="s">
        <v>40</v>
      </c>
      <c r="C2265" t="s">
        <v>41</v>
      </c>
      <c r="D2265">
        <v>4917.3999999999996</v>
      </c>
      <c r="E2265">
        <v>4598.8999999999996</v>
      </c>
      <c r="F2265">
        <v>6.9255699999999996</v>
      </c>
      <c r="G2265">
        <v>318.5</v>
      </c>
      <c r="H2265">
        <v>13</v>
      </c>
      <c r="I2265">
        <v>63926445.869999997</v>
      </c>
    </row>
    <row r="2266" spans="1:9" x14ac:dyDescent="0.25">
      <c r="A2266" s="18">
        <v>40694</v>
      </c>
      <c r="B2266" t="s">
        <v>40</v>
      </c>
      <c r="C2266" t="s">
        <v>41</v>
      </c>
      <c r="D2266">
        <v>4598.8999999999996</v>
      </c>
      <c r="E2266">
        <v>4738.6000000000004</v>
      </c>
      <c r="F2266">
        <v>-2.9481299999999999</v>
      </c>
      <c r="G2266">
        <v>-139.69999999999999</v>
      </c>
      <c r="H2266">
        <v>13</v>
      </c>
      <c r="I2266">
        <v>59785929.945</v>
      </c>
    </row>
    <row r="2267" spans="1:9" x14ac:dyDescent="0.25">
      <c r="A2267" s="18">
        <v>40690</v>
      </c>
      <c r="B2267" t="s">
        <v>40</v>
      </c>
      <c r="C2267" t="s">
        <v>41</v>
      </c>
      <c r="D2267">
        <v>4738.6000000000004</v>
      </c>
      <c r="E2267">
        <v>4826.7</v>
      </c>
      <c r="F2267">
        <v>-1.8252600000000001</v>
      </c>
      <c r="G2267">
        <v>-88.1</v>
      </c>
      <c r="H2267">
        <v>13</v>
      </c>
      <c r="I2267">
        <v>61602036.93</v>
      </c>
    </row>
    <row r="2268" spans="1:9" x14ac:dyDescent="0.25">
      <c r="A2268" s="18">
        <v>40689</v>
      </c>
      <c r="B2268" t="s">
        <v>40</v>
      </c>
      <c r="C2268" t="s">
        <v>41</v>
      </c>
      <c r="D2268">
        <v>4826.6000000000004</v>
      </c>
      <c r="E2268">
        <v>4964.8</v>
      </c>
      <c r="F2268">
        <v>-2.7835999999999999</v>
      </c>
      <c r="G2268">
        <v>-138.19999999999999</v>
      </c>
      <c r="H2268">
        <v>12.25</v>
      </c>
      <c r="I2268">
        <v>59126091.329999998</v>
      </c>
    </row>
    <row r="2269" spans="1:9" x14ac:dyDescent="0.25">
      <c r="A2269" s="18">
        <v>40688</v>
      </c>
      <c r="B2269" t="s">
        <v>40</v>
      </c>
      <c r="C2269" t="s">
        <v>41</v>
      </c>
      <c r="D2269">
        <v>4964.8</v>
      </c>
      <c r="E2269">
        <v>5051.1000000000004</v>
      </c>
      <c r="F2269">
        <v>-1.7085399999999999</v>
      </c>
      <c r="G2269">
        <v>-86.3</v>
      </c>
      <c r="H2269">
        <v>12.25</v>
      </c>
      <c r="I2269">
        <v>60819048.240000002</v>
      </c>
    </row>
    <row r="2270" spans="1:9" x14ac:dyDescent="0.25">
      <c r="A2270" s="18">
        <v>40687</v>
      </c>
      <c r="B2270" t="s">
        <v>40</v>
      </c>
      <c r="C2270" t="s">
        <v>41</v>
      </c>
      <c r="D2270">
        <v>5051.1000000000004</v>
      </c>
      <c r="E2270">
        <v>5112.1000000000004</v>
      </c>
      <c r="F2270">
        <v>-1.1932499999999999</v>
      </c>
      <c r="G2270">
        <v>-61</v>
      </c>
      <c r="H2270">
        <v>12.25</v>
      </c>
      <c r="I2270">
        <v>61876227.555</v>
      </c>
    </row>
    <row r="2271" spans="1:9" x14ac:dyDescent="0.25">
      <c r="A2271" s="18">
        <v>40686</v>
      </c>
      <c r="B2271" t="s">
        <v>40</v>
      </c>
      <c r="C2271" t="s">
        <v>41</v>
      </c>
      <c r="D2271">
        <v>5112.1000000000004</v>
      </c>
      <c r="E2271">
        <v>4985.2</v>
      </c>
      <c r="F2271">
        <v>2.5455299999999998</v>
      </c>
      <c r="G2271">
        <v>126.9</v>
      </c>
      <c r="H2271">
        <v>11.25</v>
      </c>
      <c r="I2271">
        <v>57511380.604999997</v>
      </c>
    </row>
    <row r="2272" spans="1:9" x14ac:dyDescent="0.25">
      <c r="A2272" s="18">
        <v>40683</v>
      </c>
      <c r="B2272" t="s">
        <v>40</v>
      </c>
      <c r="C2272" t="s">
        <v>41</v>
      </c>
      <c r="D2272">
        <v>4985.2</v>
      </c>
      <c r="E2272">
        <v>4876</v>
      </c>
      <c r="F2272">
        <v>2.2395399999999999</v>
      </c>
      <c r="G2272">
        <v>109.2</v>
      </c>
      <c r="H2272">
        <v>11.5</v>
      </c>
      <c r="I2272">
        <v>57330049.259999998</v>
      </c>
    </row>
    <row r="2273" spans="1:9" x14ac:dyDescent="0.25">
      <c r="A2273" s="18">
        <v>40682</v>
      </c>
      <c r="B2273" t="s">
        <v>40</v>
      </c>
      <c r="C2273" t="s">
        <v>41</v>
      </c>
      <c r="D2273">
        <v>4876</v>
      </c>
      <c r="E2273">
        <v>4982.8</v>
      </c>
      <c r="F2273">
        <v>-2.14337</v>
      </c>
      <c r="G2273">
        <v>-106.8</v>
      </c>
      <c r="H2273">
        <v>11.5</v>
      </c>
      <c r="I2273">
        <v>56074243.799999997</v>
      </c>
    </row>
    <row r="2274" spans="1:9" x14ac:dyDescent="0.25">
      <c r="A2274" s="18">
        <v>40681</v>
      </c>
      <c r="B2274" t="s">
        <v>40</v>
      </c>
      <c r="C2274" t="s">
        <v>41</v>
      </c>
      <c r="D2274">
        <v>4982.7</v>
      </c>
      <c r="E2274">
        <v>5164</v>
      </c>
      <c r="F2274">
        <v>-3.51084</v>
      </c>
      <c r="G2274">
        <v>-181.3</v>
      </c>
      <c r="H2274">
        <v>11.5</v>
      </c>
      <c r="I2274">
        <v>57301299.134999998</v>
      </c>
    </row>
    <row r="2275" spans="1:9" x14ac:dyDescent="0.25">
      <c r="A2275" s="18">
        <v>40680</v>
      </c>
      <c r="B2275" t="s">
        <v>40</v>
      </c>
      <c r="C2275" t="s">
        <v>41</v>
      </c>
      <c r="D2275">
        <v>5164</v>
      </c>
      <c r="E2275">
        <v>5260.4</v>
      </c>
      <c r="F2275">
        <v>-1.83256</v>
      </c>
      <c r="G2275">
        <v>-96.4</v>
      </c>
      <c r="H2275">
        <v>11.5</v>
      </c>
      <c r="I2275">
        <v>59386258.200000003</v>
      </c>
    </row>
    <row r="2276" spans="1:9" x14ac:dyDescent="0.25">
      <c r="A2276" s="18">
        <v>40679</v>
      </c>
      <c r="B2276" t="s">
        <v>40</v>
      </c>
      <c r="C2276" t="s">
        <v>41</v>
      </c>
      <c r="D2276">
        <v>5260.4</v>
      </c>
      <c r="E2276">
        <v>5143.6000000000004</v>
      </c>
      <c r="F2276">
        <v>2.2707799999999998</v>
      </c>
      <c r="G2276">
        <v>116.8</v>
      </c>
      <c r="H2276">
        <v>11.5</v>
      </c>
      <c r="I2276">
        <v>60494863.020000003</v>
      </c>
    </row>
    <row r="2277" spans="1:9" x14ac:dyDescent="0.25">
      <c r="A2277" s="18">
        <v>40676</v>
      </c>
      <c r="B2277" t="s">
        <v>40</v>
      </c>
      <c r="C2277" t="s">
        <v>41</v>
      </c>
      <c r="D2277">
        <v>5143.7</v>
      </c>
      <c r="E2277">
        <v>5042.6000000000004</v>
      </c>
      <c r="F2277">
        <v>2.0049199999999998</v>
      </c>
      <c r="G2277">
        <v>101.1</v>
      </c>
      <c r="H2277">
        <v>11.5</v>
      </c>
      <c r="I2277">
        <v>59152807.185000002</v>
      </c>
    </row>
    <row r="2278" spans="1:9" x14ac:dyDescent="0.25">
      <c r="A2278" s="18">
        <v>40675</v>
      </c>
      <c r="B2278" t="s">
        <v>40</v>
      </c>
      <c r="C2278" t="s">
        <v>41</v>
      </c>
      <c r="D2278">
        <v>5042.6000000000004</v>
      </c>
      <c r="E2278">
        <v>5141.6000000000004</v>
      </c>
      <c r="F2278">
        <v>-1.92547</v>
      </c>
      <c r="G2278">
        <v>-99</v>
      </c>
      <c r="H2278">
        <v>11.5</v>
      </c>
      <c r="I2278">
        <v>57990152.130000003</v>
      </c>
    </row>
    <row r="2279" spans="1:9" x14ac:dyDescent="0.25">
      <c r="A2279" s="18">
        <v>40674</v>
      </c>
      <c r="B2279" t="s">
        <v>40</v>
      </c>
      <c r="C2279" t="s">
        <v>41</v>
      </c>
      <c r="D2279">
        <v>5141.5</v>
      </c>
      <c r="E2279">
        <v>5007</v>
      </c>
      <c r="F2279">
        <v>2.6862400000000002</v>
      </c>
      <c r="G2279">
        <v>134.5</v>
      </c>
      <c r="H2279">
        <v>11.5</v>
      </c>
      <c r="I2279">
        <v>59127507.075000003</v>
      </c>
    </row>
    <row r="2280" spans="1:9" x14ac:dyDescent="0.25">
      <c r="A2280" s="18">
        <v>40673</v>
      </c>
      <c r="B2280" t="s">
        <v>40</v>
      </c>
      <c r="C2280" t="s">
        <v>41</v>
      </c>
      <c r="D2280">
        <v>5007</v>
      </c>
      <c r="E2280">
        <v>5204.7</v>
      </c>
      <c r="F2280">
        <v>-3.7984900000000001</v>
      </c>
      <c r="G2280">
        <v>-197.7</v>
      </c>
      <c r="H2280">
        <v>11.5</v>
      </c>
      <c r="I2280">
        <v>57580750.350000001</v>
      </c>
    </row>
    <row r="2281" spans="1:9" x14ac:dyDescent="0.25">
      <c r="A2281" s="18">
        <v>40672</v>
      </c>
      <c r="B2281" t="s">
        <v>40</v>
      </c>
      <c r="C2281" t="s">
        <v>41</v>
      </c>
      <c r="D2281">
        <v>5204.8</v>
      </c>
      <c r="E2281">
        <v>5404.4</v>
      </c>
      <c r="F2281">
        <v>-3.6932900000000002</v>
      </c>
      <c r="G2281">
        <v>-199.6</v>
      </c>
      <c r="H2281">
        <v>11</v>
      </c>
      <c r="I2281">
        <v>57253060.240000002</v>
      </c>
    </row>
    <row r="2282" spans="1:9" x14ac:dyDescent="0.25">
      <c r="A2282" s="18">
        <v>40669</v>
      </c>
      <c r="B2282" t="s">
        <v>40</v>
      </c>
      <c r="C2282" t="s">
        <v>41</v>
      </c>
      <c r="D2282">
        <v>5404.4</v>
      </c>
      <c r="E2282">
        <v>5463.6</v>
      </c>
      <c r="F2282">
        <v>-1.0835300000000001</v>
      </c>
      <c r="G2282">
        <v>-59.2</v>
      </c>
      <c r="H2282">
        <v>11</v>
      </c>
      <c r="I2282">
        <v>59448670.219999999</v>
      </c>
    </row>
    <row r="2283" spans="1:9" x14ac:dyDescent="0.25">
      <c r="A2283" s="18">
        <v>40668</v>
      </c>
      <c r="B2283" t="s">
        <v>40</v>
      </c>
      <c r="C2283" t="s">
        <v>41</v>
      </c>
      <c r="D2283">
        <v>5463.5</v>
      </c>
      <c r="E2283">
        <v>5379.4</v>
      </c>
      <c r="F2283">
        <v>1.5633699999999999</v>
      </c>
      <c r="G2283">
        <v>84.1</v>
      </c>
      <c r="H2283">
        <v>10</v>
      </c>
      <c r="I2283">
        <v>54635273.174999997</v>
      </c>
    </row>
    <row r="2284" spans="1:9" x14ac:dyDescent="0.25">
      <c r="A2284" s="18">
        <v>40667</v>
      </c>
      <c r="B2284" t="s">
        <v>40</v>
      </c>
      <c r="C2284" t="s">
        <v>41</v>
      </c>
      <c r="D2284">
        <v>5379.4</v>
      </c>
      <c r="E2284">
        <v>5315</v>
      </c>
      <c r="F2284">
        <v>1.21167</v>
      </c>
      <c r="G2284">
        <v>64.400000000000006</v>
      </c>
      <c r="H2284">
        <v>10</v>
      </c>
      <c r="I2284">
        <v>53794268.969999999</v>
      </c>
    </row>
    <row r="2285" spans="1:9" x14ac:dyDescent="0.25">
      <c r="A2285" s="18">
        <v>40666</v>
      </c>
      <c r="B2285" t="s">
        <v>40</v>
      </c>
      <c r="C2285" t="s">
        <v>41</v>
      </c>
      <c r="D2285">
        <v>5315</v>
      </c>
      <c r="E2285">
        <v>5175.6000000000004</v>
      </c>
      <c r="F2285">
        <v>2.6934100000000001</v>
      </c>
      <c r="G2285">
        <v>139.4</v>
      </c>
      <c r="H2285">
        <v>10</v>
      </c>
      <c r="I2285">
        <v>53150265.75</v>
      </c>
    </row>
    <row r="2286" spans="1:9" x14ac:dyDescent="0.25">
      <c r="A2286" s="18">
        <v>40665</v>
      </c>
      <c r="B2286" t="s">
        <v>40</v>
      </c>
      <c r="C2286" t="s">
        <v>41</v>
      </c>
      <c r="D2286">
        <v>5175.6000000000004</v>
      </c>
      <c r="E2286">
        <v>5027.2</v>
      </c>
      <c r="F2286">
        <v>2.95194</v>
      </c>
      <c r="G2286">
        <v>148.4</v>
      </c>
      <c r="H2286">
        <v>10</v>
      </c>
      <c r="I2286">
        <v>51756258.780000001</v>
      </c>
    </row>
    <row r="2287" spans="1:9" x14ac:dyDescent="0.25">
      <c r="A2287" s="18">
        <v>40662</v>
      </c>
      <c r="B2287" t="s">
        <v>40</v>
      </c>
      <c r="C2287" t="s">
        <v>41</v>
      </c>
      <c r="D2287">
        <v>5027.2</v>
      </c>
      <c r="E2287">
        <v>5043.5</v>
      </c>
      <c r="F2287">
        <v>-0.32318999999999998</v>
      </c>
      <c r="G2287">
        <v>-16.3</v>
      </c>
      <c r="H2287">
        <v>9</v>
      </c>
      <c r="I2287">
        <v>45245051.359999999</v>
      </c>
    </row>
    <row r="2288" spans="1:9" x14ac:dyDescent="0.25">
      <c r="A2288" s="18">
        <v>40661</v>
      </c>
      <c r="B2288" t="s">
        <v>40</v>
      </c>
      <c r="C2288" t="s">
        <v>41</v>
      </c>
      <c r="D2288">
        <v>5043.3999999999996</v>
      </c>
      <c r="E2288">
        <v>5125.6000000000004</v>
      </c>
      <c r="F2288">
        <v>-1.60371</v>
      </c>
      <c r="G2288">
        <v>-82.2</v>
      </c>
      <c r="H2288">
        <v>9</v>
      </c>
      <c r="I2288">
        <v>45390852.170000002</v>
      </c>
    </row>
    <row r="2289" spans="1:9" x14ac:dyDescent="0.25">
      <c r="A2289" s="18">
        <v>40660</v>
      </c>
      <c r="B2289" t="s">
        <v>40</v>
      </c>
      <c r="C2289" t="s">
        <v>41</v>
      </c>
      <c r="D2289">
        <v>5125.6000000000004</v>
      </c>
      <c r="E2289">
        <v>5225.7</v>
      </c>
      <c r="F2289">
        <v>-1.91553</v>
      </c>
      <c r="G2289">
        <v>-100.1</v>
      </c>
      <c r="H2289">
        <v>9</v>
      </c>
      <c r="I2289">
        <v>46130656.280000001</v>
      </c>
    </row>
    <row r="2290" spans="1:9" x14ac:dyDescent="0.25">
      <c r="A2290" s="18">
        <v>40659</v>
      </c>
      <c r="B2290" t="s">
        <v>40</v>
      </c>
      <c r="C2290" t="s">
        <v>41</v>
      </c>
      <c r="D2290">
        <v>5225.7</v>
      </c>
      <c r="E2290">
        <v>5282</v>
      </c>
      <c r="F2290">
        <v>-1.0658799999999999</v>
      </c>
      <c r="G2290">
        <v>-56.3</v>
      </c>
      <c r="H2290">
        <v>8</v>
      </c>
      <c r="I2290">
        <v>41805861.284999996</v>
      </c>
    </row>
    <row r="2291" spans="1:9" x14ac:dyDescent="0.25">
      <c r="A2291" s="18">
        <v>40658</v>
      </c>
      <c r="B2291" t="s">
        <v>40</v>
      </c>
      <c r="C2291" t="s">
        <v>41</v>
      </c>
      <c r="D2291">
        <v>5282</v>
      </c>
      <c r="E2291">
        <v>5415.2</v>
      </c>
      <c r="F2291">
        <v>-2.45974</v>
      </c>
      <c r="G2291">
        <v>-133.19999999999999</v>
      </c>
      <c r="H2291">
        <v>8</v>
      </c>
      <c r="I2291">
        <v>42256264.100000001</v>
      </c>
    </row>
    <row r="2292" spans="1:9" x14ac:dyDescent="0.25">
      <c r="A2292" s="18">
        <v>40654</v>
      </c>
      <c r="B2292" t="s">
        <v>40</v>
      </c>
      <c r="C2292" t="s">
        <v>41</v>
      </c>
      <c r="D2292">
        <v>5415.2</v>
      </c>
      <c r="E2292">
        <v>5488.9</v>
      </c>
      <c r="F2292">
        <v>-1.3427100000000001</v>
      </c>
      <c r="G2292">
        <v>-73.7</v>
      </c>
      <c r="H2292">
        <v>8</v>
      </c>
      <c r="I2292">
        <v>43321870.759999998</v>
      </c>
    </row>
    <row r="2293" spans="1:9" x14ac:dyDescent="0.25">
      <c r="A2293" s="18">
        <v>40653</v>
      </c>
      <c r="B2293" t="s">
        <v>40</v>
      </c>
      <c r="C2293" t="s">
        <v>41</v>
      </c>
      <c r="D2293">
        <v>5488.9</v>
      </c>
      <c r="E2293">
        <v>5776.1</v>
      </c>
      <c r="F2293">
        <v>-4.9722099999999996</v>
      </c>
      <c r="G2293">
        <v>-287.2</v>
      </c>
      <c r="H2293">
        <v>8</v>
      </c>
      <c r="I2293">
        <v>43911474.445</v>
      </c>
    </row>
    <row r="2294" spans="1:9" x14ac:dyDescent="0.25">
      <c r="A2294" s="18">
        <v>40652</v>
      </c>
      <c r="B2294" t="s">
        <v>40</v>
      </c>
      <c r="C2294" t="s">
        <v>41</v>
      </c>
      <c r="D2294">
        <v>5776.1</v>
      </c>
      <c r="E2294">
        <v>6113.8</v>
      </c>
      <c r="F2294">
        <v>-5.5235700000000003</v>
      </c>
      <c r="G2294">
        <v>-337.7</v>
      </c>
      <c r="H2294">
        <v>8</v>
      </c>
      <c r="I2294">
        <v>46209088.805</v>
      </c>
    </row>
    <row r="2295" spans="1:9" x14ac:dyDescent="0.25">
      <c r="A2295" s="18">
        <v>40651</v>
      </c>
      <c r="B2295" t="s">
        <v>40</v>
      </c>
      <c r="C2295" t="s">
        <v>41</v>
      </c>
      <c r="D2295">
        <v>6113.8</v>
      </c>
      <c r="E2295">
        <v>5945.6</v>
      </c>
      <c r="F2295">
        <v>2.8289800000000001</v>
      </c>
      <c r="G2295">
        <v>168.2</v>
      </c>
      <c r="H2295">
        <v>6.5</v>
      </c>
      <c r="I2295">
        <v>39740005.689999998</v>
      </c>
    </row>
    <row r="2296" spans="1:9" x14ac:dyDescent="0.25">
      <c r="A2296" s="18">
        <v>40648</v>
      </c>
      <c r="B2296" t="s">
        <v>40</v>
      </c>
      <c r="C2296" t="s">
        <v>41</v>
      </c>
      <c r="D2296">
        <v>5945.6</v>
      </c>
      <c r="E2296">
        <v>6123.8</v>
      </c>
      <c r="F2296">
        <v>-2.9099599999999999</v>
      </c>
      <c r="G2296">
        <v>-178.2</v>
      </c>
      <c r="H2296">
        <v>6.5</v>
      </c>
      <c r="I2296">
        <v>38646697.280000001</v>
      </c>
    </row>
    <row r="2297" spans="1:9" x14ac:dyDescent="0.25">
      <c r="A2297" s="18">
        <v>40647</v>
      </c>
      <c r="B2297" t="s">
        <v>40</v>
      </c>
      <c r="C2297" t="s">
        <v>41</v>
      </c>
      <c r="D2297">
        <v>6123.8</v>
      </c>
      <c r="E2297">
        <v>6195.5</v>
      </c>
      <c r="F2297">
        <v>-1.1572899999999999</v>
      </c>
      <c r="G2297">
        <v>-71.7</v>
      </c>
      <c r="H2297">
        <v>6.5</v>
      </c>
      <c r="I2297">
        <v>39805006.189999998</v>
      </c>
    </row>
    <row r="2298" spans="1:9" x14ac:dyDescent="0.25">
      <c r="A2298" s="18">
        <v>40646</v>
      </c>
      <c r="B2298" t="s">
        <v>40</v>
      </c>
      <c r="C2298" t="s">
        <v>41</v>
      </c>
      <c r="D2298">
        <v>6195.5</v>
      </c>
      <c r="E2298">
        <v>6307.7</v>
      </c>
      <c r="F2298">
        <v>-1.77878</v>
      </c>
      <c r="G2298">
        <v>-112.2</v>
      </c>
      <c r="H2298">
        <v>6</v>
      </c>
      <c r="I2298">
        <v>37173309.774999999</v>
      </c>
    </row>
    <row r="2299" spans="1:9" x14ac:dyDescent="0.25">
      <c r="A2299" s="18">
        <v>40645</v>
      </c>
      <c r="B2299" t="s">
        <v>40</v>
      </c>
      <c r="C2299" t="s">
        <v>41</v>
      </c>
      <c r="D2299">
        <v>6307.8</v>
      </c>
      <c r="E2299">
        <v>6226.8</v>
      </c>
      <c r="F2299">
        <v>1.3008299999999999</v>
      </c>
      <c r="G2299">
        <v>81</v>
      </c>
      <c r="H2299">
        <v>6</v>
      </c>
      <c r="I2299">
        <v>37847115.390000001</v>
      </c>
    </row>
    <row r="2300" spans="1:9" x14ac:dyDescent="0.25">
      <c r="A2300" s="18">
        <v>40644</v>
      </c>
      <c r="B2300" t="s">
        <v>40</v>
      </c>
      <c r="C2300" t="s">
        <v>41</v>
      </c>
      <c r="D2300">
        <v>6226.8</v>
      </c>
      <c r="E2300">
        <v>6294.7</v>
      </c>
      <c r="F2300">
        <v>-1.0786899999999999</v>
      </c>
      <c r="G2300">
        <v>-67.900000000000006</v>
      </c>
      <c r="H2300">
        <v>5.5</v>
      </c>
      <c r="I2300">
        <v>34247711.340000004</v>
      </c>
    </row>
    <row r="2301" spans="1:9" x14ac:dyDescent="0.25">
      <c r="A2301" s="18">
        <v>40641</v>
      </c>
      <c r="B2301" t="s">
        <v>40</v>
      </c>
      <c r="C2301" t="s">
        <v>41</v>
      </c>
      <c r="D2301">
        <v>6294.7</v>
      </c>
      <c r="E2301">
        <v>6205.3</v>
      </c>
      <c r="F2301">
        <v>1.4407000000000001</v>
      </c>
      <c r="G2301">
        <v>89.4</v>
      </c>
      <c r="H2301">
        <v>5.5</v>
      </c>
      <c r="I2301">
        <v>34621164.734999999</v>
      </c>
    </row>
    <row r="2302" spans="1:9" x14ac:dyDescent="0.25">
      <c r="A2302" s="18">
        <v>40640</v>
      </c>
      <c r="B2302" t="s">
        <v>40</v>
      </c>
      <c r="C2302" t="s">
        <v>41</v>
      </c>
      <c r="D2302">
        <v>6205.2</v>
      </c>
      <c r="E2302">
        <v>6159.2</v>
      </c>
      <c r="F2302">
        <v>0.74685000000000001</v>
      </c>
      <c r="G2302">
        <v>46</v>
      </c>
      <c r="H2302">
        <v>5.5</v>
      </c>
      <c r="I2302">
        <v>34128910.259999998</v>
      </c>
    </row>
    <row r="2303" spans="1:9" x14ac:dyDescent="0.25">
      <c r="A2303" s="18">
        <v>40639</v>
      </c>
      <c r="B2303" t="s">
        <v>40</v>
      </c>
      <c r="C2303" t="s">
        <v>41</v>
      </c>
      <c r="D2303">
        <v>6159.2</v>
      </c>
      <c r="E2303">
        <v>6184.7</v>
      </c>
      <c r="F2303">
        <v>-0.41231000000000001</v>
      </c>
      <c r="G2303">
        <v>-25.5</v>
      </c>
      <c r="H2303">
        <v>5.5</v>
      </c>
      <c r="I2303">
        <v>33875907.960000001</v>
      </c>
    </row>
    <row r="2304" spans="1:9" x14ac:dyDescent="0.25">
      <c r="A2304" s="18">
        <v>40638</v>
      </c>
      <c r="B2304" t="s">
        <v>40</v>
      </c>
      <c r="C2304" t="s">
        <v>41</v>
      </c>
      <c r="D2304">
        <v>6184.7</v>
      </c>
      <c r="E2304">
        <v>6223.4</v>
      </c>
      <c r="F2304">
        <v>-0.62185000000000001</v>
      </c>
      <c r="G2304">
        <v>-38.700000000000003</v>
      </c>
      <c r="H2304">
        <v>5.5</v>
      </c>
      <c r="I2304">
        <v>34016159.234999999</v>
      </c>
    </row>
    <row r="2305" spans="1:9" x14ac:dyDescent="0.25">
      <c r="A2305" s="18">
        <v>40637</v>
      </c>
      <c r="B2305" t="s">
        <v>40</v>
      </c>
      <c r="C2305" t="s">
        <v>41</v>
      </c>
      <c r="D2305">
        <v>6223.4</v>
      </c>
      <c r="E2305">
        <v>6326.7</v>
      </c>
      <c r="F2305">
        <v>-1.63276</v>
      </c>
      <c r="G2305">
        <v>-103.3</v>
      </c>
      <c r="H2305">
        <v>5</v>
      </c>
      <c r="I2305">
        <v>31117311.170000002</v>
      </c>
    </row>
    <row r="2306" spans="1:9" x14ac:dyDescent="0.25">
      <c r="A2306" s="18">
        <v>40634</v>
      </c>
      <c r="B2306" t="s">
        <v>40</v>
      </c>
      <c r="C2306" t="s">
        <v>41</v>
      </c>
      <c r="D2306">
        <v>6326.6</v>
      </c>
      <c r="E2306">
        <v>6405.9</v>
      </c>
      <c r="F2306">
        <v>-1.2379199999999999</v>
      </c>
      <c r="G2306">
        <v>-79.3</v>
      </c>
      <c r="H2306">
        <v>5</v>
      </c>
      <c r="I2306">
        <v>31633316.329999998</v>
      </c>
    </row>
    <row r="2307" spans="1:9" x14ac:dyDescent="0.25">
      <c r="A2307" s="18">
        <v>40633</v>
      </c>
      <c r="B2307" t="s">
        <v>40</v>
      </c>
      <c r="C2307" t="s">
        <v>41</v>
      </c>
      <c r="D2307">
        <v>6405.9</v>
      </c>
      <c r="E2307">
        <v>6382.4</v>
      </c>
      <c r="F2307">
        <v>0.36820000000000003</v>
      </c>
      <c r="G2307">
        <v>23.5</v>
      </c>
      <c r="H2307">
        <v>5</v>
      </c>
      <c r="I2307">
        <v>32029820.295000002</v>
      </c>
    </row>
    <row r="2308" spans="1:9" x14ac:dyDescent="0.25">
      <c r="A2308" s="18">
        <v>40632</v>
      </c>
      <c r="B2308" t="s">
        <v>40</v>
      </c>
      <c r="C2308" t="s">
        <v>41</v>
      </c>
      <c r="D2308">
        <v>6382.4</v>
      </c>
      <c r="E2308">
        <v>6481.7</v>
      </c>
      <c r="F2308">
        <v>-1.5320100000000001</v>
      </c>
      <c r="G2308">
        <v>-99.3</v>
      </c>
      <c r="H2308">
        <v>5</v>
      </c>
      <c r="I2308">
        <v>31912319.120000001</v>
      </c>
    </row>
    <row r="2309" spans="1:9" x14ac:dyDescent="0.25">
      <c r="A2309" s="18">
        <v>40631</v>
      </c>
      <c r="B2309" t="s">
        <v>40</v>
      </c>
      <c r="C2309" t="s">
        <v>41</v>
      </c>
      <c r="D2309">
        <v>6481.7</v>
      </c>
      <c r="E2309">
        <v>6694.5</v>
      </c>
      <c r="F2309">
        <v>-3.1787299999999998</v>
      </c>
      <c r="G2309">
        <v>-212.8</v>
      </c>
      <c r="H2309">
        <v>5</v>
      </c>
      <c r="I2309">
        <v>32408824.085000001</v>
      </c>
    </row>
    <row r="2310" spans="1:9" x14ac:dyDescent="0.25">
      <c r="A2310" s="18">
        <v>40630</v>
      </c>
      <c r="B2310" t="s">
        <v>40</v>
      </c>
      <c r="C2310" t="s">
        <v>41</v>
      </c>
      <c r="D2310">
        <v>6694.5</v>
      </c>
      <c r="E2310">
        <v>6521.6</v>
      </c>
      <c r="F2310">
        <v>2.6511900000000002</v>
      </c>
      <c r="G2310">
        <v>172.9</v>
      </c>
      <c r="H2310">
        <v>5</v>
      </c>
      <c r="I2310">
        <v>33472834.725000001</v>
      </c>
    </row>
    <row r="2311" spans="1:9" x14ac:dyDescent="0.25">
      <c r="A2311" s="18">
        <v>40627</v>
      </c>
      <c r="B2311" t="s">
        <v>40</v>
      </c>
      <c r="C2311" t="s">
        <v>41</v>
      </c>
      <c r="D2311">
        <v>6521.6</v>
      </c>
      <c r="E2311">
        <v>6569.5</v>
      </c>
      <c r="F2311">
        <v>-0.72912999999999994</v>
      </c>
      <c r="G2311">
        <v>-47.9</v>
      </c>
      <c r="H2311">
        <v>4.25</v>
      </c>
      <c r="I2311">
        <v>27717126.079999998</v>
      </c>
    </row>
    <row r="2312" spans="1:9" x14ac:dyDescent="0.25">
      <c r="A2312" s="18">
        <v>40626</v>
      </c>
      <c r="B2312" t="s">
        <v>40</v>
      </c>
      <c r="C2312" t="s">
        <v>41</v>
      </c>
      <c r="D2312">
        <v>6569.5</v>
      </c>
      <c r="E2312">
        <v>6748.2</v>
      </c>
      <c r="F2312">
        <v>-2.64811</v>
      </c>
      <c r="G2312">
        <v>-178.7</v>
      </c>
      <c r="H2312">
        <v>4.5</v>
      </c>
      <c r="I2312">
        <v>29563078.475000001</v>
      </c>
    </row>
    <row r="2313" spans="1:9" x14ac:dyDescent="0.25">
      <c r="A2313" s="18">
        <v>40625</v>
      </c>
      <c r="B2313" t="s">
        <v>40</v>
      </c>
      <c r="C2313" t="s">
        <v>41</v>
      </c>
      <c r="D2313">
        <v>6748.1</v>
      </c>
      <c r="E2313">
        <v>7050.4</v>
      </c>
      <c r="F2313">
        <v>-4.2877000000000001</v>
      </c>
      <c r="G2313">
        <v>-302.3</v>
      </c>
      <c r="H2313">
        <v>3.75</v>
      </c>
      <c r="I2313">
        <v>25305712.405000001</v>
      </c>
    </row>
    <row r="2314" spans="1:9" x14ac:dyDescent="0.25">
      <c r="A2314" s="18">
        <v>40624</v>
      </c>
      <c r="B2314" t="s">
        <v>40</v>
      </c>
      <c r="C2314" t="s">
        <v>41</v>
      </c>
      <c r="D2314">
        <v>7050.5</v>
      </c>
      <c r="E2314">
        <v>7079.4</v>
      </c>
      <c r="F2314">
        <v>-0.40822999999999998</v>
      </c>
      <c r="G2314">
        <v>-28.9</v>
      </c>
      <c r="H2314">
        <v>3.75</v>
      </c>
      <c r="I2314">
        <v>26439727.524999999</v>
      </c>
    </row>
    <row r="2315" spans="1:9" x14ac:dyDescent="0.25">
      <c r="A2315" s="18">
        <v>40623</v>
      </c>
      <c r="B2315" t="s">
        <v>40</v>
      </c>
      <c r="C2315" t="s">
        <v>41</v>
      </c>
      <c r="D2315">
        <v>7079.4</v>
      </c>
      <c r="E2315">
        <v>7635.3</v>
      </c>
      <c r="F2315">
        <v>-7.2806600000000001</v>
      </c>
      <c r="G2315">
        <v>-555.9</v>
      </c>
      <c r="H2315">
        <v>3.75</v>
      </c>
      <c r="I2315">
        <v>26548103.969999999</v>
      </c>
    </row>
    <row r="2316" spans="1:9" x14ac:dyDescent="0.25">
      <c r="A2316" s="18">
        <v>40620</v>
      </c>
      <c r="B2316" t="s">
        <v>40</v>
      </c>
      <c r="C2316" t="s">
        <v>41</v>
      </c>
      <c r="D2316">
        <v>7635.3</v>
      </c>
      <c r="E2316">
        <v>7894.9</v>
      </c>
      <c r="F2316">
        <v>-3.2881999999999998</v>
      </c>
      <c r="G2316">
        <v>-259.60000000000002</v>
      </c>
      <c r="H2316">
        <v>3.25</v>
      </c>
      <c r="I2316">
        <v>24815106.765000001</v>
      </c>
    </row>
    <row r="2317" spans="1:9" x14ac:dyDescent="0.25">
      <c r="A2317" s="18">
        <v>40619</v>
      </c>
      <c r="B2317" t="s">
        <v>40</v>
      </c>
      <c r="C2317" t="s">
        <v>41</v>
      </c>
      <c r="D2317">
        <v>7894.9</v>
      </c>
      <c r="E2317">
        <v>8140</v>
      </c>
      <c r="F2317">
        <v>-3.0110600000000001</v>
      </c>
      <c r="G2317">
        <v>-245.1</v>
      </c>
      <c r="H2317">
        <v>3.25</v>
      </c>
      <c r="I2317">
        <v>25658819.745000001</v>
      </c>
    </row>
    <row r="2318" spans="1:9" x14ac:dyDescent="0.25">
      <c r="A2318" s="18">
        <v>40618</v>
      </c>
      <c r="B2318" t="s">
        <v>40</v>
      </c>
      <c r="C2318" t="s">
        <v>41</v>
      </c>
      <c r="D2318">
        <v>8140</v>
      </c>
      <c r="E2318">
        <v>7666.5</v>
      </c>
      <c r="F2318">
        <v>6.1762199999999998</v>
      </c>
      <c r="G2318">
        <v>473.5</v>
      </c>
      <c r="H2318">
        <v>3</v>
      </c>
      <c r="I2318">
        <v>24420407</v>
      </c>
    </row>
    <row r="2319" spans="1:9" x14ac:dyDescent="0.25">
      <c r="A2319" s="18">
        <v>40617</v>
      </c>
      <c r="B2319" t="s">
        <v>40</v>
      </c>
      <c r="C2319" t="s">
        <v>41</v>
      </c>
      <c r="D2319">
        <v>7666.5</v>
      </c>
      <c r="E2319">
        <v>7261.4</v>
      </c>
      <c r="F2319">
        <v>5.5788099999999998</v>
      </c>
      <c r="G2319">
        <v>405.1</v>
      </c>
      <c r="H2319">
        <v>2.75</v>
      </c>
      <c r="I2319">
        <v>21083258.324999999</v>
      </c>
    </row>
    <row r="2320" spans="1:9" x14ac:dyDescent="0.25">
      <c r="A2320" s="18">
        <v>40616</v>
      </c>
      <c r="B2320" t="s">
        <v>40</v>
      </c>
      <c r="C2320" t="s">
        <v>41</v>
      </c>
      <c r="D2320">
        <v>7261.4</v>
      </c>
      <c r="E2320">
        <v>7174.1</v>
      </c>
      <c r="F2320">
        <v>1.21688</v>
      </c>
      <c r="G2320">
        <v>87.3</v>
      </c>
      <c r="H2320">
        <v>2.75</v>
      </c>
      <c r="I2320">
        <v>19969213.07</v>
      </c>
    </row>
    <row r="2321" spans="1:9" x14ac:dyDescent="0.25">
      <c r="A2321" s="18">
        <v>40613</v>
      </c>
      <c r="B2321" t="s">
        <v>40</v>
      </c>
      <c r="C2321" t="s">
        <v>41</v>
      </c>
      <c r="D2321">
        <v>7174.2</v>
      </c>
      <c r="E2321">
        <v>7402.4</v>
      </c>
      <c r="F2321">
        <v>-3.0827800000000001</v>
      </c>
      <c r="G2321">
        <v>-228.2</v>
      </c>
      <c r="H2321">
        <v>2.5</v>
      </c>
      <c r="I2321">
        <v>17935858.710000001</v>
      </c>
    </row>
    <row r="2322" spans="1:9" x14ac:dyDescent="0.25">
      <c r="A2322" s="18">
        <v>40612</v>
      </c>
      <c r="B2322" t="s">
        <v>40</v>
      </c>
      <c r="C2322" t="s">
        <v>41</v>
      </c>
      <c r="D2322">
        <v>7402.3</v>
      </c>
      <c r="E2322">
        <v>7087.3</v>
      </c>
      <c r="F2322">
        <v>4.4445699999999997</v>
      </c>
      <c r="G2322">
        <v>315</v>
      </c>
      <c r="H2322">
        <v>2.5</v>
      </c>
      <c r="I2322">
        <v>18506120.114999998</v>
      </c>
    </row>
    <row r="2323" spans="1:9" x14ac:dyDescent="0.25">
      <c r="A2323" s="18">
        <v>40611</v>
      </c>
      <c r="B2323" t="s">
        <v>40</v>
      </c>
      <c r="C2323" t="s">
        <v>41</v>
      </c>
      <c r="D2323">
        <v>7087.4</v>
      </c>
      <c r="E2323">
        <v>6938.9</v>
      </c>
      <c r="F2323">
        <v>2.14011</v>
      </c>
      <c r="G2323">
        <v>148.5</v>
      </c>
      <c r="H2323">
        <v>2.5</v>
      </c>
      <c r="I2323">
        <v>17718854.370000001</v>
      </c>
    </row>
    <row r="2324" spans="1:9" x14ac:dyDescent="0.25">
      <c r="A2324" s="18">
        <v>40610</v>
      </c>
      <c r="B2324" t="s">
        <v>40</v>
      </c>
      <c r="C2324" t="s">
        <v>41</v>
      </c>
      <c r="D2324">
        <v>6938.9</v>
      </c>
      <c r="E2324">
        <v>7091.5</v>
      </c>
      <c r="F2324">
        <v>-2.1518700000000002</v>
      </c>
      <c r="G2324">
        <v>-152.6</v>
      </c>
      <c r="H2324">
        <v>2.5</v>
      </c>
      <c r="I2324">
        <v>17347596.945</v>
      </c>
    </row>
    <row r="2325" spans="1:9" x14ac:dyDescent="0.25">
      <c r="A2325" s="18">
        <v>40609</v>
      </c>
      <c r="B2325" t="s">
        <v>40</v>
      </c>
      <c r="C2325" t="s">
        <v>41</v>
      </c>
      <c r="D2325">
        <v>7091.5</v>
      </c>
      <c r="E2325">
        <v>6834.7</v>
      </c>
      <c r="F2325">
        <v>3.7572999999999999</v>
      </c>
      <c r="G2325">
        <v>256.8</v>
      </c>
      <c r="H2325">
        <v>2.5</v>
      </c>
      <c r="I2325">
        <v>17729104.574999999</v>
      </c>
    </row>
    <row r="2326" spans="1:9" x14ac:dyDescent="0.25">
      <c r="A2326" s="18">
        <v>40606</v>
      </c>
      <c r="B2326" t="s">
        <v>40</v>
      </c>
      <c r="C2326" t="s">
        <v>41</v>
      </c>
      <c r="D2326">
        <v>6834.7</v>
      </c>
      <c r="E2326">
        <v>6699.3</v>
      </c>
      <c r="F2326">
        <v>2.0211100000000002</v>
      </c>
      <c r="G2326">
        <v>135.4</v>
      </c>
      <c r="H2326">
        <v>2.5</v>
      </c>
      <c r="I2326">
        <v>17087091.734999999</v>
      </c>
    </row>
    <row r="2327" spans="1:9" x14ac:dyDescent="0.25">
      <c r="A2327" s="18">
        <v>40605</v>
      </c>
      <c r="B2327" t="s">
        <v>40</v>
      </c>
      <c r="C2327" t="s">
        <v>41</v>
      </c>
      <c r="D2327">
        <v>6699.4</v>
      </c>
      <c r="E2327">
        <v>7076</v>
      </c>
      <c r="F2327">
        <v>-5.3222199999999997</v>
      </c>
      <c r="G2327">
        <v>-376.6</v>
      </c>
      <c r="H2327">
        <v>2.5</v>
      </c>
      <c r="I2327">
        <v>16748834.970000001</v>
      </c>
    </row>
    <row r="2328" spans="1:9" x14ac:dyDescent="0.25">
      <c r="A2328" s="18">
        <v>40604</v>
      </c>
      <c r="B2328" t="s">
        <v>40</v>
      </c>
      <c r="C2328" t="s">
        <v>41</v>
      </c>
      <c r="D2328">
        <v>7075.9</v>
      </c>
      <c r="E2328">
        <v>7111.6</v>
      </c>
      <c r="F2328">
        <v>-0.502</v>
      </c>
      <c r="G2328">
        <v>-35.700000000000003</v>
      </c>
      <c r="H2328">
        <v>2</v>
      </c>
      <c r="I2328">
        <v>14152153.795</v>
      </c>
    </row>
    <row r="2329" spans="1:9" x14ac:dyDescent="0.25">
      <c r="A2329" s="18">
        <v>40603</v>
      </c>
      <c r="B2329" t="s">
        <v>40</v>
      </c>
      <c r="C2329" t="s">
        <v>41</v>
      </c>
      <c r="D2329">
        <v>7111.6</v>
      </c>
      <c r="E2329">
        <v>6528.5</v>
      </c>
      <c r="F2329">
        <v>8.9316099999999992</v>
      </c>
      <c r="G2329">
        <v>583.1</v>
      </c>
      <c r="H2329">
        <v>2</v>
      </c>
      <c r="I2329">
        <v>14223555.58</v>
      </c>
    </row>
    <row r="2330" spans="1:9" x14ac:dyDescent="0.25">
      <c r="A2330" s="18">
        <v>40602</v>
      </c>
      <c r="B2330" t="s">
        <v>40</v>
      </c>
      <c r="C2330" t="s">
        <v>41</v>
      </c>
      <c r="D2330">
        <v>6528.5</v>
      </c>
      <c r="E2330">
        <v>6830.9</v>
      </c>
      <c r="F2330">
        <v>-4.4269400000000001</v>
      </c>
      <c r="G2330">
        <v>-302.39999999999998</v>
      </c>
      <c r="H2330">
        <v>2</v>
      </c>
      <c r="I2330">
        <v>13057326.425000001</v>
      </c>
    </row>
    <row r="2331" spans="1:9" x14ac:dyDescent="0.25">
      <c r="A2331" s="18">
        <v>40599</v>
      </c>
      <c r="B2331" t="s">
        <v>40</v>
      </c>
      <c r="C2331" t="s">
        <v>41</v>
      </c>
      <c r="D2331">
        <v>6830.9</v>
      </c>
      <c r="E2331">
        <v>7347.7</v>
      </c>
      <c r="F2331">
        <v>-7.0334899999999996</v>
      </c>
      <c r="G2331">
        <v>-516.79999999999995</v>
      </c>
      <c r="H2331">
        <v>1.75</v>
      </c>
      <c r="I2331">
        <v>11954416.545</v>
      </c>
    </row>
    <row r="2332" spans="1:9" x14ac:dyDescent="0.25">
      <c r="A2332" s="18">
        <v>40598</v>
      </c>
      <c r="B2332" t="s">
        <v>40</v>
      </c>
      <c r="C2332" t="s">
        <v>41</v>
      </c>
      <c r="D2332">
        <v>7347.7</v>
      </c>
      <c r="E2332">
        <v>7464.7</v>
      </c>
      <c r="F2332">
        <v>-1.56738</v>
      </c>
      <c r="G2332">
        <v>-117</v>
      </c>
      <c r="H2332">
        <v>1.75</v>
      </c>
      <c r="I2332">
        <v>12858842.385</v>
      </c>
    </row>
    <row r="2333" spans="1:9" x14ac:dyDescent="0.25">
      <c r="A2333" s="18">
        <v>40597</v>
      </c>
      <c r="B2333" t="s">
        <v>40</v>
      </c>
      <c r="C2333" t="s">
        <v>41</v>
      </c>
      <c r="D2333">
        <v>7464.7</v>
      </c>
      <c r="E2333">
        <v>7107.7</v>
      </c>
      <c r="F2333">
        <v>5.0227199999999996</v>
      </c>
      <c r="G2333">
        <v>357</v>
      </c>
      <c r="H2333">
        <v>2.25</v>
      </c>
      <c r="I2333">
        <v>16795948.234999999</v>
      </c>
    </row>
    <row r="2334" spans="1:9" x14ac:dyDescent="0.25">
      <c r="A2334" s="18">
        <v>40596</v>
      </c>
      <c r="B2334" t="s">
        <v>40</v>
      </c>
      <c r="C2334" t="s">
        <v>41</v>
      </c>
      <c r="D2334">
        <v>7107.8</v>
      </c>
      <c r="E2334">
        <v>6294</v>
      </c>
      <c r="F2334">
        <v>12.92977</v>
      </c>
      <c r="G2334">
        <v>813.8</v>
      </c>
      <c r="H2334">
        <v>2.25</v>
      </c>
      <c r="I2334">
        <v>15992905.390000001</v>
      </c>
    </row>
    <row r="2335" spans="1:9" x14ac:dyDescent="0.25">
      <c r="A2335" s="18">
        <v>40592</v>
      </c>
      <c r="B2335" t="s">
        <v>40</v>
      </c>
      <c r="C2335" t="s">
        <v>41</v>
      </c>
      <c r="D2335">
        <v>6294</v>
      </c>
      <c r="E2335">
        <v>6242.8</v>
      </c>
      <c r="F2335">
        <v>0.82013999999999998</v>
      </c>
      <c r="G2335">
        <v>51.2</v>
      </c>
      <c r="H2335">
        <v>2</v>
      </c>
      <c r="I2335">
        <v>12588314.699999999</v>
      </c>
    </row>
    <row r="2336" spans="1:9" x14ac:dyDescent="0.25">
      <c r="A2336" s="18">
        <v>40591</v>
      </c>
      <c r="B2336" t="s">
        <v>40</v>
      </c>
      <c r="C2336" t="s">
        <v>41</v>
      </c>
      <c r="D2336">
        <v>6242.8</v>
      </c>
      <c r="E2336">
        <v>6187</v>
      </c>
      <c r="F2336">
        <v>0.90188999999999997</v>
      </c>
      <c r="G2336">
        <v>55.8</v>
      </c>
      <c r="H2336">
        <v>2</v>
      </c>
      <c r="I2336">
        <v>12485912.140000001</v>
      </c>
    </row>
    <row r="2337" spans="1:9" x14ac:dyDescent="0.25">
      <c r="A2337" s="18">
        <v>40590</v>
      </c>
      <c r="B2337" t="s">
        <v>40</v>
      </c>
      <c r="C2337" t="s">
        <v>41</v>
      </c>
      <c r="D2337">
        <v>6187</v>
      </c>
      <c r="E2337">
        <v>6104.5</v>
      </c>
      <c r="F2337">
        <v>1.3514600000000001</v>
      </c>
      <c r="G2337">
        <v>82.5</v>
      </c>
      <c r="H2337">
        <v>2</v>
      </c>
      <c r="I2337">
        <v>12374309.35</v>
      </c>
    </row>
    <row r="2338" spans="1:9" x14ac:dyDescent="0.25">
      <c r="A2338" s="18">
        <v>40589</v>
      </c>
      <c r="B2338" t="s">
        <v>40</v>
      </c>
      <c r="C2338" t="s">
        <v>41</v>
      </c>
      <c r="D2338">
        <v>6104.5</v>
      </c>
      <c r="E2338">
        <v>6034</v>
      </c>
      <c r="F2338">
        <v>1.16838</v>
      </c>
      <c r="G2338">
        <v>70.5</v>
      </c>
      <c r="H2338">
        <v>2</v>
      </c>
      <c r="I2338">
        <v>12209305.225</v>
      </c>
    </row>
    <row r="2339" spans="1:9" x14ac:dyDescent="0.25">
      <c r="A2339" s="18">
        <v>40588</v>
      </c>
      <c r="B2339" t="s">
        <v>40</v>
      </c>
      <c r="C2339" t="s">
        <v>41</v>
      </c>
      <c r="D2339">
        <v>6034</v>
      </c>
      <c r="E2339">
        <v>6101.3</v>
      </c>
      <c r="F2339">
        <v>-1.10304</v>
      </c>
      <c r="G2339">
        <v>-67.3</v>
      </c>
      <c r="H2339">
        <v>1.5</v>
      </c>
      <c r="I2339">
        <v>9051301.6999999993</v>
      </c>
    </row>
    <row r="2340" spans="1:9" x14ac:dyDescent="0.25">
      <c r="A2340" s="18">
        <v>40585</v>
      </c>
      <c r="B2340" t="s">
        <v>40</v>
      </c>
      <c r="C2340" t="s">
        <v>41</v>
      </c>
      <c r="D2340">
        <v>6101.4</v>
      </c>
      <c r="E2340">
        <v>6188.5</v>
      </c>
      <c r="F2340">
        <v>-1.4074500000000001</v>
      </c>
      <c r="G2340">
        <v>-87.1</v>
      </c>
      <c r="H2340">
        <v>1.25</v>
      </c>
      <c r="I2340">
        <v>7627055.0700000003</v>
      </c>
    </row>
    <row r="2341" spans="1:9" x14ac:dyDescent="0.25">
      <c r="A2341" s="18">
        <v>40584</v>
      </c>
      <c r="B2341" t="s">
        <v>40</v>
      </c>
      <c r="C2341" t="s">
        <v>41</v>
      </c>
      <c r="D2341">
        <v>6188.5</v>
      </c>
      <c r="E2341">
        <v>6171</v>
      </c>
      <c r="F2341">
        <v>0.28358</v>
      </c>
      <c r="G2341">
        <v>17.5</v>
      </c>
      <c r="H2341">
        <v>1.25</v>
      </c>
      <c r="I2341">
        <v>7735934.4249999998</v>
      </c>
    </row>
    <row r="2342" spans="1:9" x14ac:dyDescent="0.25">
      <c r="A2342" s="18">
        <v>40583</v>
      </c>
      <c r="B2342" t="s">
        <v>40</v>
      </c>
      <c r="C2342" t="s">
        <v>41</v>
      </c>
      <c r="D2342">
        <v>6171</v>
      </c>
      <c r="E2342">
        <v>6159.1</v>
      </c>
      <c r="F2342">
        <v>0.19320999999999999</v>
      </c>
      <c r="G2342">
        <v>11.9</v>
      </c>
      <c r="H2342">
        <v>1.25</v>
      </c>
      <c r="I2342">
        <v>7714058.5499999998</v>
      </c>
    </row>
    <row r="2343" spans="1:9" x14ac:dyDescent="0.25">
      <c r="A2343" s="18">
        <v>40582</v>
      </c>
      <c r="B2343" t="s">
        <v>40</v>
      </c>
      <c r="C2343" t="s">
        <v>41</v>
      </c>
      <c r="D2343">
        <v>6159.1</v>
      </c>
      <c r="E2343">
        <v>6230</v>
      </c>
      <c r="F2343">
        <v>-1.1380399999999999</v>
      </c>
      <c r="G2343">
        <v>-70.900000000000006</v>
      </c>
      <c r="H2343">
        <v>1</v>
      </c>
      <c r="I2343">
        <v>6159407.9550000001</v>
      </c>
    </row>
    <row r="2344" spans="1:9" x14ac:dyDescent="0.25">
      <c r="A2344" s="18">
        <v>40581</v>
      </c>
      <c r="B2344" t="s">
        <v>40</v>
      </c>
      <c r="C2344" t="s">
        <v>41</v>
      </c>
      <c r="D2344">
        <v>6230</v>
      </c>
      <c r="E2344">
        <v>6358.8</v>
      </c>
      <c r="F2344">
        <v>-2.0255399999999999</v>
      </c>
      <c r="G2344">
        <v>-128.80000000000001</v>
      </c>
      <c r="H2344">
        <v>1</v>
      </c>
      <c r="I2344">
        <v>6230311.5</v>
      </c>
    </row>
    <row r="2345" spans="1:9" x14ac:dyDescent="0.25">
      <c r="A2345" s="18">
        <v>40578</v>
      </c>
      <c r="B2345" t="s">
        <v>40</v>
      </c>
      <c r="C2345" t="s">
        <v>41</v>
      </c>
      <c r="D2345">
        <v>6358.8</v>
      </c>
      <c r="E2345">
        <v>6526.2</v>
      </c>
      <c r="F2345">
        <v>-2.5650499999999998</v>
      </c>
      <c r="G2345">
        <v>-167.4</v>
      </c>
      <c r="H2345">
        <v>1</v>
      </c>
      <c r="I2345">
        <v>6359117.9400000004</v>
      </c>
    </row>
    <row r="2346" spans="1:9" x14ac:dyDescent="0.25">
      <c r="A2346" s="18">
        <v>40577</v>
      </c>
      <c r="B2346" t="s">
        <v>40</v>
      </c>
      <c r="C2346" t="s">
        <v>41</v>
      </c>
      <c r="D2346">
        <v>6526.2</v>
      </c>
      <c r="E2346">
        <v>6622.6</v>
      </c>
      <c r="F2346">
        <v>-1.4556199999999999</v>
      </c>
      <c r="G2346">
        <v>-96.4</v>
      </c>
      <c r="H2346">
        <v>1</v>
      </c>
      <c r="I2346">
        <v>6526526.3099999996</v>
      </c>
    </row>
    <row r="2347" spans="1:9" x14ac:dyDescent="0.25">
      <c r="A2347" s="18">
        <v>40576</v>
      </c>
      <c r="B2347" t="s">
        <v>40</v>
      </c>
      <c r="C2347" t="s">
        <v>41</v>
      </c>
      <c r="D2347">
        <v>6622.6</v>
      </c>
      <c r="E2347">
        <v>6612.1</v>
      </c>
      <c r="F2347">
        <v>0.1588</v>
      </c>
      <c r="G2347">
        <v>10.5</v>
      </c>
      <c r="H2347">
        <v>1</v>
      </c>
      <c r="I2347">
        <v>6622931.1299999999</v>
      </c>
    </row>
    <row r="2348" spans="1:9" x14ac:dyDescent="0.25">
      <c r="A2348" s="18">
        <v>40575</v>
      </c>
      <c r="B2348" t="s">
        <v>40</v>
      </c>
      <c r="C2348" t="s">
        <v>41</v>
      </c>
      <c r="D2348">
        <v>6612.1</v>
      </c>
      <c r="E2348">
        <v>6972.6</v>
      </c>
      <c r="F2348">
        <v>-5.1702399999999997</v>
      </c>
      <c r="G2348">
        <v>-360.5</v>
      </c>
      <c r="H2348">
        <v>1</v>
      </c>
      <c r="I2348">
        <v>6612430.6050000004</v>
      </c>
    </row>
    <row r="2349" spans="1:9" x14ac:dyDescent="0.25">
      <c r="A2349" s="18">
        <v>40574</v>
      </c>
      <c r="B2349" t="s">
        <v>40</v>
      </c>
      <c r="C2349" t="s">
        <v>41</v>
      </c>
      <c r="D2349">
        <v>6972.6</v>
      </c>
      <c r="E2349">
        <v>7070.9</v>
      </c>
      <c r="F2349">
        <v>-1.3902000000000001</v>
      </c>
      <c r="G2349">
        <v>-98.3</v>
      </c>
      <c r="H2349">
        <v>1</v>
      </c>
      <c r="I2349">
        <v>6972948.6299999999</v>
      </c>
    </row>
    <row r="2350" spans="1:9" x14ac:dyDescent="0.25">
      <c r="A2350" s="18">
        <v>40571</v>
      </c>
      <c r="B2350" t="s">
        <v>40</v>
      </c>
      <c r="C2350" t="s">
        <v>41</v>
      </c>
      <c r="D2350">
        <v>7070.9</v>
      </c>
      <c r="E2350">
        <v>6416.6</v>
      </c>
      <c r="F2350">
        <v>10.19699</v>
      </c>
      <c r="G2350">
        <v>654.29999999999995</v>
      </c>
      <c r="H2350">
        <v>1</v>
      </c>
      <c r="I2350">
        <v>7071253.5449999999</v>
      </c>
    </row>
    <row r="2351" spans="1:9" x14ac:dyDescent="0.25">
      <c r="A2351" s="18">
        <v>40570</v>
      </c>
      <c r="B2351" t="s">
        <v>40</v>
      </c>
      <c r="C2351" t="s">
        <v>41</v>
      </c>
      <c r="D2351">
        <v>6416.6</v>
      </c>
      <c r="E2351">
        <v>6527.6</v>
      </c>
      <c r="F2351">
        <v>-1.7004699999999999</v>
      </c>
      <c r="G2351">
        <v>-111</v>
      </c>
      <c r="H2351">
        <v>1</v>
      </c>
      <c r="I2351">
        <v>6416920.8300000001</v>
      </c>
    </row>
    <row r="2352" spans="1:9" x14ac:dyDescent="0.25">
      <c r="A2352" s="18">
        <v>40569</v>
      </c>
      <c r="B2352" t="s">
        <v>40</v>
      </c>
      <c r="C2352" t="s">
        <v>41</v>
      </c>
      <c r="D2352">
        <v>6527.6</v>
      </c>
      <c r="E2352">
        <v>6756.7</v>
      </c>
      <c r="F2352">
        <v>-3.3907099999999999</v>
      </c>
      <c r="G2352">
        <v>-229.1</v>
      </c>
      <c r="H2352">
        <v>1</v>
      </c>
      <c r="I2352">
        <v>6527926.3799999999</v>
      </c>
    </row>
    <row r="2353" spans="1:9" x14ac:dyDescent="0.25">
      <c r="A2353" s="18">
        <v>40568</v>
      </c>
      <c r="B2353" t="s">
        <v>40</v>
      </c>
      <c r="C2353" t="s">
        <v>41</v>
      </c>
      <c r="D2353">
        <v>6756.7</v>
      </c>
      <c r="E2353">
        <v>6828.4</v>
      </c>
      <c r="F2353">
        <v>-1.05003</v>
      </c>
      <c r="G2353">
        <v>-71.7</v>
      </c>
      <c r="H2353">
        <v>1</v>
      </c>
      <c r="I2353">
        <v>6757037.835</v>
      </c>
    </row>
    <row r="2354" spans="1:9" x14ac:dyDescent="0.25">
      <c r="A2354" s="18">
        <v>40567</v>
      </c>
      <c r="B2354" t="s">
        <v>40</v>
      </c>
      <c r="C2354" t="s">
        <v>41</v>
      </c>
      <c r="D2354">
        <v>6828.4</v>
      </c>
      <c r="E2354">
        <v>6991.7</v>
      </c>
      <c r="F2354">
        <v>-2.3356300000000001</v>
      </c>
      <c r="G2354">
        <v>-163.30000000000001</v>
      </c>
      <c r="H2354">
        <v>1</v>
      </c>
      <c r="I2354">
        <v>6828741.4199999999</v>
      </c>
    </row>
    <row r="2355" spans="1:9" x14ac:dyDescent="0.25">
      <c r="A2355" s="18">
        <v>40564</v>
      </c>
      <c r="B2355" t="s">
        <v>40</v>
      </c>
      <c r="C2355" t="s">
        <v>41</v>
      </c>
      <c r="D2355">
        <v>6991.7</v>
      </c>
      <c r="E2355">
        <v>6915.5</v>
      </c>
      <c r="F2355">
        <v>1.1018699999999999</v>
      </c>
      <c r="G2355">
        <v>76.2</v>
      </c>
      <c r="H2355">
        <v>1</v>
      </c>
      <c r="I2355">
        <v>6992049.585</v>
      </c>
    </row>
    <row r="2356" spans="1:9" x14ac:dyDescent="0.25">
      <c r="A2356" s="18">
        <v>40563</v>
      </c>
      <c r="B2356" t="s">
        <v>40</v>
      </c>
      <c r="C2356" t="s">
        <v>41</v>
      </c>
      <c r="D2356">
        <v>6915.5</v>
      </c>
      <c r="E2356">
        <v>6959.2</v>
      </c>
      <c r="F2356">
        <v>-0.62795000000000001</v>
      </c>
      <c r="G2356">
        <v>-43.7</v>
      </c>
      <c r="H2356">
        <v>1</v>
      </c>
      <c r="I2356">
        <v>6915845.7750000004</v>
      </c>
    </row>
    <row r="2357" spans="1:9" x14ac:dyDescent="0.25">
      <c r="A2357" s="18">
        <v>40562</v>
      </c>
      <c r="B2357" t="s">
        <v>40</v>
      </c>
      <c r="C2357" t="s">
        <v>41</v>
      </c>
      <c r="D2357">
        <v>6959.1</v>
      </c>
      <c r="E2357">
        <v>6624.2</v>
      </c>
      <c r="F2357">
        <v>5.0556999999999999</v>
      </c>
      <c r="G2357">
        <v>334.9</v>
      </c>
      <c r="H2357">
        <v>1.5</v>
      </c>
      <c r="I2357">
        <v>10438997.955</v>
      </c>
    </row>
    <row r="2358" spans="1:9" x14ac:dyDescent="0.25">
      <c r="A2358" s="18">
        <v>40561</v>
      </c>
      <c r="B2358" t="s">
        <v>40</v>
      </c>
      <c r="C2358" t="s">
        <v>41</v>
      </c>
      <c r="D2358">
        <v>6624.2</v>
      </c>
      <c r="E2358">
        <v>6826.4</v>
      </c>
      <c r="F2358">
        <v>-2.9620299999999999</v>
      </c>
      <c r="G2358">
        <v>-202.2</v>
      </c>
      <c r="H2358">
        <v>1</v>
      </c>
      <c r="I2358">
        <v>6624531.21</v>
      </c>
    </row>
    <row r="2359" spans="1:9" x14ac:dyDescent="0.25">
      <c r="A2359" s="18">
        <v>40557</v>
      </c>
      <c r="B2359" t="s">
        <v>40</v>
      </c>
      <c r="C2359" t="s">
        <v>41</v>
      </c>
      <c r="D2359">
        <v>6826.4</v>
      </c>
      <c r="E2359">
        <v>7156.2</v>
      </c>
      <c r="F2359">
        <v>-4.6085900000000004</v>
      </c>
      <c r="G2359">
        <v>-329.8</v>
      </c>
      <c r="H2359">
        <v>1</v>
      </c>
      <c r="I2359">
        <v>6826741.3200000003</v>
      </c>
    </row>
    <row r="2360" spans="1:9" x14ac:dyDescent="0.25">
      <c r="A2360" s="18">
        <v>40556</v>
      </c>
      <c r="B2360" t="s">
        <v>40</v>
      </c>
      <c r="C2360" t="s">
        <v>41</v>
      </c>
      <c r="D2360">
        <v>7156.2</v>
      </c>
      <c r="E2360">
        <v>7204.8</v>
      </c>
      <c r="F2360">
        <v>-0.67454999999999998</v>
      </c>
      <c r="G2360">
        <v>-48.6</v>
      </c>
      <c r="H2360">
        <v>1</v>
      </c>
      <c r="I2360">
        <v>7156557.8099999996</v>
      </c>
    </row>
    <row r="2361" spans="1:9" x14ac:dyDescent="0.25">
      <c r="A2361" s="18">
        <v>40555</v>
      </c>
      <c r="B2361" t="s">
        <v>40</v>
      </c>
      <c r="C2361" t="s">
        <v>41</v>
      </c>
      <c r="D2361">
        <v>7204.8</v>
      </c>
      <c r="E2361">
        <v>7566.2</v>
      </c>
      <c r="F2361">
        <v>-4.77651</v>
      </c>
      <c r="G2361">
        <v>-361.4</v>
      </c>
      <c r="H2361">
        <v>1</v>
      </c>
      <c r="I2361">
        <v>7205160.2400000002</v>
      </c>
    </row>
    <row r="2362" spans="1:9" x14ac:dyDescent="0.25">
      <c r="A2362" s="18">
        <v>40554</v>
      </c>
      <c r="B2362" t="s">
        <v>40</v>
      </c>
      <c r="C2362" t="s">
        <v>41</v>
      </c>
      <c r="D2362">
        <v>7566.2</v>
      </c>
      <c r="E2362">
        <v>7807.3</v>
      </c>
      <c r="F2362">
        <v>-3.0881400000000001</v>
      </c>
      <c r="G2362">
        <v>-241.1</v>
      </c>
      <c r="H2362">
        <v>1</v>
      </c>
      <c r="I2362">
        <v>7566578.3099999996</v>
      </c>
    </row>
    <row r="2363" spans="1:9" x14ac:dyDescent="0.25">
      <c r="A2363" s="18">
        <v>40553</v>
      </c>
      <c r="B2363" t="s">
        <v>40</v>
      </c>
      <c r="C2363" t="s">
        <v>41</v>
      </c>
      <c r="D2363">
        <v>7807.2</v>
      </c>
      <c r="E2363">
        <v>7812.7</v>
      </c>
      <c r="F2363">
        <v>-7.0400000000000004E-2</v>
      </c>
      <c r="G2363">
        <v>-5.5</v>
      </c>
      <c r="H2363">
        <v>1</v>
      </c>
      <c r="I2363">
        <v>7807590.3600000003</v>
      </c>
    </row>
    <row r="2364" spans="1:9" x14ac:dyDescent="0.25">
      <c r="A2364" s="18">
        <v>40550</v>
      </c>
      <c r="B2364" t="s">
        <v>40</v>
      </c>
      <c r="C2364" t="s">
        <v>41</v>
      </c>
      <c r="D2364">
        <v>7812.7</v>
      </c>
      <c r="E2364">
        <v>7781</v>
      </c>
      <c r="F2364">
        <v>0.40739999999999998</v>
      </c>
      <c r="G2364">
        <v>31.7</v>
      </c>
      <c r="H2364">
        <v>1</v>
      </c>
      <c r="I2364">
        <v>7813090.6349999998</v>
      </c>
    </row>
    <row r="2365" spans="1:9" x14ac:dyDescent="0.25">
      <c r="A2365" s="18">
        <v>40549</v>
      </c>
      <c r="B2365" t="s">
        <v>40</v>
      </c>
      <c r="C2365" t="s">
        <v>41</v>
      </c>
      <c r="D2365">
        <v>7781</v>
      </c>
      <c r="E2365">
        <v>7799.3</v>
      </c>
      <c r="F2365">
        <v>-0.23463999999999999</v>
      </c>
      <c r="G2365">
        <v>-18.3</v>
      </c>
      <c r="H2365">
        <v>1</v>
      </c>
      <c r="I2365">
        <v>7781389.0499999998</v>
      </c>
    </row>
    <row r="2366" spans="1:9" x14ac:dyDescent="0.25">
      <c r="A2366" s="18">
        <v>40548</v>
      </c>
      <c r="B2366" t="s">
        <v>40</v>
      </c>
      <c r="C2366" t="s">
        <v>41</v>
      </c>
      <c r="D2366">
        <v>7799.4</v>
      </c>
      <c r="E2366">
        <v>7947.1</v>
      </c>
      <c r="F2366">
        <v>-1.8585400000000001</v>
      </c>
      <c r="G2366">
        <v>-147.69999999999999</v>
      </c>
      <c r="H2366">
        <v>1</v>
      </c>
      <c r="I2366">
        <v>7799789.9699999997</v>
      </c>
    </row>
    <row r="2367" spans="1:9" x14ac:dyDescent="0.25">
      <c r="A2367" s="18">
        <v>40547</v>
      </c>
      <c r="B2367" t="s">
        <v>40</v>
      </c>
      <c r="C2367" t="s">
        <v>41</v>
      </c>
      <c r="D2367">
        <v>7947</v>
      </c>
      <c r="E2367">
        <v>8000</v>
      </c>
      <c r="F2367">
        <v>-0.66249999999999998</v>
      </c>
      <c r="G2367">
        <v>-53</v>
      </c>
      <c r="H2367">
        <v>1</v>
      </c>
      <c r="I2367">
        <v>7947397.3499999996</v>
      </c>
    </row>
    <row r="2368" spans="1:9" x14ac:dyDescent="0.25">
      <c r="A2368" s="18">
        <v>40546</v>
      </c>
      <c r="B2368" t="s">
        <v>40</v>
      </c>
      <c r="C2368" t="s">
        <v>41</v>
      </c>
      <c r="D2368">
        <v>8000</v>
      </c>
      <c r="E2368">
        <v>8000</v>
      </c>
      <c r="F2368">
        <v>0</v>
      </c>
      <c r="G2368">
        <v>0</v>
      </c>
      <c r="H2368">
        <v>1</v>
      </c>
      <c r="I2368">
        <v>8000400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H2367"/>
  <sheetViews>
    <sheetView topLeftCell="A2321" workbookViewId="0">
      <selection activeCell="A2265" sqref="A2265:G2367"/>
    </sheetView>
  </sheetViews>
  <sheetFormatPr defaultRowHeight="15" x14ac:dyDescent="0.25"/>
  <cols>
    <col min="1" max="1" width="13.85546875" customWidth="1"/>
  </cols>
  <sheetData>
    <row r="1" spans="1:8" x14ac:dyDescent="0.25">
      <c r="A1" t="s">
        <v>27</v>
      </c>
      <c r="B1" t="s">
        <v>21</v>
      </c>
      <c r="C1" t="s">
        <v>22</v>
      </c>
      <c r="D1" t="s">
        <v>23</v>
      </c>
      <c r="E1" t="s">
        <v>24</v>
      </c>
      <c r="F1" t="s">
        <v>26</v>
      </c>
      <c r="G1" t="s">
        <v>25</v>
      </c>
      <c r="H1" s="2" t="s">
        <v>52</v>
      </c>
    </row>
    <row r="2" spans="1:8" x14ac:dyDescent="0.25">
      <c r="A2" s="18">
        <v>40547</v>
      </c>
      <c r="B2">
        <v>7914</v>
      </c>
      <c r="C2">
        <v>8135</v>
      </c>
      <c r="D2">
        <v>7914</v>
      </c>
      <c r="E2">
        <v>7923</v>
      </c>
      <c r="F2">
        <v>7923</v>
      </c>
      <c r="G2">
        <v>1100</v>
      </c>
    </row>
    <row r="3" spans="1:8" x14ac:dyDescent="0.25">
      <c r="A3" s="18">
        <v>40548</v>
      </c>
      <c r="B3">
        <v>8005</v>
      </c>
      <c r="C3">
        <v>8010</v>
      </c>
      <c r="D3">
        <v>7718</v>
      </c>
      <c r="E3">
        <v>7755</v>
      </c>
      <c r="F3">
        <v>7755</v>
      </c>
      <c r="G3">
        <v>700</v>
      </c>
    </row>
    <row r="4" spans="1:8" x14ac:dyDescent="0.25">
      <c r="A4" s="18">
        <v>40549</v>
      </c>
      <c r="B4">
        <v>7744</v>
      </c>
      <c r="C4">
        <v>7868</v>
      </c>
      <c r="D4">
        <v>7687</v>
      </c>
      <c r="E4">
        <v>7788</v>
      </c>
      <c r="F4">
        <v>7788</v>
      </c>
      <c r="G4">
        <v>800</v>
      </c>
    </row>
    <row r="5" spans="1:8" x14ac:dyDescent="0.25">
      <c r="A5" s="18">
        <v>40550</v>
      </c>
      <c r="B5">
        <v>7724</v>
      </c>
      <c r="C5">
        <v>8001</v>
      </c>
      <c r="D5">
        <v>7618</v>
      </c>
      <c r="E5">
        <v>7804</v>
      </c>
      <c r="F5">
        <v>7804</v>
      </c>
      <c r="G5">
        <v>400</v>
      </c>
    </row>
    <row r="6" spans="1:8" x14ac:dyDescent="0.25">
      <c r="A6" s="18">
        <v>40553</v>
      </c>
      <c r="B6">
        <v>7964</v>
      </c>
      <c r="C6">
        <v>8087</v>
      </c>
      <c r="D6">
        <v>7776</v>
      </c>
      <c r="E6">
        <v>7788</v>
      </c>
      <c r="F6">
        <v>7788</v>
      </c>
      <c r="G6">
        <v>700</v>
      </c>
    </row>
    <row r="7" spans="1:8" x14ac:dyDescent="0.25">
      <c r="A7" s="18">
        <v>40554</v>
      </c>
      <c r="B7">
        <v>7672</v>
      </c>
      <c r="C7">
        <v>7726</v>
      </c>
      <c r="D7">
        <v>7551</v>
      </c>
      <c r="E7">
        <v>7573</v>
      </c>
      <c r="F7">
        <v>7573</v>
      </c>
      <c r="G7">
        <v>600</v>
      </c>
    </row>
    <row r="8" spans="1:8" x14ac:dyDescent="0.25">
      <c r="A8" s="18">
        <v>40555</v>
      </c>
      <c r="B8">
        <v>7411</v>
      </c>
      <c r="C8">
        <v>7427</v>
      </c>
      <c r="D8">
        <v>7216</v>
      </c>
      <c r="E8">
        <v>7235</v>
      </c>
      <c r="F8">
        <v>7235</v>
      </c>
      <c r="G8">
        <v>400</v>
      </c>
    </row>
    <row r="9" spans="1:8" x14ac:dyDescent="0.25">
      <c r="A9" s="18">
        <v>40556</v>
      </c>
      <c r="B9">
        <v>7228</v>
      </c>
      <c r="C9">
        <v>7304</v>
      </c>
      <c r="D9">
        <v>7149</v>
      </c>
      <c r="E9">
        <v>7150</v>
      </c>
      <c r="F9">
        <v>7150</v>
      </c>
      <c r="G9">
        <v>100</v>
      </c>
    </row>
    <row r="10" spans="1:8" x14ac:dyDescent="0.25">
      <c r="A10" s="18">
        <v>40557</v>
      </c>
      <c r="B10">
        <v>7200</v>
      </c>
      <c r="C10">
        <v>7200</v>
      </c>
      <c r="D10">
        <v>6780</v>
      </c>
      <c r="E10">
        <v>6855</v>
      </c>
      <c r="F10">
        <v>6855</v>
      </c>
      <c r="G10">
        <v>400</v>
      </c>
    </row>
    <row r="11" spans="1:8" x14ac:dyDescent="0.25">
      <c r="A11" s="18">
        <v>40561</v>
      </c>
      <c r="B11">
        <v>6802</v>
      </c>
      <c r="C11">
        <v>6838</v>
      </c>
      <c r="D11">
        <v>6642</v>
      </c>
      <c r="E11">
        <v>6646</v>
      </c>
      <c r="F11">
        <v>6646</v>
      </c>
      <c r="G11">
        <v>200</v>
      </c>
    </row>
    <row r="12" spans="1:8" x14ac:dyDescent="0.25">
      <c r="A12" s="18">
        <v>40562</v>
      </c>
      <c r="B12">
        <v>6681</v>
      </c>
      <c r="C12">
        <v>7125</v>
      </c>
      <c r="D12">
        <v>6664</v>
      </c>
      <c r="E12">
        <v>6992</v>
      </c>
      <c r="F12">
        <v>6992</v>
      </c>
      <c r="G12">
        <v>500</v>
      </c>
    </row>
    <row r="13" spans="1:8" x14ac:dyDescent="0.25">
      <c r="A13" s="18">
        <v>40563</v>
      </c>
      <c r="B13">
        <v>7039</v>
      </c>
      <c r="C13">
        <v>7204</v>
      </c>
      <c r="D13">
        <v>6893</v>
      </c>
      <c r="E13">
        <v>6931</v>
      </c>
      <c r="F13">
        <v>6931</v>
      </c>
      <c r="G13">
        <v>900</v>
      </c>
    </row>
    <row r="14" spans="1:8" x14ac:dyDescent="0.25">
      <c r="A14" s="18">
        <v>40564</v>
      </c>
      <c r="B14">
        <v>6739</v>
      </c>
      <c r="C14">
        <v>7062</v>
      </c>
      <c r="D14">
        <v>6737</v>
      </c>
      <c r="E14">
        <v>6997</v>
      </c>
      <c r="F14">
        <v>6997</v>
      </c>
      <c r="G14">
        <v>300</v>
      </c>
    </row>
    <row r="15" spans="1:8" x14ac:dyDescent="0.25">
      <c r="A15" s="18">
        <v>40567</v>
      </c>
      <c r="B15">
        <v>7010</v>
      </c>
      <c r="C15">
        <v>7045</v>
      </c>
      <c r="D15">
        <v>6831</v>
      </c>
      <c r="E15">
        <v>6846</v>
      </c>
      <c r="F15">
        <v>6846</v>
      </c>
      <c r="G15">
        <v>300</v>
      </c>
    </row>
    <row r="16" spans="1:8" x14ac:dyDescent="0.25">
      <c r="A16" s="18">
        <v>40568</v>
      </c>
      <c r="B16">
        <v>6919</v>
      </c>
      <c r="C16">
        <v>7017</v>
      </c>
      <c r="D16">
        <v>6759</v>
      </c>
      <c r="E16">
        <v>6759</v>
      </c>
      <c r="F16">
        <v>6759</v>
      </c>
      <c r="G16">
        <v>200</v>
      </c>
    </row>
    <row r="17" spans="1:7" x14ac:dyDescent="0.25">
      <c r="A17" s="18">
        <v>40569</v>
      </c>
      <c r="B17">
        <v>6694</v>
      </c>
      <c r="C17">
        <v>6737</v>
      </c>
      <c r="D17">
        <v>6516</v>
      </c>
      <c r="E17">
        <v>6548</v>
      </c>
      <c r="F17">
        <v>6548</v>
      </c>
      <c r="G17">
        <v>300</v>
      </c>
    </row>
    <row r="18" spans="1:7" x14ac:dyDescent="0.25">
      <c r="A18" s="18">
        <v>40570</v>
      </c>
      <c r="B18">
        <v>6557</v>
      </c>
      <c r="C18">
        <v>6585</v>
      </c>
      <c r="D18">
        <v>6410</v>
      </c>
      <c r="E18">
        <v>6425</v>
      </c>
      <c r="F18">
        <v>6425</v>
      </c>
      <c r="G18">
        <v>100</v>
      </c>
    </row>
    <row r="19" spans="1:7" x14ac:dyDescent="0.25">
      <c r="A19" s="18">
        <v>40571</v>
      </c>
      <c r="B19">
        <v>6401</v>
      </c>
      <c r="C19">
        <v>7061</v>
      </c>
      <c r="D19">
        <v>6363</v>
      </c>
      <c r="E19">
        <v>6963</v>
      </c>
      <c r="F19">
        <v>6963</v>
      </c>
      <c r="G19">
        <v>600</v>
      </c>
    </row>
    <row r="20" spans="1:7" x14ac:dyDescent="0.25">
      <c r="A20" s="18">
        <v>40574</v>
      </c>
      <c r="B20">
        <v>6871</v>
      </c>
      <c r="C20">
        <v>6981</v>
      </c>
      <c r="D20">
        <v>6838</v>
      </c>
      <c r="E20">
        <v>6935</v>
      </c>
      <c r="F20">
        <v>6935</v>
      </c>
      <c r="G20">
        <v>200</v>
      </c>
    </row>
    <row r="21" spans="1:7" x14ac:dyDescent="0.25">
      <c r="A21" s="18">
        <v>40575</v>
      </c>
      <c r="B21">
        <v>6778</v>
      </c>
      <c r="C21">
        <v>6778</v>
      </c>
      <c r="D21">
        <v>6538</v>
      </c>
      <c r="E21">
        <v>6605</v>
      </c>
      <c r="F21">
        <v>6605</v>
      </c>
      <c r="G21">
        <v>300</v>
      </c>
    </row>
    <row r="22" spans="1:7" x14ac:dyDescent="0.25">
      <c r="A22" s="18">
        <v>40576</v>
      </c>
      <c r="B22">
        <v>6656</v>
      </c>
      <c r="C22">
        <v>6670</v>
      </c>
      <c r="D22">
        <v>6491</v>
      </c>
      <c r="E22">
        <v>6578</v>
      </c>
      <c r="F22">
        <v>6578</v>
      </c>
      <c r="G22">
        <v>100</v>
      </c>
    </row>
    <row r="23" spans="1:7" x14ac:dyDescent="0.25">
      <c r="A23" s="18">
        <v>40577</v>
      </c>
      <c r="B23">
        <v>6603</v>
      </c>
      <c r="C23">
        <v>6768</v>
      </c>
      <c r="D23">
        <v>6480</v>
      </c>
      <c r="E23">
        <v>6500</v>
      </c>
      <c r="F23">
        <v>6500</v>
      </c>
      <c r="G23">
        <v>100</v>
      </c>
    </row>
    <row r="24" spans="1:7" x14ac:dyDescent="0.25">
      <c r="A24" s="18">
        <v>40578</v>
      </c>
      <c r="B24">
        <v>6479</v>
      </c>
      <c r="C24">
        <v>6495</v>
      </c>
      <c r="D24">
        <v>6335</v>
      </c>
      <c r="E24">
        <v>6347</v>
      </c>
      <c r="F24">
        <v>6347</v>
      </c>
      <c r="G24">
        <v>300</v>
      </c>
    </row>
    <row r="25" spans="1:7" x14ac:dyDescent="0.25">
      <c r="A25" s="18">
        <v>40581</v>
      </c>
      <c r="B25">
        <v>6274</v>
      </c>
      <c r="C25">
        <v>6274</v>
      </c>
      <c r="D25">
        <v>6161</v>
      </c>
      <c r="E25">
        <v>6230</v>
      </c>
      <c r="F25">
        <v>6230</v>
      </c>
      <c r="G25">
        <v>200</v>
      </c>
    </row>
    <row r="26" spans="1:7" x14ac:dyDescent="0.25">
      <c r="A26" s="18">
        <v>40582</v>
      </c>
      <c r="B26">
        <v>6219</v>
      </c>
      <c r="C26">
        <v>6300</v>
      </c>
      <c r="D26">
        <v>6126</v>
      </c>
      <c r="E26">
        <v>6145</v>
      </c>
      <c r="F26">
        <v>6145</v>
      </c>
      <c r="G26">
        <v>200</v>
      </c>
    </row>
    <row r="27" spans="1:7" x14ac:dyDescent="0.25">
      <c r="A27" s="18">
        <v>40583</v>
      </c>
      <c r="B27">
        <v>6211</v>
      </c>
      <c r="C27">
        <v>6300</v>
      </c>
      <c r="D27">
        <v>6161</v>
      </c>
      <c r="E27">
        <v>6175</v>
      </c>
      <c r="F27">
        <v>6175</v>
      </c>
      <c r="G27">
        <v>500</v>
      </c>
    </row>
    <row r="28" spans="1:7" x14ac:dyDescent="0.25">
      <c r="A28" s="18">
        <v>40584</v>
      </c>
      <c r="B28">
        <v>6337</v>
      </c>
      <c r="C28">
        <v>6337</v>
      </c>
      <c r="D28">
        <v>6151</v>
      </c>
      <c r="E28">
        <v>6170</v>
      </c>
      <c r="F28">
        <v>6170</v>
      </c>
      <c r="G28">
        <v>300</v>
      </c>
    </row>
    <row r="29" spans="1:7" x14ac:dyDescent="0.25">
      <c r="A29" s="18">
        <v>40585</v>
      </c>
      <c r="B29">
        <v>6240</v>
      </c>
      <c r="C29">
        <v>6240</v>
      </c>
      <c r="D29">
        <v>6065</v>
      </c>
      <c r="E29">
        <v>6070</v>
      </c>
      <c r="F29">
        <v>6070</v>
      </c>
      <c r="G29">
        <v>400</v>
      </c>
    </row>
    <row r="30" spans="1:7" x14ac:dyDescent="0.25">
      <c r="A30" s="18">
        <v>40588</v>
      </c>
      <c r="B30">
        <v>6073</v>
      </c>
      <c r="C30">
        <v>6102</v>
      </c>
      <c r="D30">
        <v>6015</v>
      </c>
      <c r="E30">
        <v>6016</v>
      </c>
      <c r="F30">
        <v>6016</v>
      </c>
      <c r="G30">
        <v>300</v>
      </c>
    </row>
    <row r="31" spans="1:7" x14ac:dyDescent="0.25">
      <c r="A31" s="18">
        <v>40589</v>
      </c>
      <c r="B31">
        <v>6049</v>
      </c>
      <c r="C31">
        <v>6103</v>
      </c>
      <c r="D31">
        <v>6028</v>
      </c>
      <c r="E31">
        <v>6097</v>
      </c>
      <c r="F31">
        <v>6097</v>
      </c>
      <c r="G31">
        <v>300</v>
      </c>
    </row>
    <row r="32" spans="1:7" x14ac:dyDescent="0.25">
      <c r="A32" s="18">
        <v>40590</v>
      </c>
      <c r="B32">
        <v>6012</v>
      </c>
      <c r="C32">
        <v>6169</v>
      </c>
      <c r="D32">
        <v>5955</v>
      </c>
      <c r="E32">
        <v>6169</v>
      </c>
      <c r="F32">
        <v>6169</v>
      </c>
      <c r="G32">
        <v>400</v>
      </c>
    </row>
    <row r="33" spans="1:7" x14ac:dyDescent="0.25">
      <c r="A33" s="18">
        <v>40591</v>
      </c>
      <c r="B33">
        <v>6204</v>
      </c>
      <c r="C33">
        <v>6275</v>
      </c>
      <c r="D33">
        <v>6198</v>
      </c>
      <c r="E33">
        <v>6229</v>
      </c>
      <c r="F33">
        <v>6229</v>
      </c>
      <c r="G33">
        <v>400</v>
      </c>
    </row>
    <row r="34" spans="1:7" x14ac:dyDescent="0.25">
      <c r="A34" s="18">
        <v>40592</v>
      </c>
      <c r="B34">
        <v>6211</v>
      </c>
      <c r="C34">
        <v>6350</v>
      </c>
      <c r="D34">
        <v>6210</v>
      </c>
      <c r="E34">
        <v>6294</v>
      </c>
      <c r="F34">
        <v>6294</v>
      </c>
      <c r="G34">
        <v>300</v>
      </c>
    </row>
    <row r="35" spans="1:7" x14ac:dyDescent="0.25">
      <c r="A35" s="18">
        <v>40596</v>
      </c>
      <c r="B35">
        <v>6677</v>
      </c>
      <c r="C35">
        <v>7115</v>
      </c>
      <c r="D35">
        <v>6456</v>
      </c>
      <c r="E35">
        <v>7080</v>
      </c>
      <c r="F35">
        <v>7080</v>
      </c>
      <c r="G35">
        <v>1100</v>
      </c>
    </row>
    <row r="36" spans="1:7" x14ac:dyDescent="0.25">
      <c r="A36" s="18">
        <v>40597</v>
      </c>
      <c r="B36">
        <v>7087</v>
      </c>
      <c r="C36">
        <v>7583</v>
      </c>
      <c r="D36">
        <v>7011</v>
      </c>
      <c r="E36">
        <v>7393</v>
      </c>
      <c r="F36">
        <v>7393</v>
      </c>
      <c r="G36">
        <v>1100</v>
      </c>
    </row>
    <row r="37" spans="1:7" x14ac:dyDescent="0.25">
      <c r="A37" s="18">
        <v>40598</v>
      </c>
      <c r="B37">
        <v>7383</v>
      </c>
      <c r="C37">
        <v>7530</v>
      </c>
      <c r="D37">
        <v>7247</v>
      </c>
      <c r="E37">
        <v>7295</v>
      </c>
      <c r="F37">
        <v>7295</v>
      </c>
      <c r="G37">
        <v>200</v>
      </c>
    </row>
    <row r="38" spans="1:7" x14ac:dyDescent="0.25">
      <c r="A38" s="18">
        <v>40599</v>
      </c>
      <c r="B38">
        <v>7096</v>
      </c>
      <c r="C38">
        <v>7096</v>
      </c>
      <c r="D38">
        <v>6840</v>
      </c>
      <c r="E38">
        <v>6849</v>
      </c>
      <c r="F38">
        <v>6849</v>
      </c>
      <c r="G38">
        <v>400</v>
      </c>
    </row>
    <row r="39" spans="1:7" x14ac:dyDescent="0.25">
      <c r="A39" s="18">
        <v>40602</v>
      </c>
      <c r="B39">
        <v>6681</v>
      </c>
      <c r="C39">
        <v>6681</v>
      </c>
      <c r="D39">
        <v>6508</v>
      </c>
      <c r="E39">
        <v>6554</v>
      </c>
      <c r="F39">
        <v>6554</v>
      </c>
      <c r="G39">
        <v>600</v>
      </c>
    </row>
    <row r="40" spans="1:7" x14ac:dyDescent="0.25">
      <c r="A40" s="18">
        <v>40603</v>
      </c>
      <c r="B40">
        <v>6491</v>
      </c>
      <c r="C40">
        <v>7046</v>
      </c>
      <c r="D40">
        <v>6475</v>
      </c>
      <c r="E40">
        <v>7033</v>
      </c>
      <c r="F40">
        <v>7033</v>
      </c>
      <c r="G40">
        <v>900</v>
      </c>
    </row>
    <row r="41" spans="1:7" x14ac:dyDescent="0.25">
      <c r="A41" s="18">
        <v>40604</v>
      </c>
      <c r="B41">
        <v>7057</v>
      </c>
      <c r="C41">
        <v>7127</v>
      </c>
      <c r="D41">
        <v>6859</v>
      </c>
      <c r="E41">
        <v>7060</v>
      </c>
      <c r="F41">
        <v>7060</v>
      </c>
      <c r="G41">
        <v>700</v>
      </c>
    </row>
    <row r="42" spans="1:7" x14ac:dyDescent="0.25">
      <c r="A42" s="18">
        <v>40605</v>
      </c>
      <c r="B42">
        <v>6733</v>
      </c>
      <c r="C42">
        <v>6793</v>
      </c>
      <c r="D42">
        <v>6685</v>
      </c>
      <c r="E42">
        <v>6695</v>
      </c>
      <c r="F42">
        <v>6695</v>
      </c>
      <c r="G42">
        <v>200</v>
      </c>
    </row>
    <row r="43" spans="1:7" x14ac:dyDescent="0.25">
      <c r="A43" s="18">
        <v>40606</v>
      </c>
      <c r="B43">
        <v>6656</v>
      </c>
      <c r="C43">
        <v>7012</v>
      </c>
      <c r="D43">
        <v>6644</v>
      </c>
      <c r="E43">
        <v>6886</v>
      </c>
      <c r="F43">
        <v>6886</v>
      </c>
      <c r="G43">
        <v>400</v>
      </c>
    </row>
    <row r="44" spans="1:7" x14ac:dyDescent="0.25">
      <c r="A44" s="18">
        <v>40609</v>
      </c>
      <c r="B44">
        <v>7050</v>
      </c>
      <c r="C44">
        <v>7251</v>
      </c>
      <c r="D44">
        <v>6716</v>
      </c>
      <c r="E44">
        <v>7061</v>
      </c>
      <c r="F44">
        <v>7061</v>
      </c>
      <c r="G44">
        <v>400</v>
      </c>
    </row>
    <row r="45" spans="1:7" x14ac:dyDescent="0.25">
      <c r="A45" s="18">
        <v>40610</v>
      </c>
      <c r="B45">
        <v>7014</v>
      </c>
      <c r="C45">
        <v>7202</v>
      </c>
      <c r="D45">
        <v>6854</v>
      </c>
      <c r="E45">
        <v>6907</v>
      </c>
      <c r="F45">
        <v>6907</v>
      </c>
      <c r="G45">
        <v>100</v>
      </c>
    </row>
    <row r="46" spans="1:7" x14ac:dyDescent="0.25">
      <c r="A46" s="18">
        <v>40611</v>
      </c>
      <c r="B46">
        <v>6998</v>
      </c>
      <c r="C46">
        <v>7190</v>
      </c>
      <c r="D46">
        <v>6968</v>
      </c>
      <c r="E46">
        <v>6999</v>
      </c>
      <c r="F46">
        <v>6999</v>
      </c>
      <c r="G46">
        <v>200</v>
      </c>
    </row>
    <row r="47" spans="1:7" x14ac:dyDescent="0.25">
      <c r="A47" s="18">
        <v>40612</v>
      </c>
      <c r="B47">
        <v>7262</v>
      </c>
      <c r="C47">
        <v>7406</v>
      </c>
      <c r="D47">
        <v>7182</v>
      </c>
      <c r="E47">
        <v>7354</v>
      </c>
      <c r="F47">
        <v>7354</v>
      </c>
      <c r="G47">
        <v>300</v>
      </c>
    </row>
    <row r="48" spans="1:7" x14ac:dyDescent="0.25">
      <c r="A48" s="18">
        <v>40613</v>
      </c>
      <c r="B48">
        <v>7501</v>
      </c>
      <c r="C48">
        <v>7501</v>
      </c>
      <c r="D48">
        <v>7115</v>
      </c>
      <c r="E48">
        <v>7152</v>
      </c>
      <c r="F48">
        <v>7152</v>
      </c>
      <c r="G48">
        <v>300</v>
      </c>
    </row>
    <row r="49" spans="1:7" x14ac:dyDescent="0.25">
      <c r="A49" s="18">
        <v>40616</v>
      </c>
      <c r="B49">
        <v>7395</v>
      </c>
      <c r="C49">
        <v>7448</v>
      </c>
      <c r="D49">
        <v>7218</v>
      </c>
      <c r="E49">
        <v>7246</v>
      </c>
      <c r="F49">
        <v>7246</v>
      </c>
      <c r="G49">
        <v>200</v>
      </c>
    </row>
    <row r="50" spans="1:7" x14ac:dyDescent="0.25">
      <c r="A50" s="18">
        <v>40617</v>
      </c>
      <c r="B50">
        <v>8028</v>
      </c>
      <c r="C50">
        <v>8043</v>
      </c>
      <c r="D50">
        <v>7411</v>
      </c>
      <c r="E50">
        <v>7538</v>
      </c>
      <c r="F50">
        <v>7538</v>
      </c>
      <c r="G50">
        <v>1900</v>
      </c>
    </row>
    <row r="51" spans="1:7" x14ac:dyDescent="0.25">
      <c r="A51" s="18">
        <v>40618</v>
      </c>
      <c r="B51">
        <v>7602</v>
      </c>
      <c r="C51">
        <v>8499</v>
      </c>
      <c r="D51">
        <v>7558</v>
      </c>
      <c r="E51">
        <v>8216</v>
      </c>
      <c r="F51">
        <v>8216</v>
      </c>
      <c r="G51">
        <v>2600</v>
      </c>
    </row>
    <row r="52" spans="1:7" x14ac:dyDescent="0.25">
      <c r="A52" s="18">
        <v>40619</v>
      </c>
      <c r="B52">
        <v>7750</v>
      </c>
      <c r="C52">
        <v>7965</v>
      </c>
      <c r="D52">
        <v>7682</v>
      </c>
      <c r="E52">
        <v>7909</v>
      </c>
      <c r="F52">
        <v>7909</v>
      </c>
      <c r="G52">
        <v>1000</v>
      </c>
    </row>
    <row r="53" spans="1:7" x14ac:dyDescent="0.25">
      <c r="A53" s="18">
        <v>40620</v>
      </c>
      <c r="B53">
        <v>7548</v>
      </c>
      <c r="C53">
        <v>7770</v>
      </c>
      <c r="D53">
        <v>7548</v>
      </c>
      <c r="E53">
        <v>7671</v>
      </c>
      <c r="F53">
        <v>7671</v>
      </c>
      <c r="G53">
        <v>400</v>
      </c>
    </row>
    <row r="54" spans="1:7" x14ac:dyDescent="0.25">
      <c r="A54" s="18">
        <v>40623</v>
      </c>
      <c r="B54">
        <v>7332</v>
      </c>
      <c r="C54">
        <v>7337</v>
      </c>
      <c r="D54">
        <v>7069</v>
      </c>
      <c r="E54">
        <v>7071</v>
      </c>
      <c r="F54">
        <v>7071</v>
      </c>
      <c r="G54">
        <v>800</v>
      </c>
    </row>
    <row r="55" spans="1:7" x14ac:dyDescent="0.25">
      <c r="A55" s="18">
        <v>40624</v>
      </c>
      <c r="B55">
        <v>6995</v>
      </c>
      <c r="C55">
        <v>7109</v>
      </c>
      <c r="D55">
        <v>6981</v>
      </c>
      <c r="E55">
        <v>7011</v>
      </c>
      <c r="F55">
        <v>7011</v>
      </c>
      <c r="G55">
        <v>400</v>
      </c>
    </row>
    <row r="56" spans="1:7" x14ac:dyDescent="0.25">
      <c r="A56" s="18">
        <v>40625</v>
      </c>
      <c r="B56">
        <v>7098</v>
      </c>
      <c r="C56">
        <v>7219</v>
      </c>
      <c r="D56">
        <v>6754</v>
      </c>
      <c r="E56">
        <v>6773</v>
      </c>
      <c r="F56">
        <v>6773</v>
      </c>
      <c r="G56">
        <v>1000</v>
      </c>
    </row>
    <row r="57" spans="1:7" x14ac:dyDescent="0.25">
      <c r="A57" s="18">
        <v>40626</v>
      </c>
      <c r="B57">
        <v>6571</v>
      </c>
      <c r="C57">
        <v>6691</v>
      </c>
      <c r="D57">
        <v>6536</v>
      </c>
      <c r="E57">
        <v>6593</v>
      </c>
      <c r="F57">
        <v>6593</v>
      </c>
      <c r="G57">
        <v>1000</v>
      </c>
    </row>
    <row r="58" spans="1:7" x14ac:dyDescent="0.25">
      <c r="A58" s="18">
        <v>40627</v>
      </c>
      <c r="B58">
        <v>6507</v>
      </c>
      <c r="C58">
        <v>6603</v>
      </c>
      <c r="D58">
        <v>6422</v>
      </c>
      <c r="E58">
        <v>6587</v>
      </c>
      <c r="F58">
        <v>6587</v>
      </c>
      <c r="G58">
        <v>1500</v>
      </c>
    </row>
    <row r="59" spans="1:7" x14ac:dyDescent="0.25">
      <c r="A59" s="18">
        <v>40630</v>
      </c>
      <c r="B59">
        <v>6522</v>
      </c>
      <c r="C59">
        <v>6674</v>
      </c>
      <c r="D59">
        <v>6461</v>
      </c>
      <c r="E59">
        <v>6671</v>
      </c>
      <c r="F59">
        <v>6671</v>
      </c>
      <c r="G59">
        <v>1000</v>
      </c>
    </row>
    <row r="60" spans="1:7" x14ac:dyDescent="0.25">
      <c r="A60" s="18">
        <v>40631</v>
      </c>
      <c r="B60">
        <v>6666</v>
      </c>
      <c r="C60">
        <v>6765</v>
      </c>
      <c r="D60">
        <v>6506</v>
      </c>
      <c r="E60">
        <v>6511</v>
      </c>
      <c r="F60">
        <v>6511</v>
      </c>
      <c r="G60">
        <v>800</v>
      </c>
    </row>
    <row r="61" spans="1:7" x14ac:dyDescent="0.25">
      <c r="A61" s="18">
        <v>40632</v>
      </c>
      <c r="B61">
        <v>6427</v>
      </c>
      <c r="C61">
        <v>6459</v>
      </c>
      <c r="D61">
        <v>6344</v>
      </c>
      <c r="E61">
        <v>6388</v>
      </c>
      <c r="F61">
        <v>6388</v>
      </c>
      <c r="G61">
        <v>1100</v>
      </c>
    </row>
    <row r="62" spans="1:7" x14ac:dyDescent="0.25">
      <c r="A62" s="18">
        <v>40633</v>
      </c>
      <c r="B62">
        <v>6450</v>
      </c>
      <c r="C62">
        <v>6472</v>
      </c>
      <c r="D62">
        <v>6354</v>
      </c>
      <c r="E62">
        <v>6375</v>
      </c>
      <c r="F62">
        <v>6375</v>
      </c>
      <c r="G62">
        <v>800</v>
      </c>
    </row>
    <row r="63" spans="1:7" x14ac:dyDescent="0.25">
      <c r="A63" s="18">
        <v>40634</v>
      </c>
      <c r="B63">
        <v>6239</v>
      </c>
      <c r="C63">
        <v>6385</v>
      </c>
      <c r="D63">
        <v>6180</v>
      </c>
      <c r="E63">
        <v>6316</v>
      </c>
      <c r="F63">
        <v>6316</v>
      </c>
      <c r="G63">
        <v>1500</v>
      </c>
    </row>
    <row r="64" spans="1:7" x14ac:dyDescent="0.25">
      <c r="A64" s="18">
        <v>40637</v>
      </c>
      <c r="B64">
        <v>6257</v>
      </c>
      <c r="C64">
        <v>6347</v>
      </c>
      <c r="D64">
        <v>6240</v>
      </c>
      <c r="E64">
        <v>6260</v>
      </c>
      <c r="F64">
        <v>6260</v>
      </c>
      <c r="G64">
        <v>1000</v>
      </c>
    </row>
    <row r="65" spans="1:7" x14ac:dyDescent="0.25">
      <c r="A65" s="18">
        <v>40638</v>
      </c>
      <c r="B65">
        <v>6302</v>
      </c>
      <c r="C65">
        <v>6307</v>
      </c>
      <c r="D65">
        <v>6115</v>
      </c>
      <c r="E65">
        <v>6143</v>
      </c>
      <c r="F65">
        <v>6143</v>
      </c>
      <c r="G65">
        <v>1500</v>
      </c>
    </row>
    <row r="66" spans="1:7" x14ac:dyDescent="0.25">
      <c r="A66" s="18">
        <v>40639</v>
      </c>
      <c r="B66">
        <v>6092</v>
      </c>
      <c r="C66">
        <v>6222</v>
      </c>
      <c r="D66">
        <v>6051</v>
      </c>
      <c r="E66">
        <v>6116</v>
      </c>
      <c r="F66">
        <v>6116</v>
      </c>
      <c r="G66">
        <v>1600</v>
      </c>
    </row>
    <row r="67" spans="1:7" x14ac:dyDescent="0.25">
      <c r="A67" s="18">
        <v>40640</v>
      </c>
      <c r="B67">
        <v>6140</v>
      </c>
      <c r="C67">
        <v>6297</v>
      </c>
      <c r="D67">
        <v>6099</v>
      </c>
      <c r="E67">
        <v>6169</v>
      </c>
      <c r="F67">
        <v>6169</v>
      </c>
      <c r="G67">
        <v>1800</v>
      </c>
    </row>
    <row r="68" spans="1:7" x14ac:dyDescent="0.25">
      <c r="A68" s="18">
        <v>40641</v>
      </c>
      <c r="B68">
        <v>6108</v>
      </c>
      <c r="C68">
        <v>6354</v>
      </c>
      <c r="D68">
        <v>6064</v>
      </c>
      <c r="E68">
        <v>6283</v>
      </c>
      <c r="F68">
        <v>6283</v>
      </c>
      <c r="G68">
        <v>2300</v>
      </c>
    </row>
    <row r="69" spans="1:7" x14ac:dyDescent="0.25">
      <c r="A69" s="18">
        <v>40644</v>
      </c>
      <c r="B69">
        <v>6226</v>
      </c>
      <c r="C69">
        <v>6298</v>
      </c>
      <c r="D69">
        <v>6148</v>
      </c>
      <c r="E69">
        <v>6219</v>
      </c>
      <c r="F69">
        <v>6219</v>
      </c>
      <c r="G69">
        <v>1500</v>
      </c>
    </row>
    <row r="70" spans="1:7" x14ac:dyDescent="0.25">
      <c r="A70" s="18">
        <v>40645</v>
      </c>
      <c r="B70">
        <v>6335</v>
      </c>
      <c r="C70">
        <v>6408</v>
      </c>
      <c r="D70">
        <v>6230</v>
      </c>
      <c r="E70">
        <v>6278</v>
      </c>
      <c r="F70">
        <v>6278</v>
      </c>
      <c r="G70">
        <v>2500</v>
      </c>
    </row>
    <row r="71" spans="1:7" x14ac:dyDescent="0.25">
      <c r="A71" s="18">
        <v>40646</v>
      </c>
      <c r="B71">
        <v>6191</v>
      </c>
      <c r="C71">
        <v>6300</v>
      </c>
      <c r="D71">
        <v>6158</v>
      </c>
      <c r="E71">
        <v>6169</v>
      </c>
      <c r="F71">
        <v>6169</v>
      </c>
      <c r="G71">
        <v>1900</v>
      </c>
    </row>
    <row r="72" spans="1:7" x14ac:dyDescent="0.25">
      <c r="A72" s="18">
        <v>40647</v>
      </c>
      <c r="B72">
        <v>6300</v>
      </c>
      <c r="C72">
        <v>6324</v>
      </c>
      <c r="D72">
        <v>6084</v>
      </c>
      <c r="E72">
        <v>6112</v>
      </c>
      <c r="F72">
        <v>6112</v>
      </c>
      <c r="G72">
        <v>1800</v>
      </c>
    </row>
    <row r="73" spans="1:7" x14ac:dyDescent="0.25">
      <c r="A73" s="18">
        <v>40648</v>
      </c>
      <c r="B73">
        <v>6072</v>
      </c>
      <c r="C73">
        <v>6133</v>
      </c>
      <c r="D73">
        <v>5947</v>
      </c>
      <c r="E73">
        <v>5976</v>
      </c>
      <c r="F73">
        <v>5976</v>
      </c>
      <c r="G73">
        <v>2400</v>
      </c>
    </row>
    <row r="74" spans="1:7" x14ac:dyDescent="0.25">
      <c r="A74" s="18">
        <v>40651</v>
      </c>
      <c r="B74">
        <v>6250</v>
      </c>
      <c r="C74">
        <v>6364</v>
      </c>
      <c r="D74">
        <v>6085</v>
      </c>
      <c r="E74">
        <v>6115</v>
      </c>
      <c r="F74">
        <v>6115</v>
      </c>
      <c r="G74">
        <v>4300</v>
      </c>
    </row>
    <row r="75" spans="1:7" x14ac:dyDescent="0.25">
      <c r="A75" s="18">
        <v>40652</v>
      </c>
      <c r="B75">
        <v>6053</v>
      </c>
      <c r="C75">
        <v>6053</v>
      </c>
      <c r="D75">
        <v>5792</v>
      </c>
      <c r="E75">
        <v>5807</v>
      </c>
      <c r="F75">
        <v>5807</v>
      </c>
      <c r="G75">
        <v>2500</v>
      </c>
    </row>
    <row r="76" spans="1:7" x14ac:dyDescent="0.25">
      <c r="A76" s="18">
        <v>40653</v>
      </c>
      <c r="B76">
        <v>5581</v>
      </c>
      <c r="C76">
        <v>5611</v>
      </c>
      <c r="D76">
        <v>5522</v>
      </c>
      <c r="E76">
        <v>5567</v>
      </c>
      <c r="F76">
        <v>5567</v>
      </c>
      <c r="G76">
        <v>2000</v>
      </c>
    </row>
    <row r="77" spans="1:7" x14ac:dyDescent="0.25">
      <c r="A77" s="18">
        <v>40654</v>
      </c>
      <c r="B77">
        <v>5460</v>
      </c>
      <c r="C77">
        <v>5548</v>
      </c>
      <c r="D77">
        <v>5401</v>
      </c>
      <c r="E77">
        <v>5405</v>
      </c>
      <c r="F77">
        <v>5405</v>
      </c>
      <c r="G77">
        <v>2600</v>
      </c>
    </row>
    <row r="78" spans="1:7" x14ac:dyDescent="0.25">
      <c r="A78" s="18">
        <v>40658</v>
      </c>
      <c r="B78">
        <v>5381</v>
      </c>
      <c r="C78">
        <v>5423</v>
      </c>
      <c r="D78">
        <v>5278</v>
      </c>
      <c r="E78">
        <v>5282</v>
      </c>
      <c r="F78">
        <v>5282</v>
      </c>
      <c r="G78">
        <v>1000</v>
      </c>
    </row>
    <row r="79" spans="1:7" x14ac:dyDescent="0.25">
      <c r="A79" s="18">
        <v>40659</v>
      </c>
      <c r="B79">
        <v>5210</v>
      </c>
      <c r="C79">
        <v>5251</v>
      </c>
      <c r="D79">
        <v>5101</v>
      </c>
      <c r="E79">
        <v>5166</v>
      </c>
      <c r="F79">
        <v>5166</v>
      </c>
      <c r="G79">
        <v>1800</v>
      </c>
    </row>
    <row r="80" spans="1:7" x14ac:dyDescent="0.25">
      <c r="A80" s="18">
        <v>40660</v>
      </c>
      <c r="B80">
        <v>5171</v>
      </c>
      <c r="C80">
        <v>5379</v>
      </c>
      <c r="D80">
        <v>5097</v>
      </c>
      <c r="E80">
        <v>5097</v>
      </c>
      <c r="F80">
        <v>5097</v>
      </c>
      <c r="G80">
        <v>2000</v>
      </c>
    </row>
    <row r="81" spans="1:7" x14ac:dyDescent="0.25">
      <c r="A81" s="18">
        <v>40661</v>
      </c>
      <c r="B81">
        <v>5155</v>
      </c>
      <c r="C81">
        <v>5156</v>
      </c>
      <c r="D81">
        <v>5000</v>
      </c>
      <c r="E81">
        <v>5025</v>
      </c>
      <c r="F81">
        <v>5025</v>
      </c>
      <c r="G81">
        <v>1700</v>
      </c>
    </row>
    <row r="82" spans="1:7" x14ac:dyDescent="0.25">
      <c r="A82" s="18">
        <v>40662</v>
      </c>
      <c r="B82">
        <v>5022</v>
      </c>
      <c r="C82">
        <v>5076</v>
      </c>
      <c r="D82">
        <v>5019</v>
      </c>
      <c r="E82">
        <v>5039</v>
      </c>
      <c r="F82">
        <v>5039</v>
      </c>
      <c r="G82">
        <v>1100</v>
      </c>
    </row>
    <row r="83" spans="1:7" x14ac:dyDescent="0.25">
      <c r="A83" s="18">
        <v>40665</v>
      </c>
      <c r="B83">
        <v>4977</v>
      </c>
      <c r="C83">
        <v>5225</v>
      </c>
      <c r="D83">
        <v>4977</v>
      </c>
      <c r="E83">
        <v>5177</v>
      </c>
      <c r="F83">
        <v>5177</v>
      </c>
      <c r="G83">
        <v>1800</v>
      </c>
    </row>
    <row r="84" spans="1:7" x14ac:dyDescent="0.25">
      <c r="A84" s="18">
        <v>40666</v>
      </c>
      <c r="B84">
        <v>5209</v>
      </c>
      <c r="C84">
        <v>5413</v>
      </c>
      <c r="D84">
        <v>5200</v>
      </c>
      <c r="E84">
        <v>5294</v>
      </c>
      <c r="F84">
        <v>5294</v>
      </c>
      <c r="G84">
        <v>1300</v>
      </c>
    </row>
    <row r="85" spans="1:7" x14ac:dyDescent="0.25">
      <c r="A85" s="18">
        <v>40667</v>
      </c>
      <c r="B85">
        <v>5307</v>
      </c>
      <c r="C85">
        <v>5524</v>
      </c>
      <c r="D85">
        <v>5292</v>
      </c>
      <c r="E85">
        <v>5350</v>
      </c>
      <c r="F85">
        <v>5350</v>
      </c>
      <c r="G85">
        <v>3100</v>
      </c>
    </row>
    <row r="86" spans="1:7" x14ac:dyDescent="0.25">
      <c r="A86" s="18">
        <v>40668</v>
      </c>
      <c r="B86">
        <v>5530</v>
      </c>
      <c r="C86">
        <v>5558</v>
      </c>
      <c r="D86">
        <v>5288</v>
      </c>
      <c r="E86">
        <v>5507</v>
      </c>
      <c r="F86">
        <v>5507</v>
      </c>
      <c r="G86">
        <v>4100</v>
      </c>
    </row>
    <row r="87" spans="1:7" x14ac:dyDescent="0.25">
      <c r="A87" s="18">
        <v>40669</v>
      </c>
      <c r="B87">
        <v>5256</v>
      </c>
      <c r="C87">
        <v>5550</v>
      </c>
      <c r="D87">
        <v>5154</v>
      </c>
      <c r="E87">
        <v>5382</v>
      </c>
      <c r="F87">
        <v>5382</v>
      </c>
      <c r="G87">
        <v>4200</v>
      </c>
    </row>
    <row r="88" spans="1:7" x14ac:dyDescent="0.25">
      <c r="A88" s="18">
        <v>40672</v>
      </c>
      <c r="B88">
        <v>5391</v>
      </c>
      <c r="C88">
        <v>5400</v>
      </c>
      <c r="D88">
        <v>5193</v>
      </c>
      <c r="E88">
        <v>5202</v>
      </c>
      <c r="F88">
        <v>5202</v>
      </c>
      <c r="G88">
        <v>1700</v>
      </c>
    </row>
    <row r="89" spans="1:7" x14ac:dyDescent="0.25">
      <c r="A89" s="18">
        <v>40673</v>
      </c>
      <c r="B89">
        <v>5146</v>
      </c>
      <c r="C89">
        <v>5183</v>
      </c>
      <c r="D89">
        <v>5001</v>
      </c>
      <c r="E89">
        <v>5019</v>
      </c>
      <c r="F89">
        <v>5019</v>
      </c>
      <c r="G89">
        <v>3100</v>
      </c>
    </row>
    <row r="90" spans="1:7" x14ac:dyDescent="0.25">
      <c r="A90" s="18">
        <v>40674</v>
      </c>
      <c r="B90">
        <v>5031</v>
      </c>
      <c r="C90">
        <v>5266</v>
      </c>
      <c r="D90">
        <v>5031</v>
      </c>
      <c r="E90">
        <v>5118</v>
      </c>
      <c r="F90">
        <v>5118</v>
      </c>
      <c r="G90">
        <v>3200</v>
      </c>
    </row>
    <row r="91" spans="1:7" x14ac:dyDescent="0.25">
      <c r="A91" s="18">
        <v>40675</v>
      </c>
      <c r="B91">
        <v>5202</v>
      </c>
      <c r="C91">
        <v>5275</v>
      </c>
      <c r="D91">
        <v>5010</v>
      </c>
      <c r="E91">
        <v>5062</v>
      </c>
      <c r="F91">
        <v>5062</v>
      </c>
      <c r="G91">
        <v>3200</v>
      </c>
    </row>
    <row r="92" spans="1:7" x14ac:dyDescent="0.25">
      <c r="A92" s="18">
        <v>40676</v>
      </c>
      <c r="B92">
        <v>5040</v>
      </c>
      <c r="C92">
        <v>5207</v>
      </c>
      <c r="D92">
        <v>5023</v>
      </c>
      <c r="E92">
        <v>5130</v>
      </c>
      <c r="F92">
        <v>5130</v>
      </c>
      <c r="G92">
        <v>2400</v>
      </c>
    </row>
    <row r="93" spans="1:7" x14ac:dyDescent="0.25">
      <c r="A93" s="18">
        <v>40679</v>
      </c>
      <c r="B93">
        <v>5171</v>
      </c>
      <c r="C93">
        <v>5230</v>
      </c>
      <c r="D93">
        <v>5023</v>
      </c>
      <c r="E93">
        <v>5230</v>
      </c>
      <c r="F93">
        <v>5230</v>
      </c>
      <c r="G93">
        <v>3600</v>
      </c>
    </row>
    <row r="94" spans="1:7" x14ac:dyDescent="0.25">
      <c r="A94" s="18">
        <v>40680</v>
      </c>
      <c r="B94">
        <v>5293</v>
      </c>
      <c r="C94">
        <v>5374</v>
      </c>
      <c r="D94">
        <v>5121</v>
      </c>
      <c r="E94">
        <v>5137</v>
      </c>
      <c r="F94">
        <v>5137</v>
      </c>
      <c r="G94">
        <v>4000</v>
      </c>
    </row>
    <row r="95" spans="1:7" x14ac:dyDescent="0.25">
      <c r="A95" s="18">
        <v>40681</v>
      </c>
      <c r="B95">
        <v>5135</v>
      </c>
      <c r="C95">
        <v>5177</v>
      </c>
      <c r="D95">
        <v>4968</v>
      </c>
      <c r="E95">
        <v>4995</v>
      </c>
      <c r="F95">
        <v>4995</v>
      </c>
      <c r="G95">
        <v>3500</v>
      </c>
    </row>
    <row r="96" spans="1:7" x14ac:dyDescent="0.25">
      <c r="A96" s="18">
        <v>40682</v>
      </c>
      <c r="B96">
        <v>4927</v>
      </c>
      <c r="C96">
        <v>4998</v>
      </c>
      <c r="D96">
        <v>4873</v>
      </c>
      <c r="E96">
        <v>4876</v>
      </c>
      <c r="F96">
        <v>4876</v>
      </c>
      <c r="G96">
        <v>3500</v>
      </c>
    </row>
    <row r="97" spans="1:7" x14ac:dyDescent="0.25">
      <c r="A97" s="18">
        <v>40683</v>
      </c>
      <c r="B97">
        <v>4887</v>
      </c>
      <c r="C97">
        <v>5041</v>
      </c>
      <c r="D97">
        <v>4820</v>
      </c>
      <c r="E97">
        <v>4934</v>
      </c>
      <c r="F97">
        <v>4934</v>
      </c>
      <c r="G97">
        <v>4600</v>
      </c>
    </row>
    <row r="98" spans="1:7" x14ac:dyDescent="0.25">
      <c r="A98" s="18">
        <v>40686</v>
      </c>
      <c r="B98">
        <v>5178</v>
      </c>
      <c r="C98">
        <v>5210</v>
      </c>
      <c r="D98">
        <v>5029</v>
      </c>
      <c r="E98">
        <v>5099</v>
      </c>
      <c r="F98">
        <v>5099</v>
      </c>
      <c r="G98">
        <v>4200</v>
      </c>
    </row>
    <row r="99" spans="1:7" x14ac:dyDescent="0.25">
      <c r="A99" s="18">
        <v>40687</v>
      </c>
      <c r="B99">
        <v>5047</v>
      </c>
      <c r="C99">
        <v>5091</v>
      </c>
      <c r="D99">
        <v>4980</v>
      </c>
      <c r="E99">
        <v>5090</v>
      </c>
      <c r="F99">
        <v>5090</v>
      </c>
      <c r="G99">
        <v>3200</v>
      </c>
    </row>
    <row r="100" spans="1:7" x14ac:dyDescent="0.25">
      <c r="A100" s="18">
        <v>40688</v>
      </c>
      <c r="B100">
        <v>5086</v>
      </c>
      <c r="C100">
        <v>5094</v>
      </c>
      <c r="D100">
        <v>4894</v>
      </c>
      <c r="E100">
        <v>4944</v>
      </c>
      <c r="F100">
        <v>4944</v>
      </c>
      <c r="G100">
        <v>1500</v>
      </c>
    </row>
    <row r="101" spans="1:7" x14ac:dyDescent="0.25">
      <c r="A101" s="18">
        <v>40689</v>
      </c>
      <c r="B101">
        <v>4976</v>
      </c>
      <c r="C101">
        <v>4999</v>
      </c>
      <c r="D101">
        <v>4825</v>
      </c>
      <c r="E101">
        <v>4840</v>
      </c>
      <c r="F101">
        <v>4840</v>
      </c>
      <c r="G101">
        <v>2200</v>
      </c>
    </row>
    <row r="102" spans="1:7" x14ac:dyDescent="0.25">
      <c r="A102" s="18">
        <v>40690</v>
      </c>
      <c r="B102">
        <v>4769</v>
      </c>
      <c r="C102">
        <v>4782</v>
      </c>
      <c r="D102">
        <v>4687</v>
      </c>
      <c r="E102">
        <v>4755</v>
      </c>
      <c r="F102">
        <v>4755</v>
      </c>
      <c r="G102">
        <v>2400</v>
      </c>
    </row>
    <row r="103" spans="1:7" x14ac:dyDescent="0.25">
      <c r="A103" s="18">
        <v>40694</v>
      </c>
      <c r="B103">
        <v>4580</v>
      </c>
      <c r="C103">
        <v>4674</v>
      </c>
      <c r="D103">
        <v>4580</v>
      </c>
      <c r="E103">
        <v>4619</v>
      </c>
      <c r="F103">
        <v>4619</v>
      </c>
      <c r="G103">
        <v>1900</v>
      </c>
    </row>
    <row r="104" spans="1:7" x14ac:dyDescent="0.25">
      <c r="A104" s="18">
        <v>40695</v>
      </c>
      <c r="B104">
        <v>4656</v>
      </c>
      <c r="C104">
        <v>4911</v>
      </c>
      <c r="D104">
        <v>4632</v>
      </c>
      <c r="E104">
        <v>4911</v>
      </c>
      <c r="F104">
        <v>4911</v>
      </c>
      <c r="G104">
        <v>3400</v>
      </c>
    </row>
    <row r="105" spans="1:7" x14ac:dyDescent="0.25">
      <c r="A105" s="18">
        <v>40696</v>
      </c>
      <c r="B105">
        <v>4837</v>
      </c>
      <c r="C105">
        <v>5005</v>
      </c>
      <c r="D105">
        <v>4798</v>
      </c>
      <c r="E105">
        <v>4851</v>
      </c>
      <c r="F105">
        <v>4851</v>
      </c>
      <c r="G105">
        <v>4000</v>
      </c>
    </row>
    <row r="106" spans="1:7" x14ac:dyDescent="0.25">
      <c r="A106" s="18">
        <v>40697</v>
      </c>
      <c r="B106">
        <v>5060</v>
      </c>
      <c r="C106">
        <v>5060</v>
      </c>
      <c r="D106">
        <v>4796</v>
      </c>
      <c r="E106">
        <v>4854</v>
      </c>
      <c r="F106">
        <v>4854</v>
      </c>
      <c r="G106">
        <v>4200</v>
      </c>
    </row>
    <row r="107" spans="1:7" x14ac:dyDescent="0.25">
      <c r="A107" s="18">
        <v>40700</v>
      </c>
      <c r="B107">
        <v>4853</v>
      </c>
      <c r="C107">
        <v>4991</v>
      </c>
      <c r="D107">
        <v>4792</v>
      </c>
      <c r="E107">
        <v>4933</v>
      </c>
      <c r="F107">
        <v>4933</v>
      </c>
      <c r="G107">
        <v>2500</v>
      </c>
    </row>
    <row r="108" spans="1:7" x14ac:dyDescent="0.25">
      <c r="A108" s="18">
        <v>40701</v>
      </c>
      <c r="B108">
        <v>4844</v>
      </c>
      <c r="C108">
        <v>4875</v>
      </c>
      <c r="D108">
        <v>4758</v>
      </c>
      <c r="E108">
        <v>4869</v>
      </c>
      <c r="F108">
        <v>4869</v>
      </c>
      <c r="G108">
        <v>3100</v>
      </c>
    </row>
    <row r="109" spans="1:7" x14ac:dyDescent="0.25">
      <c r="A109" s="18">
        <v>40702</v>
      </c>
      <c r="B109">
        <v>4884</v>
      </c>
      <c r="C109">
        <v>4977</v>
      </c>
      <c r="D109">
        <v>4824</v>
      </c>
      <c r="E109">
        <v>4950</v>
      </c>
      <c r="F109">
        <v>4950</v>
      </c>
      <c r="G109">
        <v>4000</v>
      </c>
    </row>
    <row r="110" spans="1:7" x14ac:dyDescent="0.25">
      <c r="A110" s="18">
        <v>40703</v>
      </c>
      <c r="B110">
        <v>4880</v>
      </c>
      <c r="C110">
        <v>4889</v>
      </c>
      <c r="D110">
        <v>4756</v>
      </c>
      <c r="E110">
        <v>4791</v>
      </c>
      <c r="F110">
        <v>4791</v>
      </c>
      <c r="G110">
        <v>2100</v>
      </c>
    </row>
    <row r="111" spans="1:7" x14ac:dyDescent="0.25">
      <c r="A111" s="18">
        <v>40704</v>
      </c>
      <c r="B111">
        <v>4813</v>
      </c>
      <c r="C111">
        <v>5003</v>
      </c>
      <c r="D111">
        <v>4798</v>
      </c>
      <c r="E111">
        <v>4958</v>
      </c>
      <c r="F111">
        <v>4958</v>
      </c>
      <c r="G111">
        <v>5600</v>
      </c>
    </row>
    <row r="112" spans="1:7" x14ac:dyDescent="0.25">
      <c r="A112" s="18">
        <v>40707</v>
      </c>
      <c r="B112">
        <v>4934</v>
      </c>
      <c r="C112">
        <v>5138</v>
      </c>
      <c r="D112">
        <v>4880</v>
      </c>
      <c r="E112">
        <v>5034</v>
      </c>
      <c r="F112">
        <v>5034</v>
      </c>
      <c r="G112">
        <v>3400</v>
      </c>
    </row>
    <row r="113" spans="1:7" x14ac:dyDescent="0.25">
      <c r="A113" s="18">
        <v>40708</v>
      </c>
      <c r="B113">
        <v>4893</v>
      </c>
      <c r="C113">
        <v>4901</v>
      </c>
      <c r="D113">
        <v>4823</v>
      </c>
      <c r="E113">
        <v>4882</v>
      </c>
      <c r="F113">
        <v>4882</v>
      </c>
      <c r="G113">
        <v>2300</v>
      </c>
    </row>
    <row r="114" spans="1:7" x14ac:dyDescent="0.25">
      <c r="A114" s="18">
        <v>40709</v>
      </c>
      <c r="B114">
        <v>5054</v>
      </c>
      <c r="C114">
        <v>5315</v>
      </c>
      <c r="D114">
        <v>5019</v>
      </c>
      <c r="E114">
        <v>5292</v>
      </c>
      <c r="F114">
        <v>5292</v>
      </c>
      <c r="G114">
        <v>12300</v>
      </c>
    </row>
    <row r="115" spans="1:7" x14ac:dyDescent="0.25">
      <c r="A115" s="18">
        <v>40710</v>
      </c>
      <c r="B115">
        <v>5391</v>
      </c>
      <c r="C115">
        <v>5825</v>
      </c>
      <c r="D115">
        <v>5310</v>
      </c>
      <c r="E115">
        <v>5573</v>
      </c>
      <c r="F115">
        <v>5573</v>
      </c>
      <c r="G115">
        <v>11000</v>
      </c>
    </row>
    <row r="116" spans="1:7" x14ac:dyDescent="0.25">
      <c r="A116" s="18">
        <v>40711</v>
      </c>
      <c r="B116">
        <v>5399</v>
      </c>
      <c r="C116">
        <v>5598</v>
      </c>
      <c r="D116">
        <v>5337</v>
      </c>
      <c r="E116">
        <v>5465</v>
      </c>
      <c r="F116">
        <v>5465</v>
      </c>
      <c r="G116">
        <v>6100</v>
      </c>
    </row>
    <row r="117" spans="1:7" x14ac:dyDescent="0.25">
      <c r="A117" s="18">
        <v>40714</v>
      </c>
      <c r="B117">
        <v>5508</v>
      </c>
      <c r="C117">
        <v>5538</v>
      </c>
      <c r="D117">
        <v>5215</v>
      </c>
      <c r="E117">
        <v>5221</v>
      </c>
      <c r="F117">
        <v>5221</v>
      </c>
      <c r="G117">
        <v>4500</v>
      </c>
    </row>
    <row r="118" spans="1:7" x14ac:dyDescent="0.25">
      <c r="A118" s="18">
        <v>40715</v>
      </c>
      <c r="B118">
        <v>5067</v>
      </c>
      <c r="C118">
        <v>5097</v>
      </c>
      <c r="D118">
        <v>4924</v>
      </c>
      <c r="E118">
        <v>5054</v>
      </c>
      <c r="F118">
        <v>5054</v>
      </c>
      <c r="G118">
        <v>3700</v>
      </c>
    </row>
    <row r="119" spans="1:7" x14ac:dyDescent="0.25">
      <c r="A119" s="18">
        <v>40716</v>
      </c>
      <c r="B119">
        <v>4993</v>
      </c>
      <c r="C119">
        <v>5117</v>
      </c>
      <c r="D119">
        <v>4895</v>
      </c>
      <c r="E119">
        <v>5107</v>
      </c>
      <c r="F119">
        <v>5107</v>
      </c>
      <c r="G119">
        <v>4100</v>
      </c>
    </row>
    <row r="120" spans="1:7" x14ac:dyDescent="0.25">
      <c r="A120" s="18">
        <v>40717</v>
      </c>
      <c r="B120">
        <v>5392</v>
      </c>
      <c r="C120">
        <v>5461</v>
      </c>
      <c r="D120">
        <v>5092</v>
      </c>
      <c r="E120">
        <v>5103</v>
      </c>
      <c r="F120">
        <v>5103</v>
      </c>
      <c r="G120">
        <v>6700</v>
      </c>
    </row>
    <row r="121" spans="1:7" x14ac:dyDescent="0.25">
      <c r="A121" s="18">
        <v>40718</v>
      </c>
      <c r="B121">
        <v>5060</v>
      </c>
      <c r="C121">
        <v>5333</v>
      </c>
      <c r="D121">
        <v>5033</v>
      </c>
      <c r="E121">
        <v>5313</v>
      </c>
      <c r="F121">
        <v>5313</v>
      </c>
      <c r="G121">
        <v>5300</v>
      </c>
    </row>
    <row r="122" spans="1:7" x14ac:dyDescent="0.25">
      <c r="A122" s="18">
        <v>40721</v>
      </c>
      <c r="B122">
        <v>5318</v>
      </c>
      <c r="C122">
        <v>5386</v>
      </c>
      <c r="D122">
        <v>5199</v>
      </c>
      <c r="E122">
        <v>5220</v>
      </c>
      <c r="F122">
        <v>5220</v>
      </c>
      <c r="G122">
        <v>3700</v>
      </c>
    </row>
    <row r="123" spans="1:7" x14ac:dyDescent="0.25">
      <c r="A123" s="18">
        <v>40722</v>
      </c>
      <c r="B123">
        <v>5150</v>
      </c>
      <c r="C123">
        <v>5187</v>
      </c>
      <c r="D123">
        <v>5010</v>
      </c>
      <c r="E123">
        <v>5014</v>
      </c>
      <c r="F123">
        <v>5014</v>
      </c>
      <c r="G123">
        <v>2100</v>
      </c>
    </row>
    <row r="124" spans="1:7" x14ac:dyDescent="0.25">
      <c r="A124" s="18">
        <v>40723</v>
      </c>
      <c r="B124">
        <v>4886</v>
      </c>
      <c r="C124">
        <v>4926</v>
      </c>
      <c r="D124">
        <v>4755</v>
      </c>
      <c r="E124">
        <v>4763</v>
      </c>
      <c r="F124">
        <v>4763</v>
      </c>
      <c r="G124">
        <v>4800</v>
      </c>
    </row>
    <row r="125" spans="1:7" x14ac:dyDescent="0.25">
      <c r="A125" s="18">
        <v>40724</v>
      </c>
      <c r="B125">
        <v>4674</v>
      </c>
      <c r="C125">
        <v>4677</v>
      </c>
      <c r="D125">
        <v>4521</v>
      </c>
      <c r="E125">
        <v>4568</v>
      </c>
      <c r="F125">
        <v>4568</v>
      </c>
      <c r="G125">
        <v>7100</v>
      </c>
    </row>
    <row r="126" spans="1:7" x14ac:dyDescent="0.25">
      <c r="A126" s="18">
        <v>40725</v>
      </c>
      <c r="B126">
        <v>4531</v>
      </c>
      <c r="C126">
        <v>4555</v>
      </c>
      <c r="D126">
        <v>4354</v>
      </c>
      <c r="E126">
        <v>4385</v>
      </c>
      <c r="F126">
        <v>4385</v>
      </c>
      <c r="G126">
        <v>3800</v>
      </c>
    </row>
    <row r="127" spans="1:7" x14ac:dyDescent="0.25">
      <c r="A127" s="18">
        <v>40729</v>
      </c>
      <c r="B127">
        <v>4377</v>
      </c>
      <c r="C127">
        <v>4428</v>
      </c>
      <c r="D127">
        <v>4340</v>
      </c>
      <c r="E127">
        <v>4404</v>
      </c>
      <c r="F127">
        <v>4404</v>
      </c>
      <c r="G127">
        <v>2200</v>
      </c>
    </row>
    <row r="128" spans="1:7" x14ac:dyDescent="0.25">
      <c r="A128" s="18">
        <v>40730</v>
      </c>
      <c r="B128">
        <v>4462</v>
      </c>
      <c r="C128">
        <v>4543</v>
      </c>
      <c r="D128">
        <v>4423</v>
      </c>
      <c r="E128">
        <v>4472</v>
      </c>
      <c r="F128">
        <v>4472</v>
      </c>
      <c r="G128">
        <v>1700</v>
      </c>
    </row>
    <row r="129" spans="1:7" x14ac:dyDescent="0.25">
      <c r="A129" s="18">
        <v>40731</v>
      </c>
      <c r="B129">
        <v>4321</v>
      </c>
      <c r="C129">
        <v>4361</v>
      </c>
      <c r="D129">
        <v>4303</v>
      </c>
      <c r="E129">
        <v>4350</v>
      </c>
      <c r="F129">
        <v>4350</v>
      </c>
      <c r="G129">
        <v>1800</v>
      </c>
    </row>
    <row r="130" spans="1:7" x14ac:dyDescent="0.25">
      <c r="A130" s="18">
        <v>40732</v>
      </c>
      <c r="B130">
        <v>4513</v>
      </c>
      <c r="C130">
        <v>4514</v>
      </c>
      <c r="D130">
        <v>4398</v>
      </c>
      <c r="E130">
        <v>4398</v>
      </c>
      <c r="F130">
        <v>4398</v>
      </c>
      <c r="G130">
        <v>3700</v>
      </c>
    </row>
    <row r="131" spans="1:7" x14ac:dyDescent="0.25">
      <c r="A131" s="18">
        <v>40735</v>
      </c>
      <c r="B131">
        <v>4615</v>
      </c>
      <c r="C131">
        <v>4784</v>
      </c>
      <c r="D131">
        <v>4571</v>
      </c>
      <c r="E131">
        <v>4764</v>
      </c>
      <c r="F131">
        <v>4764</v>
      </c>
      <c r="G131">
        <v>5000</v>
      </c>
    </row>
    <row r="132" spans="1:7" x14ac:dyDescent="0.25">
      <c r="A132" s="18">
        <v>40736</v>
      </c>
      <c r="B132">
        <v>4867</v>
      </c>
      <c r="C132">
        <v>4888</v>
      </c>
      <c r="D132">
        <v>4666</v>
      </c>
      <c r="E132">
        <v>4882</v>
      </c>
      <c r="F132">
        <v>4882</v>
      </c>
      <c r="G132">
        <v>4400</v>
      </c>
    </row>
    <row r="133" spans="1:7" x14ac:dyDescent="0.25">
      <c r="A133" s="18">
        <v>40737</v>
      </c>
      <c r="B133">
        <v>4783</v>
      </c>
      <c r="C133">
        <v>4933</v>
      </c>
      <c r="D133">
        <v>4625</v>
      </c>
      <c r="E133">
        <v>4878</v>
      </c>
      <c r="F133">
        <v>4878</v>
      </c>
      <c r="G133">
        <v>5000</v>
      </c>
    </row>
    <row r="134" spans="1:7" x14ac:dyDescent="0.25">
      <c r="A134" s="18">
        <v>40738</v>
      </c>
      <c r="B134">
        <v>4816</v>
      </c>
      <c r="C134">
        <v>5179</v>
      </c>
      <c r="D134">
        <v>4816</v>
      </c>
      <c r="E134">
        <v>5055</v>
      </c>
      <c r="F134">
        <v>5055</v>
      </c>
      <c r="G134">
        <v>7200</v>
      </c>
    </row>
    <row r="135" spans="1:7" x14ac:dyDescent="0.25">
      <c r="A135" s="18">
        <v>40739</v>
      </c>
      <c r="B135">
        <v>4995</v>
      </c>
      <c r="C135">
        <v>5182</v>
      </c>
      <c r="D135">
        <v>4937</v>
      </c>
      <c r="E135">
        <v>5004</v>
      </c>
      <c r="F135">
        <v>5004</v>
      </c>
      <c r="G135">
        <v>6100</v>
      </c>
    </row>
    <row r="136" spans="1:7" x14ac:dyDescent="0.25">
      <c r="A136" s="18">
        <v>40742</v>
      </c>
      <c r="B136">
        <v>5100</v>
      </c>
      <c r="C136">
        <v>5211</v>
      </c>
      <c r="D136">
        <v>5095</v>
      </c>
      <c r="E136">
        <v>5111</v>
      </c>
      <c r="F136">
        <v>5111</v>
      </c>
      <c r="G136">
        <v>5400</v>
      </c>
    </row>
    <row r="137" spans="1:7" x14ac:dyDescent="0.25">
      <c r="A137" s="18">
        <v>40743</v>
      </c>
      <c r="B137">
        <v>5012</v>
      </c>
      <c r="C137">
        <v>5017</v>
      </c>
      <c r="D137">
        <v>4843</v>
      </c>
      <c r="E137">
        <v>4864</v>
      </c>
      <c r="F137">
        <v>4864</v>
      </c>
      <c r="G137">
        <v>4600</v>
      </c>
    </row>
    <row r="138" spans="1:7" x14ac:dyDescent="0.25">
      <c r="A138" s="18">
        <v>40744</v>
      </c>
      <c r="B138">
        <v>4767</v>
      </c>
      <c r="C138">
        <v>4868</v>
      </c>
      <c r="D138">
        <v>4742</v>
      </c>
      <c r="E138">
        <v>4763</v>
      </c>
      <c r="F138">
        <v>4763</v>
      </c>
      <c r="G138">
        <v>3800</v>
      </c>
    </row>
    <row r="139" spans="1:7" x14ac:dyDescent="0.25">
      <c r="A139" s="18">
        <v>40745</v>
      </c>
      <c r="B139">
        <v>4640</v>
      </c>
      <c r="C139">
        <v>4669</v>
      </c>
      <c r="D139">
        <v>4500</v>
      </c>
      <c r="E139">
        <v>4519</v>
      </c>
      <c r="F139">
        <v>4519</v>
      </c>
      <c r="G139">
        <v>5600</v>
      </c>
    </row>
    <row r="140" spans="1:7" x14ac:dyDescent="0.25">
      <c r="A140" s="18">
        <v>40746</v>
      </c>
      <c r="B140">
        <v>4468</v>
      </c>
      <c r="C140">
        <v>4553</v>
      </c>
      <c r="D140">
        <v>4440</v>
      </c>
      <c r="E140">
        <v>4483</v>
      </c>
      <c r="F140">
        <v>4483</v>
      </c>
      <c r="G140">
        <v>3200</v>
      </c>
    </row>
    <row r="141" spans="1:7" x14ac:dyDescent="0.25">
      <c r="A141" s="18">
        <v>40749</v>
      </c>
      <c r="B141">
        <v>4629</v>
      </c>
      <c r="C141">
        <v>4663</v>
      </c>
      <c r="D141">
        <v>4551</v>
      </c>
      <c r="E141">
        <v>4654</v>
      </c>
      <c r="F141">
        <v>4654</v>
      </c>
      <c r="G141">
        <v>5000</v>
      </c>
    </row>
    <row r="142" spans="1:7" x14ac:dyDescent="0.25">
      <c r="A142" s="18">
        <v>40750</v>
      </c>
      <c r="B142">
        <v>4678</v>
      </c>
      <c r="C142">
        <v>4787</v>
      </c>
      <c r="D142">
        <v>4652</v>
      </c>
      <c r="E142">
        <v>4750</v>
      </c>
      <c r="F142">
        <v>4750</v>
      </c>
      <c r="G142">
        <v>4400</v>
      </c>
    </row>
    <row r="143" spans="1:7" x14ac:dyDescent="0.25">
      <c r="A143" s="18">
        <v>40751</v>
      </c>
      <c r="B143">
        <v>4841</v>
      </c>
      <c r="C143">
        <v>5055</v>
      </c>
      <c r="D143">
        <v>4836</v>
      </c>
      <c r="E143">
        <v>5031</v>
      </c>
      <c r="F143">
        <v>5031</v>
      </c>
      <c r="G143">
        <v>6300</v>
      </c>
    </row>
    <row r="144" spans="1:7" x14ac:dyDescent="0.25">
      <c r="A144" s="18">
        <v>40752</v>
      </c>
      <c r="B144">
        <v>5063</v>
      </c>
      <c r="C144">
        <v>5183</v>
      </c>
      <c r="D144">
        <v>4886</v>
      </c>
      <c r="E144">
        <v>5147</v>
      </c>
      <c r="F144">
        <v>5147</v>
      </c>
      <c r="G144">
        <v>5000</v>
      </c>
    </row>
    <row r="145" spans="1:7" x14ac:dyDescent="0.25">
      <c r="A145" s="18">
        <v>40753</v>
      </c>
      <c r="B145">
        <v>5309</v>
      </c>
      <c r="C145">
        <v>5386</v>
      </c>
      <c r="D145">
        <v>5021</v>
      </c>
      <c r="E145">
        <v>5051</v>
      </c>
      <c r="F145">
        <v>5051</v>
      </c>
      <c r="G145">
        <v>11200</v>
      </c>
    </row>
    <row r="146" spans="1:7" x14ac:dyDescent="0.25">
      <c r="A146" s="18">
        <v>40756</v>
      </c>
      <c r="B146">
        <v>4780</v>
      </c>
      <c r="C146">
        <v>5165</v>
      </c>
      <c r="D146">
        <v>4766</v>
      </c>
      <c r="E146">
        <v>4839</v>
      </c>
      <c r="F146">
        <v>4839</v>
      </c>
      <c r="G146">
        <v>10400</v>
      </c>
    </row>
    <row r="147" spans="1:7" x14ac:dyDescent="0.25">
      <c r="A147" s="18">
        <v>40757</v>
      </c>
      <c r="B147">
        <v>4994</v>
      </c>
      <c r="C147">
        <v>5175</v>
      </c>
      <c r="D147">
        <v>4882</v>
      </c>
      <c r="E147">
        <v>5175</v>
      </c>
      <c r="F147">
        <v>5175</v>
      </c>
      <c r="G147">
        <v>6800</v>
      </c>
    </row>
    <row r="148" spans="1:7" x14ac:dyDescent="0.25">
      <c r="A148" s="18">
        <v>40758</v>
      </c>
      <c r="B148">
        <v>5200</v>
      </c>
      <c r="C148">
        <v>5441</v>
      </c>
      <c r="D148">
        <v>5113</v>
      </c>
      <c r="E148">
        <v>5206</v>
      </c>
      <c r="F148">
        <v>5206</v>
      </c>
      <c r="G148">
        <v>6400</v>
      </c>
    </row>
    <row r="149" spans="1:7" x14ac:dyDescent="0.25">
      <c r="A149" s="18">
        <v>40759</v>
      </c>
      <c r="B149">
        <v>5403</v>
      </c>
      <c r="C149">
        <v>6238</v>
      </c>
      <c r="D149">
        <v>5370</v>
      </c>
      <c r="E149">
        <v>6230</v>
      </c>
      <c r="F149">
        <v>6230</v>
      </c>
      <c r="G149">
        <v>10500</v>
      </c>
    </row>
    <row r="150" spans="1:7" x14ac:dyDescent="0.25">
      <c r="A150" s="18">
        <v>40760</v>
      </c>
      <c r="B150">
        <v>5962</v>
      </c>
      <c r="C150">
        <v>7180</v>
      </c>
      <c r="D150">
        <v>5869</v>
      </c>
      <c r="E150">
        <v>6548</v>
      </c>
      <c r="F150">
        <v>6548</v>
      </c>
      <c r="G150">
        <v>22000</v>
      </c>
    </row>
    <row r="151" spans="1:7" x14ac:dyDescent="0.25">
      <c r="A151" s="18">
        <v>40763</v>
      </c>
      <c r="B151">
        <v>7129</v>
      </c>
      <c r="C151">
        <v>7695</v>
      </c>
      <c r="D151">
        <v>6892</v>
      </c>
      <c r="E151">
        <v>7507</v>
      </c>
      <c r="F151">
        <v>7507</v>
      </c>
      <c r="G151">
        <v>21000</v>
      </c>
    </row>
    <row r="152" spans="1:7" x14ac:dyDescent="0.25">
      <c r="A152" s="18">
        <v>40764</v>
      </c>
      <c r="B152">
        <v>7204</v>
      </c>
      <c r="C152">
        <v>7780</v>
      </c>
      <c r="D152">
        <v>6750</v>
      </c>
      <c r="E152">
        <v>6764</v>
      </c>
      <c r="F152">
        <v>6764</v>
      </c>
      <c r="G152">
        <v>13400</v>
      </c>
    </row>
    <row r="153" spans="1:7" x14ac:dyDescent="0.25">
      <c r="A153" s="18">
        <v>40765</v>
      </c>
      <c r="B153">
        <v>7024</v>
      </c>
      <c r="C153">
        <v>7642</v>
      </c>
      <c r="D153">
        <v>6953</v>
      </c>
      <c r="E153">
        <v>7579</v>
      </c>
      <c r="F153">
        <v>7579</v>
      </c>
      <c r="G153">
        <v>4900</v>
      </c>
    </row>
    <row r="154" spans="1:7" x14ac:dyDescent="0.25">
      <c r="A154" s="18">
        <v>40766</v>
      </c>
      <c r="B154">
        <v>7453</v>
      </c>
      <c r="C154">
        <v>7653</v>
      </c>
      <c r="D154">
        <v>7068</v>
      </c>
      <c r="E154">
        <v>7270</v>
      </c>
      <c r="F154">
        <v>7270</v>
      </c>
      <c r="G154">
        <v>9700</v>
      </c>
    </row>
    <row r="155" spans="1:7" x14ac:dyDescent="0.25">
      <c r="A155" s="18">
        <v>40767</v>
      </c>
      <c r="B155">
        <v>7016</v>
      </c>
      <c r="C155">
        <v>7349</v>
      </c>
      <c r="D155">
        <v>6943</v>
      </c>
      <c r="E155">
        <v>7322</v>
      </c>
      <c r="F155">
        <v>7322</v>
      </c>
      <c r="G155">
        <v>6300</v>
      </c>
    </row>
    <row r="156" spans="1:7" x14ac:dyDescent="0.25">
      <c r="A156" s="18">
        <v>40770</v>
      </c>
      <c r="B156">
        <v>7100</v>
      </c>
      <c r="C156">
        <v>7209</v>
      </c>
      <c r="D156">
        <v>6908</v>
      </c>
      <c r="E156">
        <v>6908</v>
      </c>
      <c r="F156">
        <v>6908</v>
      </c>
      <c r="G156">
        <v>4800</v>
      </c>
    </row>
    <row r="157" spans="1:7" x14ac:dyDescent="0.25">
      <c r="A157" s="18">
        <v>40771</v>
      </c>
      <c r="B157">
        <v>7066</v>
      </c>
      <c r="C157">
        <v>7308</v>
      </c>
      <c r="D157">
        <v>6947</v>
      </c>
      <c r="E157">
        <v>7065</v>
      </c>
      <c r="F157">
        <v>7065</v>
      </c>
      <c r="G157">
        <v>7300</v>
      </c>
    </row>
    <row r="158" spans="1:7" x14ac:dyDescent="0.25">
      <c r="A158" s="18">
        <v>40772</v>
      </c>
      <c r="B158">
        <v>6965</v>
      </c>
      <c r="C158">
        <v>7285</v>
      </c>
      <c r="D158">
        <v>6900</v>
      </c>
      <c r="E158">
        <v>7206</v>
      </c>
      <c r="F158">
        <v>7206</v>
      </c>
      <c r="G158">
        <v>6100</v>
      </c>
    </row>
    <row r="159" spans="1:7" x14ac:dyDescent="0.25">
      <c r="A159" s="18">
        <v>40773</v>
      </c>
      <c r="B159">
        <v>7881</v>
      </c>
      <c r="C159">
        <v>8886</v>
      </c>
      <c r="D159">
        <v>7868</v>
      </c>
      <c r="E159">
        <v>8696</v>
      </c>
      <c r="F159">
        <v>8696</v>
      </c>
      <c r="G159">
        <v>8400</v>
      </c>
    </row>
    <row r="160" spans="1:7" x14ac:dyDescent="0.25">
      <c r="A160" s="18">
        <v>40774</v>
      </c>
      <c r="B160">
        <v>9256</v>
      </c>
      <c r="C160">
        <v>9260</v>
      </c>
      <c r="D160">
        <v>8595</v>
      </c>
      <c r="E160">
        <v>9135</v>
      </c>
      <c r="F160">
        <v>9135</v>
      </c>
      <c r="G160">
        <v>7700</v>
      </c>
    </row>
    <row r="161" spans="1:7" x14ac:dyDescent="0.25">
      <c r="A161" s="18">
        <v>40777</v>
      </c>
      <c r="B161">
        <v>8624</v>
      </c>
      <c r="C161">
        <v>9524</v>
      </c>
      <c r="D161">
        <v>8606</v>
      </c>
      <c r="E161">
        <v>9413</v>
      </c>
      <c r="F161">
        <v>9413</v>
      </c>
      <c r="G161">
        <v>4900</v>
      </c>
    </row>
    <row r="162" spans="1:7" x14ac:dyDescent="0.25">
      <c r="A162" s="18">
        <v>40778</v>
      </c>
      <c r="B162">
        <v>9404</v>
      </c>
      <c r="C162">
        <v>9595</v>
      </c>
      <c r="D162">
        <v>8920</v>
      </c>
      <c r="E162">
        <v>8963</v>
      </c>
      <c r="F162">
        <v>8963</v>
      </c>
      <c r="G162">
        <v>2700</v>
      </c>
    </row>
    <row r="163" spans="1:7" x14ac:dyDescent="0.25">
      <c r="A163" s="18">
        <v>40779</v>
      </c>
      <c r="B163">
        <v>8950</v>
      </c>
      <c r="C163">
        <v>9040</v>
      </c>
      <c r="D163">
        <v>8524</v>
      </c>
      <c r="E163">
        <v>8781</v>
      </c>
      <c r="F163">
        <v>8781</v>
      </c>
      <c r="G163">
        <v>2000</v>
      </c>
    </row>
    <row r="164" spans="1:7" x14ac:dyDescent="0.25">
      <c r="A164" s="18">
        <v>40780</v>
      </c>
      <c r="B164">
        <v>8540</v>
      </c>
      <c r="C164">
        <v>9176</v>
      </c>
      <c r="D164">
        <v>8430</v>
      </c>
      <c r="E164">
        <v>8962</v>
      </c>
      <c r="F164">
        <v>8962</v>
      </c>
      <c r="G164">
        <v>6400</v>
      </c>
    </row>
    <row r="165" spans="1:7" x14ac:dyDescent="0.25">
      <c r="A165" s="18">
        <v>40781</v>
      </c>
      <c r="B165">
        <v>9274</v>
      </c>
      <c r="C165">
        <v>9446</v>
      </c>
      <c r="D165">
        <v>8658</v>
      </c>
      <c r="E165">
        <v>8811</v>
      </c>
      <c r="F165">
        <v>8811</v>
      </c>
      <c r="G165">
        <v>2300</v>
      </c>
    </row>
    <row r="166" spans="1:7" x14ac:dyDescent="0.25">
      <c r="A166" s="18">
        <v>40784</v>
      </c>
      <c r="B166">
        <v>8486</v>
      </c>
      <c r="C166">
        <v>8505</v>
      </c>
      <c r="D166">
        <v>8257</v>
      </c>
      <c r="E166">
        <v>8257</v>
      </c>
      <c r="F166">
        <v>8257</v>
      </c>
      <c r="G166">
        <v>2700</v>
      </c>
    </row>
    <row r="167" spans="1:7" x14ac:dyDescent="0.25">
      <c r="A167" s="18">
        <v>40785</v>
      </c>
      <c r="B167">
        <v>8399</v>
      </c>
      <c r="C167">
        <v>8568</v>
      </c>
      <c r="D167">
        <v>8236</v>
      </c>
      <c r="E167">
        <v>8356</v>
      </c>
      <c r="F167">
        <v>8356</v>
      </c>
      <c r="G167">
        <v>2700</v>
      </c>
    </row>
    <row r="168" spans="1:7" x14ac:dyDescent="0.25">
      <c r="A168" s="18">
        <v>40786</v>
      </c>
      <c r="B168">
        <v>8270</v>
      </c>
      <c r="C168">
        <v>8459</v>
      </c>
      <c r="D168">
        <v>8107</v>
      </c>
      <c r="E168">
        <v>8371</v>
      </c>
      <c r="F168">
        <v>8371</v>
      </c>
      <c r="G168">
        <v>4100</v>
      </c>
    </row>
    <row r="169" spans="1:7" x14ac:dyDescent="0.25">
      <c r="A169" s="18">
        <v>40787</v>
      </c>
      <c r="B169">
        <v>8374</v>
      </c>
      <c r="C169">
        <v>8482</v>
      </c>
      <c r="D169">
        <v>8096</v>
      </c>
      <c r="E169">
        <v>8477</v>
      </c>
      <c r="F169">
        <v>8477</v>
      </c>
      <c r="G169">
        <v>1100</v>
      </c>
    </row>
    <row r="170" spans="1:7" x14ac:dyDescent="0.25">
      <c r="A170" s="18">
        <v>40788</v>
      </c>
      <c r="B170">
        <v>8882</v>
      </c>
      <c r="C170">
        <v>8991</v>
      </c>
      <c r="D170">
        <v>8760</v>
      </c>
      <c r="E170">
        <v>8904</v>
      </c>
      <c r="F170">
        <v>8904</v>
      </c>
      <c r="G170">
        <v>2000</v>
      </c>
    </row>
    <row r="171" spans="1:7" x14ac:dyDescent="0.25">
      <c r="A171" s="18">
        <v>40792</v>
      </c>
      <c r="B171">
        <v>9714</v>
      </c>
      <c r="C171">
        <v>9714</v>
      </c>
      <c r="D171">
        <v>9163</v>
      </c>
      <c r="E171">
        <v>9168</v>
      </c>
      <c r="F171">
        <v>9168</v>
      </c>
      <c r="G171">
        <v>2700</v>
      </c>
    </row>
    <row r="172" spans="1:7" x14ac:dyDescent="0.25">
      <c r="A172" s="18">
        <v>40793</v>
      </c>
      <c r="B172">
        <v>8903</v>
      </c>
      <c r="C172">
        <v>8990</v>
      </c>
      <c r="D172">
        <v>8804</v>
      </c>
      <c r="E172">
        <v>8835</v>
      </c>
      <c r="F172">
        <v>8835</v>
      </c>
      <c r="G172">
        <v>2000</v>
      </c>
    </row>
    <row r="173" spans="1:7" x14ac:dyDescent="0.25">
      <c r="A173" s="18">
        <v>40794</v>
      </c>
      <c r="B173">
        <v>8972</v>
      </c>
      <c r="C173">
        <v>9044</v>
      </c>
      <c r="D173">
        <v>8682</v>
      </c>
      <c r="E173">
        <v>8979</v>
      </c>
      <c r="F173">
        <v>8979</v>
      </c>
      <c r="G173">
        <v>2200</v>
      </c>
    </row>
    <row r="174" spans="1:7" x14ac:dyDescent="0.25">
      <c r="A174" s="18">
        <v>40795</v>
      </c>
      <c r="B174">
        <v>9248</v>
      </c>
      <c r="C174">
        <v>9950</v>
      </c>
      <c r="D174">
        <v>9203</v>
      </c>
      <c r="E174">
        <v>9834</v>
      </c>
      <c r="F174">
        <v>9834</v>
      </c>
      <c r="G174">
        <v>2100</v>
      </c>
    </row>
    <row r="175" spans="1:7" x14ac:dyDescent="0.25">
      <c r="A175" s="18">
        <v>40798</v>
      </c>
      <c r="B175">
        <v>10308</v>
      </c>
      <c r="C175">
        <v>10526</v>
      </c>
      <c r="D175">
        <v>9898</v>
      </c>
      <c r="E175">
        <v>9930</v>
      </c>
      <c r="F175">
        <v>9930</v>
      </c>
      <c r="G175">
        <v>2300</v>
      </c>
    </row>
    <row r="176" spans="1:7" x14ac:dyDescent="0.25">
      <c r="A176" s="18">
        <v>40799</v>
      </c>
      <c r="B176">
        <v>9837</v>
      </c>
      <c r="C176">
        <v>10129</v>
      </c>
      <c r="D176">
        <v>9794</v>
      </c>
      <c r="E176">
        <v>9822</v>
      </c>
      <c r="F176">
        <v>9822</v>
      </c>
      <c r="G176">
        <v>2900</v>
      </c>
    </row>
    <row r="177" spans="1:7" x14ac:dyDescent="0.25">
      <c r="A177" s="18">
        <v>40800</v>
      </c>
      <c r="B177">
        <v>9693</v>
      </c>
      <c r="C177">
        <v>10058</v>
      </c>
      <c r="D177">
        <v>9342</v>
      </c>
      <c r="E177">
        <v>9563</v>
      </c>
      <c r="F177">
        <v>9563</v>
      </c>
      <c r="G177">
        <v>1800</v>
      </c>
    </row>
    <row r="178" spans="1:7" x14ac:dyDescent="0.25">
      <c r="A178" s="18">
        <v>40801</v>
      </c>
      <c r="B178">
        <v>9350</v>
      </c>
      <c r="C178">
        <v>9434</v>
      </c>
      <c r="D178">
        <v>9084</v>
      </c>
      <c r="E178">
        <v>9084</v>
      </c>
      <c r="F178">
        <v>9084</v>
      </c>
      <c r="G178">
        <v>1500</v>
      </c>
    </row>
    <row r="179" spans="1:7" x14ac:dyDescent="0.25">
      <c r="A179" s="18">
        <v>40802</v>
      </c>
      <c r="B179">
        <v>9034</v>
      </c>
      <c r="C179">
        <v>9223</v>
      </c>
      <c r="D179">
        <v>8864</v>
      </c>
      <c r="E179">
        <v>8902</v>
      </c>
      <c r="F179">
        <v>8902</v>
      </c>
      <c r="G179">
        <v>2100</v>
      </c>
    </row>
    <row r="180" spans="1:7" x14ac:dyDescent="0.25">
      <c r="A180" s="18">
        <v>40805</v>
      </c>
      <c r="B180">
        <v>9328</v>
      </c>
      <c r="C180">
        <v>9494</v>
      </c>
      <c r="D180">
        <v>9098</v>
      </c>
      <c r="E180">
        <v>9203</v>
      </c>
      <c r="F180">
        <v>9203</v>
      </c>
      <c r="G180">
        <v>3600</v>
      </c>
    </row>
    <row r="181" spans="1:7" x14ac:dyDescent="0.25">
      <c r="A181" s="18">
        <v>40806</v>
      </c>
      <c r="B181">
        <v>9051</v>
      </c>
      <c r="C181">
        <v>9226</v>
      </c>
      <c r="D181">
        <v>8868</v>
      </c>
      <c r="E181">
        <v>9193</v>
      </c>
      <c r="F181">
        <v>9193</v>
      </c>
      <c r="G181">
        <v>2100</v>
      </c>
    </row>
    <row r="182" spans="1:7" x14ac:dyDescent="0.25">
      <c r="A182" s="18">
        <v>40807</v>
      </c>
      <c r="B182">
        <v>9130</v>
      </c>
      <c r="C182">
        <v>9692</v>
      </c>
      <c r="D182">
        <v>9041</v>
      </c>
      <c r="E182">
        <v>9692</v>
      </c>
      <c r="F182">
        <v>9692</v>
      </c>
      <c r="G182">
        <v>5700</v>
      </c>
    </row>
    <row r="183" spans="1:7" x14ac:dyDescent="0.25">
      <c r="A183" s="18">
        <v>40808</v>
      </c>
      <c r="B183">
        <v>10514</v>
      </c>
      <c r="C183">
        <v>10992</v>
      </c>
      <c r="D183">
        <v>10250</v>
      </c>
      <c r="E183">
        <v>10670</v>
      </c>
      <c r="F183">
        <v>10670</v>
      </c>
      <c r="G183">
        <v>4800</v>
      </c>
    </row>
    <row r="184" spans="1:7" x14ac:dyDescent="0.25">
      <c r="A184" s="18">
        <v>40809</v>
      </c>
      <c r="B184">
        <v>10767</v>
      </c>
      <c r="C184">
        <v>10946</v>
      </c>
      <c r="D184">
        <v>10542</v>
      </c>
      <c r="E184">
        <v>10780</v>
      </c>
      <c r="F184">
        <v>10780</v>
      </c>
      <c r="G184">
        <v>2300</v>
      </c>
    </row>
    <row r="185" spans="1:7" x14ac:dyDescent="0.25">
      <c r="A185" s="18">
        <v>40812</v>
      </c>
      <c r="B185">
        <v>10596</v>
      </c>
      <c r="C185">
        <v>10984</v>
      </c>
      <c r="D185">
        <v>10384</v>
      </c>
      <c r="E185">
        <v>10405</v>
      </c>
      <c r="F185">
        <v>10405</v>
      </c>
      <c r="G185">
        <v>1900</v>
      </c>
    </row>
    <row r="186" spans="1:7" x14ac:dyDescent="0.25">
      <c r="A186" s="18">
        <v>40813</v>
      </c>
      <c r="B186">
        <v>9936</v>
      </c>
      <c r="C186">
        <v>10309</v>
      </c>
      <c r="D186">
        <v>9739</v>
      </c>
      <c r="E186">
        <v>10208</v>
      </c>
      <c r="F186">
        <v>10208</v>
      </c>
      <c r="G186">
        <v>5500</v>
      </c>
    </row>
    <row r="187" spans="1:7" x14ac:dyDescent="0.25">
      <c r="A187" s="18">
        <v>40814</v>
      </c>
      <c r="B187">
        <v>10102</v>
      </c>
      <c r="C187">
        <v>10877</v>
      </c>
      <c r="D187">
        <v>10007</v>
      </c>
      <c r="E187">
        <v>10860</v>
      </c>
      <c r="F187">
        <v>10860</v>
      </c>
      <c r="G187">
        <v>2100</v>
      </c>
    </row>
    <row r="188" spans="1:7" x14ac:dyDescent="0.25">
      <c r="A188" s="18">
        <v>40815</v>
      </c>
      <c r="B188">
        <v>10498</v>
      </c>
      <c r="C188">
        <v>11185</v>
      </c>
      <c r="D188">
        <v>10398</v>
      </c>
      <c r="E188">
        <v>10670</v>
      </c>
      <c r="F188">
        <v>10670</v>
      </c>
      <c r="G188">
        <v>2100</v>
      </c>
    </row>
    <row r="189" spans="1:7" x14ac:dyDescent="0.25">
      <c r="A189" s="18">
        <v>40816</v>
      </c>
      <c r="B189">
        <v>11098</v>
      </c>
      <c r="C189">
        <v>11474</v>
      </c>
      <c r="D189">
        <v>10900</v>
      </c>
      <c r="E189">
        <v>11452</v>
      </c>
      <c r="F189">
        <v>11452</v>
      </c>
      <c r="G189">
        <v>3200</v>
      </c>
    </row>
    <row r="190" spans="1:7" x14ac:dyDescent="0.25">
      <c r="A190" s="18">
        <v>40819</v>
      </c>
      <c r="B190">
        <v>11679</v>
      </c>
      <c r="C190">
        <v>12206</v>
      </c>
      <c r="D190">
        <v>11396</v>
      </c>
      <c r="E190">
        <v>12195</v>
      </c>
      <c r="F190">
        <v>12195</v>
      </c>
      <c r="G190">
        <v>5200</v>
      </c>
    </row>
    <row r="191" spans="1:7" x14ac:dyDescent="0.25">
      <c r="A191" s="18">
        <v>40820</v>
      </c>
      <c r="B191">
        <v>12492</v>
      </c>
      <c r="C191">
        <v>12674</v>
      </c>
      <c r="D191">
        <v>11270</v>
      </c>
      <c r="E191">
        <v>11345</v>
      </c>
      <c r="F191">
        <v>11345</v>
      </c>
      <c r="G191">
        <v>6700</v>
      </c>
    </row>
    <row r="192" spans="1:7" x14ac:dyDescent="0.25">
      <c r="A192" s="18">
        <v>40821</v>
      </c>
      <c r="B192">
        <v>11174</v>
      </c>
      <c r="C192">
        <v>11362</v>
      </c>
      <c r="D192">
        <v>10722</v>
      </c>
      <c r="E192">
        <v>10766</v>
      </c>
      <c r="F192">
        <v>10766</v>
      </c>
      <c r="G192">
        <v>3600</v>
      </c>
    </row>
    <row r="193" spans="1:7" x14ac:dyDescent="0.25">
      <c r="A193" s="18">
        <v>40822</v>
      </c>
      <c r="B193">
        <v>10824</v>
      </c>
      <c r="C193">
        <v>11006</v>
      </c>
      <c r="D193">
        <v>10570</v>
      </c>
      <c r="E193">
        <v>10586</v>
      </c>
      <c r="F193">
        <v>10586</v>
      </c>
      <c r="G193">
        <v>1900</v>
      </c>
    </row>
    <row r="194" spans="1:7" x14ac:dyDescent="0.25">
      <c r="A194" s="18">
        <v>40823</v>
      </c>
      <c r="B194">
        <v>10380</v>
      </c>
      <c r="C194">
        <v>10960</v>
      </c>
      <c r="D194">
        <v>10372</v>
      </c>
      <c r="E194">
        <v>10778</v>
      </c>
      <c r="F194">
        <v>10778</v>
      </c>
      <c r="G194">
        <v>4500</v>
      </c>
    </row>
    <row r="195" spans="1:7" x14ac:dyDescent="0.25">
      <c r="A195" s="18">
        <v>40826</v>
      </c>
      <c r="B195">
        <v>10330</v>
      </c>
      <c r="C195">
        <v>10350</v>
      </c>
      <c r="D195">
        <v>9992</v>
      </c>
      <c r="E195">
        <v>9996</v>
      </c>
      <c r="F195">
        <v>9996</v>
      </c>
      <c r="G195">
        <v>1900</v>
      </c>
    </row>
    <row r="196" spans="1:7" x14ac:dyDescent="0.25">
      <c r="A196" s="18">
        <v>40827</v>
      </c>
      <c r="B196">
        <v>10118</v>
      </c>
      <c r="C196">
        <v>10118</v>
      </c>
      <c r="D196">
        <v>9805</v>
      </c>
      <c r="E196">
        <v>9877</v>
      </c>
      <c r="F196">
        <v>9877</v>
      </c>
      <c r="G196">
        <v>1200</v>
      </c>
    </row>
    <row r="197" spans="1:7" x14ac:dyDescent="0.25">
      <c r="A197" s="18">
        <v>40828</v>
      </c>
      <c r="B197">
        <v>9516</v>
      </c>
      <c r="C197">
        <v>9561</v>
      </c>
      <c r="D197">
        <v>9026</v>
      </c>
      <c r="E197">
        <v>9210</v>
      </c>
      <c r="F197">
        <v>9210</v>
      </c>
      <c r="G197">
        <v>2700</v>
      </c>
    </row>
    <row r="198" spans="1:7" x14ac:dyDescent="0.25">
      <c r="A198" s="18">
        <v>40829</v>
      </c>
      <c r="B198">
        <v>9320</v>
      </c>
      <c r="C198">
        <v>9581</v>
      </c>
      <c r="D198">
        <v>9162</v>
      </c>
      <c r="E198">
        <v>9192</v>
      </c>
      <c r="F198">
        <v>9192</v>
      </c>
      <c r="G198">
        <v>1900</v>
      </c>
    </row>
    <row r="199" spans="1:7" x14ac:dyDescent="0.25">
      <c r="A199" s="18">
        <v>40830</v>
      </c>
      <c r="B199">
        <v>8793</v>
      </c>
      <c r="C199">
        <v>9000</v>
      </c>
      <c r="D199">
        <v>8640</v>
      </c>
      <c r="E199">
        <v>8657</v>
      </c>
      <c r="F199">
        <v>8657</v>
      </c>
      <c r="G199">
        <v>1500</v>
      </c>
    </row>
    <row r="200" spans="1:7" x14ac:dyDescent="0.25">
      <c r="A200" s="18">
        <v>40833</v>
      </c>
      <c r="B200">
        <v>8700</v>
      </c>
      <c r="C200">
        <v>9607</v>
      </c>
      <c r="D200">
        <v>8691</v>
      </c>
      <c r="E200">
        <v>9572</v>
      </c>
      <c r="F200">
        <v>9572</v>
      </c>
      <c r="G200">
        <v>2100</v>
      </c>
    </row>
    <row r="201" spans="1:7" x14ac:dyDescent="0.25">
      <c r="A201" s="18">
        <v>40834</v>
      </c>
      <c r="B201">
        <v>9581</v>
      </c>
      <c r="C201">
        <v>9898</v>
      </c>
      <c r="D201">
        <v>8888</v>
      </c>
      <c r="E201">
        <v>9194</v>
      </c>
      <c r="F201">
        <v>9194</v>
      </c>
      <c r="G201">
        <v>2500</v>
      </c>
    </row>
    <row r="202" spans="1:7" x14ac:dyDescent="0.25">
      <c r="A202" s="18">
        <v>40835</v>
      </c>
      <c r="B202">
        <v>9148</v>
      </c>
      <c r="C202">
        <v>10005</v>
      </c>
      <c r="D202">
        <v>9054</v>
      </c>
      <c r="E202">
        <v>9821</v>
      </c>
      <c r="F202">
        <v>9821</v>
      </c>
      <c r="G202">
        <v>3300</v>
      </c>
    </row>
    <row r="203" spans="1:7" x14ac:dyDescent="0.25">
      <c r="A203" s="18">
        <v>40836</v>
      </c>
      <c r="B203">
        <v>9886</v>
      </c>
      <c r="C203">
        <v>10319</v>
      </c>
      <c r="D203">
        <v>9779</v>
      </c>
      <c r="E203">
        <v>9915</v>
      </c>
      <c r="F203">
        <v>9915</v>
      </c>
      <c r="G203">
        <v>2300</v>
      </c>
    </row>
    <row r="204" spans="1:7" x14ac:dyDescent="0.25">
      <c r="A204" s="18">
        <v>40837</v>
      </c>
      <c r="B204">
        <v>9546</v>
      </c>
      <c r="C204">
        <v>9697</v>
      </c>
      <c r="D204">
        <v>9351</v>
      </c>
      <c r="E204">
        <v>9373</v>
      </c>
      <c r="F204">
        <v>9373</v>
      </c>
      <c r="G204">
        <v>1900</v>
      </c>
    </row>
    <row r="205" spans="1:7" x14ac:dyDescent="0.25">
      <c r="A205" s="18">
        <v>40840</v>
      </c>
      <c r="B205">
        <v>9249</v>
      </c>
      <c r="C205">
        <v>9249</v>
      </c>
      <c r="D205">
        <v>8778</v>
      </c>
      <c r="E205">
        <v>8799</v>
      </c>
      <c r="F205">
        <v>8799</v>
      </c>
      <c r="G205">
        <v>2000</v>
      </c>
    </row>
    <row r="206" spans="1:7" x14ac:dyDescent="0.25">
      <c r="A206" s="18">
        <v>40841</v>
      </c>
      <c r="B206">
        <v>8907</v>
      </c>
      <c r="C206">
        <v>9446</v>
      </c>
      <c r="D206">
        <v>8907</v>
      </c>
      <c r="E206">
        <v>9370</v>
      </c>
      <c r="F206">
        <v>9370</v>
      </c>
      <c r="G206">
        <v>2700</v>
      </c>
    </row>
    <row r="207" spans="1:7" x14ac:dyDescent="0.25">
      <c r="A207" s="18">
        <v>40842</v>
      </c>
      <c r="B207">
        <v>9007</v>
      </c>
      <c r="C207">
        <v>9688</v>
      </c>
      <c r="D207">
        <v>8964</v>
      </c>
      <c r="E207">
        <v>8981</v>
      </c>
      <c r="F207">
        <v>8981</v>
      </c>
      <c r="G207">
        <v>1900</v>
      </c>
    </row>
    <row r="208" spans="1:7" x14ac:dyDescent="0.25">
      <c r="A208" s="18">
        <v>40843</v>
      </c>
      <c r="B208">
        <v>8079</v>
      </c>
      <c r="C208">
        <v>8251</v>
      </c>
      <c r="D208">
        <v>7740</v>
      </c>
      <c r="E208">
        <v>7802</v>
      </c>
      <c r="F208">
        <v>7802</v>
      </c>
      <c r="G208">
        <v>2300</v>
      </c>
    </row>
    <row r="209" spans="1:7" x14ac:dyDescent="0.25">
      <c r="A209" s="18">
        <v>40844</v>
      </c>
      <c r="B209">
        <v>7939</v>
      </c>
      <c r="C209">
        <v>8026</v>
      </c>
      <c r="D209">
        <v>7691</v>
      </c>
      <c r="E209">
        <v>7738</v>
      </c>
      <c r="F209">
        <v>7738</v>
      </c>
      <c r="G209">
        <v>700</v>
      </c>
    </row>
    <row r="210" spans="1:7" x14ac:dyDescent="0.25">
      <c r="A210" s="18">
        <v>40847</v>
      </c>
      <c r="B210">
        <v>8089</v>
      </c>
      <c r="C210">
        <v>8572</v>
      </c>
      <c r="D210">
        <v>8030</v>
      </c>
      <c r="E210">
        <v>8559</v>
      </c>
      <c r="F210">
        <v>8559</v>
      </c>
      <c r="G210">
        <v>2200</v>
      </c>
    </row>
    <row r="211" spans="1:7" x14ac:dyDescent="0.25">
      <c r="A211" s="18">
        <v>40848</v>
      </c>
      <c r="B211">
        <v>9875</v>
      </c>
      <c r="C211">
        <v>10087</v>
      </c>
      <c r="D211">
        <v>9474</v>
      </c>
      <c r="E211">
        <v>9824</v>
      </c>
      <c r="F211">
        <v>9824</v>
      </c>
      <c r="G211">
        <v>4800</v>
      </c>
    </row>
    <row r="212" spans="1:7" x14ac:dyDescent="0.25">
      <c r="A212" s="18">
        <v>40849</v>
      </c>
      <c r="B212">
        <v>9462</v>
      </c>
      <c r="C212">
        <v>9840</v>
      </c>
      <c r="D212">
        <v>9418</v>
      </c>
      <c r="E212">
        <v>9517</v>
      </c>
      <c r="F212">
        <v>9517</v>
      </c>
      <c r="G212">
        <v>1400</v>
      </c>
    </row>
    <row r="213" spans="1:7" x14ac:dyDescent="0.25">
      <c r="A213" s="18">
        <v>40850</v>
      </c>
      <c r="B213">
        <v>9238</v>
      </c>
      <c r="C213">
        <v>9819</v>
      </c>
      <c r="D213">
        <v>9018</v>
      </c>
      <c r="E213">
        <v>9069</v>
      </c>
      <c r="F213">
        <v>9069</v>
      </c>
      <c r="G213">
        <v>1700</v>
      </c>
    </row>
    <row r="214" spans="1:7" x14ac:dyDescent="0.25">
      <c r="A214" s="18">
        <v>40851</v>
      </c>
      <c r="B214">
        <v>9288</v>
      </c>
      <c r="C214">
        <v>9575</v>
      </c>
      <c r="D214">
        <v>9076</v>
      </c>
      <c r="E214">
        <v>9239</v>
      </c>
      <c r="F214">
        <v>9239</v>
      </c>
      <c r="G214">
        <v>1500</v>
      </c>
    </row>
    <row r="215" spans="1:7" x14ac:dyDescent="0.25">
      <c r="A215" s="18">
        <v>40854</v>
      </c>
      <c r="B215">
        <v>9273</v>
      </c>
      <c r="C215">
        <v>9525</v>
      </c>
      <c r="D215">
        <v>9145</v>
      </c>
      <c r="E215">
        <v>9153</v>
      </c>
      <c r="F215">
        <v>9153</v>
      </c>
      <c r="G215">
        <v>1200</v>
      </c>
    </row>
    <row r="216" spans="1:7" x14ac:dyDescent="0.25">
      <c r="A216" s="18">
        <v>40855</v>
      </c>
      <c r="B216">
        <v>9030</v>
      </c>
      <c r="C216">
        <v>9286</v>
      </c>
      <c r="D216">
        <v>8715</v>
      </c>
      <c r="E216">
        <v>8726</v>
      </c>
      <c r="F216">
        <v>8726</v>
      </c>
      <c r="G216">
        <v>2100</v>
      </c>
    </row>
    <row r="217" spans="1:7" x14ac:dyDescent="0.25">
      <c r="A217" s="18">
        <v>40856</v>
      </c>
      <c r="B217">
        <v>9384</v>
      </c>
      <c r="C217">
        <v>10425</v>
      </c>
      <c r="D217">
        <v>9280</v>
      </c>
      <c r="E217">
        <v>10356</v>
      </c>
      <c r="F217">
        <v>10356</v>
      </c>
      <c r="G217">
        <v>4300</v>
      </c>
    </row>
    <row r="218" spans="1:7" x14ac:dyDescent="0.25">
      <c r="A218" s="18">
        <v>40857</v>
      </c>
      <c r="B218">
        <v>9753</v>
      </c>
      <c r="C218">
        <v>10290</v>
      </c>
      <c r="D218">
        <v>9674</v>
      </c>
      <c r="E218">
        <v>9720</v>
      </c>
      <c r="F218">
        <v>9720</v>
      </c>
      <c r="G218">
        <v>3000</v>
      </c>
    </row>
    <row r="219" spans="1:7" x14ac:dyDescent="0.25">
      <c r="A219" s="18">
        <v>40858</v>
      </c>
      <c r="B219">
        <v>9335</v>
      </c>
      <c r="C219">
        <v>9372</v>
      </c>
      <c r="D219">
        <v>9190</v>
      </c>
      <c r="E219">
        <v>9295</v>
      </c>
      <c r="F219">
        <v>9295</v>
      </c>
      <c r="G219">
        <v>2000</v>
      </c>
    </row>
    <row r="220" spans="1:7" x14ac:dyDescent="0.25">
      <c r="A220" s="18">
        <v>40861</v>
      </c>
      <c r="B220">
        <v>9442</v>
      </c>
      <c r="C220">
        <v>9698</v>
      </c>
      <c r="D220">
        <v>9412</v>
      </c>
      <c r="E220">
        <v>9531</v>
      </c>
      <c r="F220">
        <v>9531</v>
      </c>
      <c r="G220">
        <v>1500</v>
      </c>
    </row>
    <row r="221" spans="1:7" x14ac:dyDescent="0.25">
      <c r="A221" s="18">
        <v>40862</v>
      </c>
      <c r="B221">
        <v>9709</v>
      </c>
      <c r="C221">
        <v>9776</v>
      </c>
      <c r="D221">
        <v>9324</v>
      </c>
      <c r="E221">
        <v>9432</v>
      </c>
      <c r="F221">
        <v>9432</v>
      </c>
      <c r="G221">
        <v>1800</v>
      </c>
    </row>
    <row r="222" spans="1:7" x14ac:dyDescent="0.25">
      <c r="A222" s="18">
        <v>40863</v>
      </c>
      <c r="B222">
        <v>9740</v>
      </c>
      <c r="C222">
        <v>9950</v>
      </c>
      <c r="D222">
        <v>9368</v>
      </c>
      <c r="E222">
        <v>9883</v>
      </c>
      <c r="F222">
        <v>9883</v>
      </c>
      <c r="G222">
        <v>2300</v>
      </c>
    </row>
    <row r="223" spans="1:7" x14ac:dyDescent="0.25">
      <c r="A223" s="18">
        <v>40864</v>
      </c>
      <c r="B223">
        <v>9975</v>
      </c>
      <c r="C223">
        <v>10552</v>
      </c>
      <c r="D223">
        <v>9886</v>
      </c>
      <c r="E223">
        <v>10373</v>
      </c>
      <c r="F223">
        <v>10373</v>
      </c>
      <c r="G223">
        <v>3500</v>
      </c>
    </row>
    <row r="224" spans="1:7" x14ac:dyDescent="0.25">
      <c r="A224" s="18">
        <v>40865</v>
      </c>
      <c r="B224">
        <v>10061</v>
      </c>
      <c r="C224">
        <v>10350</v>
      </c>
      <c r="D224">
        <v>10008</v>
      </c>
      <c r="E224">
        <v>10013</v>
      </c>
      <c r="F224">
        <v>10013</v>
      </c>
      <c r="G224">
        <v>2000</v>
      </c>
    </row>
    <row r="225" spans="1:7" x14ac:dyDescent="0.25">
      <c r="A225" s="18">
        <v>40868</v>
      </c>
      <c r="B225">
        <v>10539</v>
      </c>
      <c r="C225">
        <v>10567</v>
      </c>
      <c r="D225">
        <v>10088</v>
      </c>
      <c r="E225">
        <v>10138</v>
      </c>
      <c r="F225">
        <v>10138</v>
      </c>
      <c r="G225">
        <v>2100</v>
      </c>
    </row>
    <row r="226" spans="1:7" x14ac:dyDescent="0.25">
      <c r="A226" s="18">
        <v>40869</v>
      </c>
      <c r="B226">
        <v>10202</v>
      </c>
      <c r="C226">
        <v>10279</v>
      </c>
      <c r="D226">
        <v>9894</v>
      </c>
      <c r="E226">
        <v>9911</v>
      </c>
      <c r="F226">
        <v>9911</v>
      </c>
      <c r="G226">
        <v>2800</v>
      </c>
    </row>
    <row r="227" spans="1:7" x14ac:dyDescent="0.25">
      <c r="A227" s="18">
        <v>40870</v>
      </c>
      <c r="B227">
        <v>10149</v>
      </c>
      <c r="C227">
        <v>10378</v>
      </c>
      <c r="D227">
        <v>10086</v>
      </c>
      <c r="E227">
        <v>10371</v>
      </c>
      <c r="F227">
        <v>10371</v>
      </c>
      <c r="G227">
        <v>1900</v>
      </c>
    </row>
    <row r="228" spans="1:7" x14ac:dyDescent="0.25">
      <c r="A228" s="18">
        <v>40872</v>
      </c>
      <c r="B228">
        <v>10413</v>
      </c>
      <c r="C228">
        <v>10538</v>
      </c>
      <c r="D228">
        <v>10194</v>
      </c>
      <c r="E228">
        <v>10506</v>
      </c>
      <c r="F228">
        <v>10506</v>
      </c>
      <c r="G228">
        <v>1100</v>
      </c>
    </row>
    <row r="229" spans="1:7" x14ac:dyDescent="0.25">
      <c r="A229" s="18">
        <v>40875</v>
      </c>
      <c r="B229">
        <v>9780</v>
      </c>
      <c r="C229">
        <v>10101</v>
      </c>
      <c r="D229">
        <v>9708</v>
      </c>
      <c r="E229">
        <v>9996</v>
      </c>
      <c r="F229">
        <v>9996</v>
      </c>
      <c r="G229">
        <v>1500</v>
      </c>
    </row>
    <row r="230" spans="1:7" x14ac:dyDescent="0.25">
      <c r="A230" s="18">
        <v>40876</v>
      </c>
      <c r="B230">
        <v>9885</v>
      </c>
      <c r="C230">
        <v>10015</v>
      </c>
      <c r="D230">
        <v>9700</v>
      </c>
      <c r="E230">
        <v>9790</v>
      </c>
      <c r="F230">
        <v>9790</v>
      </c>
      <c r="G230">
        <v>1000</v>
      </c>
    </row>
    <row r="231" spans="1:7" x14ac:dyDescent="0.25">
      <c r="A231" s="18">
        <v>40877</v>
      </c>
      <c r="B231">
        <v>9147</v>
      </c>
      <c r="C231">
        <v>9204</v>
      </c>
      <c r="D231">
        <v>8889</v>
      </c>
      <c r="E231">
        <v>8921</v>
      </c>
      <c r="F231">
        <v>8921</v>
      </c>
      <c r="G231">
        <v>1600</v>
      </c>
    </row>
    <row r="232" spans="1:7" x14ac:dyDescent="0.25">
      <c r="A232" s="18">
        <v>40878</v>
      </c>
      <c r="B232">
        <v>8965</v>
      </c>
      <c r="C232">
        <v>8981</v>
      </c>
      <c r="D232">
        <v>8655</v>
      </c>
      <c r="E232">
        <v>8708</v>
      </c>
      <c r="F232">
        <v>8708</v>
      </c>
      <c r="G232">
        <v>1200</v>
      </c>
    </row>
    <row r="233" spans="1:7" x14ac:dyDescent="0.25">
      <c r="A233" s="18">
        <v>40879</v>
      </c>
      <c r="B233">
        <v>8476</v>
      </c>
      <c r="C233">
        <v>8712</v>
      </c>
      <c r="D233">
        <v>8326</v>
      </c>
      <c r="E233">
        <v>8708</v>
      </c>
      <c r="F233">
        <v>8708</v>
      </c>
      <c r="G233">
        <v>1200</v>
      </c>
    </row>
    <row r="234" spans="1:7" x14ac:dyDescent="0.25">
      <c r="A234" s="18">
        <v>40882</v>
      </c>
      <c r="B234">
        <v>8328</v>
      </c>
      <c r="C234">
        <v>8773</v>
      </c>
      <c r="D234">
        <v>8324</v>
      </c>
      <c r="E234">
        <v>8681</v>
      </c>
      <c r="F234">
        <v>8681</v>
      </c>
      <c r="G234">
        <v>1200</v>
      </c>
    </row>
    <row r="235" spans="1:7" x14ac:dyDescent="0.25">
      <c r="A235" s="18">
        <v>40883</v>
      </c>
      <c r="B235">
        <v>8685</v>
      </c>
      <c r="C235">
        <v>8736</v>
      </c>
      <c r="D235">
        <v>8540</v>
      </c>
      <c r="E235">
        <v>8651</v>
      </c>
      <c r="F235">
        <v>8651</v>
      </c>
      <c r="G235">
        <v>500</v>
      </c>
    </row>
    <row r="236" spans="1:7" x14ac:dyDescent="0.25">
      <c r="A236" s="18">
        <v>40884</v>
      </c>
      <c r="B236">
        <v>8766</v>
      </c>
      <c r="C236">
        <v>9112</v>
      </c>
      <c r="D236">
        <v>8760</v>
      </c>
      <c r="E236">
        <v>8897</v>
      </c>
      <c r="F236">
        <v>8897</v>
      </c>
      <c r="G236">
        <v>1100</v>
      </c>
    </row>
    <row r="237" spans="1:7" x14ac:dyDescent="0.25">
      <c r="A237" s="18">
        <v>40885</v>
      </c>
      <c r="B237">
        <v>9181</v>
      </c>
      <c r="C237">
        <v>9391</v>
      </c>
      <c r="D237">
        <v>9088</v>
      </c>
      <c r="E237">
        <v>9312</v>
      </c>
      <c r="F237">
        <v>9312</v>
      </c>
      <c r="G237">
        <v>1100</v>
      </c>
    </row>
    <row r="238" spans="1:7" x14ac:dyDescent="0.25">
      <c r="A238" s="18">
        <v>40886</v>
      </c>
      <c r="B238">
        <v>9196</v>
      </c>
      <c r="C238">
        <v>9210</v>
      </c>
      <c r="D238">
        <v>8662</v>
      </c>
      <c r="E238">
        <v>8664</v>
      </c>
      <c r="F238">
        <v>8664</v>
      </c>
      <c r="G238">
        <v>3900</v>
      </c>
    </row>
    <row r="239" spans="1:7" x14ac:dyDescent="0.25">
      <c r="A239" s="18">
        <v>40889</v>
      </c>
      <c r="B239">
        <v>8858</v>
      </c>
      <c r="C239">
        <v>9034</v>
      </c>
      <c r="D239">
        <v>8707</v>
      </c>
      <c r="E239">
        <v>8707</v>
      </c>
      <c r="F239">
        <v>8707</v>
      </c>
      <c r="G239">
        <v>1500</v>
      </c>
    </row>
    <row r="240" spans="1:7" x14ac:dyDescent="0.25">
      <c r="A240" s="18">
        <v>40890</v>
      </c>
      <c r="B240">
        <v>8530</v>
      </c>
      <c r="C240">
        <v>8837</v>
      </c>
      <c r="D240">
        <v>8346</v>
      </c>
      <c r="E240">
        <v>8662</v>
      </c>
      <c r="F240">
        <v>8662</v>
      </c>
      <c r="G240">
        <v>2100</v>
      </c>
    </row>
    <row r="241" spans="1:7" x14ac:dyDescent="0.25">
      <c r="A241" s="18">
        <v>40891</v>
      </c>
      <c r="B241">
        <v>8672</v>
      </c>
      <c r="C241">
        <v>8880</v>
      </c>
      <c r="D241">
        <v>8547</v>
      </c>
      <c r="E241">
        <v>8695</v>
      </c>
      <c r="F241">
        <v>8695</v>
      </c>
      <c r="G241">
        <v>1700</v>
      </c>
    </row>
    <row r="242" spans="1:7" x14ac:dyDescent="0.25">
      <c r="A242" s="18">
        <v>40892</v>
      </c>
      <c r="B242">
        <v>8379</v>
      </c>
      <c r="C242">
        <v>8472</v>
      </c>
      <c r="D242">
        <v>8250</v>
      </c>
      <c r="E242">
        <v>8348</v>
      </c>
      <c r="F242">
        <v>8348</v>
      </c>
      <c r="G242">
        <v>800</v>
      </c>
    </row>
    <row r="243" spans="1:7" x14ac:dyDescent="0.25">
      <c r="A243" s="18">
        <v>40893</v>
      </c>
      <c r="B243">
        <v>8078</v>
      </c>
      <c r="C243">
        <v>8416</v>
      </c>
      <c r="D243">
        <v>8070</v>
      </c>
      <c r="E243">
        <v>8312</v>
      </c>
      <c r="F243">
        <v>8312</v>
      </c>
      <c r="G243">
        <v>1900</v>
      </c>
    </row>
    <row r="244" spans="1:7" x14ac:dyDescent="0.25">
      <c r="A244" s="18">
        <v>40896</v>
      </c>
      <c r="B244">
        <v>8210</v>
      </c>
      <c r="C244">
        <v>8290</v>
      </c>
      <c r="D244">
        <v>8053</v>
      </c>
      <c r="E244">
        <v>8232</v>
      </c>
      <c r="F244">
        <v>8232</v>
      </c>
      <c r="G244">
        <v>1200</v>
      </c>
    </row>
    <row r="245" spans="1:7" x14ac:dyDescent="0.25">
      <c r="A245" s="18">
        <v>40897</v>
      </c>
      <c r="B245">
        <v>7856</v>
      </c>
      <c r="C245">
        <v>7858</v>
      </c>
      <c r="D245">
        <v>7700</v>
      </c>
      <c r="E245">
        <v>7723</v>
      </c>
      <c r="F245">
        <v>7723</v>
      </c>
      <c r="G245">
        <v>1700</v>
      </c>
    </row>
    <row r="246" spans="1:7" x14ac:dyDescent="0.25">
      <c r="A246" s="18">
        <v>40898</v>
      </c>
      <c r="B246">
        <v>7630</v>
      </c>
      <c r="C246">
        <v>7750</v>
      </c>
      <c r="D246">
        <v>7194</v>
      </c>
      <c r="E246">
        <v>7199</v>
      </c>
      <c r="F246">
        <v>7199</v>
      </c>
      <c r="G246">
        <v>1700</v>
      </c>
    </row>
    <row r="247" spans="1:7" x14ac:dyDescent="0.25">
      <c r="A247" s="18">
        <v>40899</v>
      </c>
      <c r="B247">
        <v>7032</v>
      </c>
      <c r="C247">
        <v>7295</v>
      </c>
      <c r="D247">
        <v>6900</v>
      </c>
      <c r="E247">
        <v>7222</v>
      </c>
      <c r="F247">
        <v>7222</v>
      </c>
      <c r="G247">
        <v>1300</v>
      </c>
    </row>
    <row r="248" spans="1:7" x14ac:dyDescent="0.25">
      <c r="A248" s="18">
        <v>40900</v>
      </c>
      <c r="B248">
        <v>7175</v>
      </c>
      <c r="C248">
        <v>7453</v>
      </c>
      <c r="D248">
        <v>7108</v>
      </c>
      <c r="E248">
        <v>7397</v>
      </c>
      <c r="F248">
        <v>7397</v>
      </c>
      <c r="G248">
        <v>800</v>
      </c>
    </row>
    <row r="249" spans="1:7" x14ac:dyDescent="0.25">
      <c r="A249" s="18">
        <v>40904</v>
      </c>
      <c r="B249">
        <v>7359</v>
      </c>
      <c r="C249">
        <v>7379</v>
      </c>
      <c r="D249">
        <v>7254</v>
      </c>
      <c r="E249">
        <v>7332</v>
      </c>
      <c r="F249">
        <v>7332</v>
      </c>
      <c r="G249">
        <v>600</v>
      </c>
    </row>
    <row r="250" spans="1:7" x14ac:dyDescent="0.25">
      <c r="A250" s="18">
        <v>40905</v>
      </c>
      <c r="B250">
        <v>7296</v>
      </c>
      <c r="C250">
        <v>7667</v>
      </c>
      <c r="D250">
        <v>7296</v>
      </c>
      <c r="E250">
        <v>7647</v>
      </c>
      <c r="F250">
        <v>7647</v>
      </c>
      <c r="G250">
        <v>900</v>
      </c>
    </row>
    <row r="251" spans="1:7" x14ac:dyDescent="0.25">
      <c r="A251" s="18">
        <v>40906</v>
      </c>
      <c r="B251">
        <v>7583</v>
      </c>
      <c r="C251">
        <v>7583</v>
      </c>
      <c r="D251">
        <v>7437</v>
      </c>
      <c r="E251">
        <v>7460</v>
      </c>
      <c r="F251">
        <v>7460</v>
      </c>
      <c r="G251">
        <v>500</v>
      </c>
    </row>
    <row r="252" spans="1:7" x14ac:dyDescent="0.25">
      <c r="A252" s="18">
        <v>40907</v>
      </c>
      <c r="B252">
        <v>7445</v>
      </c>
      <c r="C252">
        <v>7580</v>
      </c>
      <c r="D252">
        <v>7418</v>
      </c>
      <c r="E252">
        <v>7574</v>
      </c>
      <c r="F252">
        <v>7574</v>
      </c>
      <c r="G252">
        <v>400</v>
      </c>
    </row>
    <row r="253" spans="1:7" x14ac:dyDescent="0.25">
      <c r="A253" s="18">
        <v>40911</v>
      </c>
      <c r="B253">
        <v>7217</v>
      </c>
      <c r="C253">
        <v>7264</v>
      </c>
      <c r="D253">
        <v>7117</v>
      </c>
      <c r="E253">
        <v>7174</v>
      </c>
      <c r="F253">
        <v>7174</v>
      </c>
      <c r="G253">
        <v>600</v>
      </c>
    </row>
    <row r="254" spans="1:7" x14ac:dyDescent="0.25">
      <c r="A254" s="18">
        <v>40912</v>
      </c>
      <c r="B254">
        <v>7257</v>
      </c>
      <c r="C254">
        <v>7347</v>
      </c>
      <c r="D254">
        <v>7033</v>
      </c>
      <c r="E254">
        <v>7033</v>
      </c>
      <c r="F254">
        <v>7033</v>
      </c>
      <c r="G254">
        <v>500</v>
      </c>
    </row>
    <row r="255" spans="1:7" x14ac:dyDescent="0.25">
      <c r="A255" s="18">
        <v>40913</v>
      </c>
      <c r="B255">
        <v>7138</v>
      </c>
      <c r="C255">
        <v>7205</v>
      </c>
      <c r="D255">
        <v>6868</v>
      </c>
      <c r="E255">
        <v>6876</v>
      </c>
      <c r="F255">
        <v>6876</v>
      </c>
      <c r="G255">
        <v>600</v>
      </c>
    </row>
    <row r="256" spans="1:7" x14ac:dyDescent="0.25">
      <c r="A256" s="18">
        <v>40914</v>
      </c>
      <c r="B256">
        <v>6834</v>
      </c>
      <c r="C256">
        <v>6958</v>
      </c>
      <c r="D256">
        <v>6700</v>
      </c>
      <c r="E256">
        <v>6772</v>
      </c>
      <c r="F256">
        <v>6772</v>
      </c>
      <c r="G256">
        <v>900</v>
      </c>
    </row>
    <row r="257" spans="1:7" x14ac:dyDescent="0.25">
      <c r="A257" s="18">
        <v>40917</v>
      </c>
      <c r="B257">
        <v>6708</v>
      </c>
      <c r="C257">
        <v>6758</v>
      </c>
      <c r="D257">
        <v>6626</v>
      </c>
      <c r="E257">
        <v>6668</v>
      </c>
      <c r="F257">
        <v>6668</v>
      </c>
      <c r="G257">
        <v>400</v>
      </c>
    </row>
    <row r="258" spans="1:7" x14ac:dyDescent="0.25">
      <c r="A258" s="18">
        <v>40918</v>
      </c>
      <c r="B258">
        <v>6464</v>
      </c>
      <c r="C258">
        <v>6565</v>
      </c>
      <c r="D258">
        <v>6398</v>
      </c>
      <c r="E258">
        <v>6534</v>
      </c>
      <c r="F258">
        <v>6534</v>
      </c>
      <c r="G258">
        <v>1100</v>
      </c>
    </row>
    <row r="259" spans="1:7" x14ac:dyDescent="0.25">
      <c r="A259" s="18">
        <v>40919</v>
      </c>
      <c r="B259">
        <v>6594</v>
      </c>
      <c r="C259">
        <v>6656</v>
      </c>
      <c r="D259">
        <v>6568</v>
      </c>
      <c r="E259">
        <v>6642</v>
      </c>
      <c r="F259">
        <v>6642</v>
      </c>
      <c r="G259">
        <v>700</v>
      </c>
    </row>
    <row r="260" spans="1:7" x14ac:dyDescent="0.25">
      <c r="A260" s="18">
        <v>40920</v>
      </c>
      <c r="B260">
        <v>6600</v>
      </c>
      <c r="C260">
        <v>6842</v>
      </c>
      <c r="D260">
        <v>6535</v>
      </c>
      <c r="E260">
        <v>6544</v>
      </c>
      <c r="F260">
        <v>6544</v>
      </c>
      <c r="G260">
        <v>900</v>
      </c>
    </row>
    <row r="261" spans="1:7" x14ac:dyDescent="0.25">
      <c r="A261" s="18">
        <v>40921</v>
      </c>
      <c r="B261">
        <v>6688</v>
      </c>
      <c r="C261">
        <v>6918</v>
      </c>
      <c r="D261">
        <v>6688</v>
      </c>
      <c r="E261">
        <v>6717</v>
      </c>
      <c r="F261">
        <v>6717</v>
      </c>
      <c r="G261">
        <v>1500</v>
      </c>
    </row>
    <row r="262" spans="1:7" x14ac:dyDescent="0.25">
      <c r="A262" s="18">
        <v>40925</v>
      </c>
      <c r="B262">
        <v>6498</v>
      </c>
      <c r="C262">
        <v>6703</v>
      </c>
      <c r="D262">
        <v>6393</v>
      </c>
      <c r="E262">
        <v>6662</v>
      </c>
      <c r="F262">
        <v>6662</v>
      </c>
      <c r="G262">
        <v>1500</v>
      </c>
    </row>
    <row r="263" spans="1:7" x14ac:dyDescent="0.25">
      <c r="A263" s="18">
        <v>40926</v>
      </c>
      <c r="B263">
        <v>6630</v>
      </c>
      <c r="C263">
        <v>6698</v>
      </c>
      <c r="D263">
        <v>6402</v>
      </c>
      <c r="E263">
        <v>6420</v>
      </c>
      <c r="F263">
        <v>6420</v>
      </c>
      <c r="G263">
        <v>1300</v>
      </c>
    </row>
    <row r="264" spans="1:7" x14ac:dyDescent="0.25">
      <c r="A264" s="18">
        <v>40927</v>
      </c>
      <c r="B264">
        <v>6336</v>
      </c>
      <c r="C264">
        <v>6393</v>
      </c>
      <c r="D264">
        <v>6232</v>
      </c>
      <c r="E264">
        <v>6247</v>
      </c>
      <c r="F264">
        <v>6247</v>
      </c>
      <c r="G264">
        <v>1200</v>
      </c>
    </row>
    <row r="265" spans="1:7" x14ac:dyDescent="0.25">
      <c r="A265" s="18">
        <v>40928</v>
      </c>
      <c r="B265">
        <v>6262</v>
      </c>
      <c r="C265">
        <v>6302</v>
      </c>
      <c r="D265">
        <v>6039</v>
      </c>
      <c r="E265">
        <v>6055</v>
      </c>
      <c r="F265">
        <v>6055</v>
      </c>
      <c r="G265">
        <v>900</v>
      </c>
    </row>
    <row r="266" spans="1:7" x14ac:dyDescent="0.25">
      <c r="A266" s="18">
        <v>40931</v>
      </c>
      <c r="B266">
        <v>6048</v>
      </c>
      <c r="C266">
        <v>6083</v>
      </c>
      <c r="D266">
        <v>5860</v>
      </c>
      <c r="E266">
        <v>5902</v>
      </c>
      <c r="F266">
        <v>5902</v>
      </c>
      <c r="G266">
        <v>1800</v>
      </c>
    </row>
    <row r="267" spans="1:7" x14ac:dyDescent="0.25">
      <c r="A267" s="18">
        <v>40932</v>
      </c>
      <c r="B267">
        <v>6052</v>
      </c>
      <c r="C267">
        <v>6070</v>
      </c>
      <c r="D267">
        <v>5862</v>
      </c>
      <c r="E267">
        <v>5930</v>
      </c>
      <c r="F267">
        <v>5930</v>
      </c>
      <c r="G267">
        <v>900</v>
      </c>
    </row>
    <row r="268" spans="1:7" x14ac:dyDescent="0.25">
      <c r="A268" s="18">
        <v>40933</v>
      </c>
      <c r="B268">
        <v>5930</v>
      </c>
      <c r="C268">
        <v>6002</v>
      </c>
      <c r="D268">
        <v>5649</v>
      </c>
      <c r="E268">
        <v>5672</v>
      </c>
      <c r="F268">
        <v>5672</v>
      </c>
      <c r="G268">
        <v>2000</v>
      </c>
    </row>
    <row r="269" spans="1:7" x14ac:dyDescent="0.25">
      <c r="A269" s="18">
        <v>40934</v>
      </c>
      <c r="B269">
        <v>5554</v>
      </c>
      <c r="C269">
        <v>5753</v>
      </c>
      <c r="D269">
        <v>5535</v>
      </c>
      <c r="E269">
        <v>5676</v>
      </c>
      <c r="F269">
        <v>5676</v>
      </c>
      <c r="G269">
        <v>900</v>
      </c>
    </row>
    <row r="270" spans="1:7" x14ac:dyDescent="0.25">
      <c r="A270" s="18">
        <v>40935</v>
      </c>
      <c r="B270">
        <v>5764</v>
      </c>
      <c r="C270">
        <v>5766</v>
      </c>
      <c r="D270">
        <v>5528</v>
      </c>
      <c r="E270">
        <v>5555</v>
      </c>
      <c r="F270">
        <v>5555</v>
      </c>
      <c r="G270">
        <v>900</v>
      </c>
    </row>
    <row r="271" spans="1:7" x14ac:dyDescent="0.25">
      <c r="A271" s="18">
        <v>40938</v>
      </c>
      <c r="B271">
        <v>5756</v>
      </c>
      <c r="C271">
        <v>5794</v>
      </c>
      <c r="D271">
        <v>5642</v>
      </c>
      <c r="E271">
        <v>5718</v>
      </c>
      <c r="F271">
        <v>5718</v>
      </c>
      <c r="G271">
        <v>1200</v>
      </c>
    </row>
    <row r="272" spans="1:7" x14ac:dyDescent="0.25">
      <c r="A272" s="18">
        <v>40939</v>
      </c>
      <c r="B272">
        <v>5611</v>
      </c>
      <c r="C272">
        <v>5777</v>
      </c>
      <c r="D272">
        <v>5568</v>
      </c>
      <c r="E272">
        <v>5720</v>
      </c>
      <c r="F272">
        <v>5720</v>
      </c>
      <c r="G272">
        <v>1000</v>
      </c>
    </row>
    <row r="273" spans="1:7" x14ac:dyDescent="0.25">
      <c r="A273" s="18">
        <v>40940</v>
      </c>
      <c r="B273">
        <v>5590</v>
      </c>
      <c r="C273">
        <v>5637</v>
      </c>
      <c r="D273">
        <v>5487</v>
      </c>
      <c r="E273">
        <v>5568</v>
      </c>
      <c r="F273">
        <v>5568</v>
      </c>
      <c r="G273">
        <v>900</v>
      </c>
    </row>
    <row r="274" spans="1:7" x14ac:dyDescent="0.25">
      <c r="A274" s="18">
        <v>40941</v>
      </c>
      <c r="B274">
        <v>5474</v>
      </c>
      <c r="C274">
        <v>5498</v>
      </c>
      <c r="D274">
        <v>5392</v>
      </c>
      <c r="E274">
        <v>5392</v>
      </c>
      <c r="F274">
        <v>5392</v>
      </c>
      <c r="G274">
        <v>1200</v>
      </c>
    </row>
    <row r="275" spans="1:7" x14ac:dyDescent="0.25">
      <c r="A275" s="18">
        <v>40942</v>
      </c>
      <c r="B275">
        <v>5177</v>
      </c>
      <c r="C275">
        <v>5228</v>
      </c>
      <c r="D275">
        <v>5105</v>
      </c>
      <c r="E275">
        <v>5105</v>
      </c>
      <c r="F275">
        <v>5105</v>
      </c>
      <c r="G275">
        <v>2800</v>
      </c>
    </row>
    <row r="276" spans="1:7" x14ac:dyDescent="0.25">
      <c r="A276" s="18">
        <v>40945</v>
      </c>
      <c r="B276">
        <v>5154</v>
      </c>
      <c r="C276">
        <v>5159</v>
      </c>
      <c r="D276">
        <v>5048</v>
      </c>
      <c r="E276">
        <v>5048</v>
      </c>
      <c r="F276">
        <v>5048</v>
      </c>
      <c r="G276">
        <v>1100</v>
      </c>
    </row>
    <row r="277" spans="1:7" x14ac:dyDescent="0.25">
      <c r="A277" s="18">
        <v>40946</v>
      </c>
      <c r="B277">
        <v>5070</v>
      </c>
      <c r="C277">
        <v>5160</v>
      </c>
      <c r="D277">
        <v>5049</v>
      </c>
      <c r="E277">
        <v>5093</v>
      </c>
      <c r="F277">
        <v>5093</v>
      </c>
      <c r="G277">
        <v>1300</v>
      </c>
    </row>
    <row r="278" spans="1:7" x14ac:dyDescent="0.25">
      <c r="A278" s="18">
        <v>40947</v>
      </c>
      <c r="B278">
        <v>5084</v>
      </c>
      <c r="C278">
        <v>5230</v>
      </c>
      <c r="D278">
        <v>5066</v>
      </c>
      <c r="E278">
        <v>5210</v>
      </c>
      <c r="F278">
        <v>5210</v>
      </c>
      <c r="G278">
        <v>800</v>
      </c>
    </row>
    <row r="279" spans="1:7" x14ac:dyDescent="0.25">
      <c r="A279" s="18">
        <v>40948</v>
      </c>
      <c r="B279">
        <v>5235</v>
      </c>
      <c r="C279">
        <v>5470</v>
      </c>
      <c r="D279">
        <v>5200</v>
      </c>
      <c r="E279">
        <v>5465</v>
      </c>
      <c r="F279">
        <v>5465</v>
      </c>
      <c r="G279">
        <v>1400</v>
      </c>
    </row>
    <row r="280" spans="1:7" x14ac:dyDescent="0.25">
      <c r="A280" s="18">
        <v>40949</v>
      </c>
      <c r="B280">
        <v>5759</v>
      </c>
      <c r="C280">
        <v>6272</v>
      </c>
      <c r="D280">
        <v>5699</v>
      </c>
      <c r="E280">
        <v>5933</v>
      </c>
      <c r="F280">
        <v>5933</v>
      </c>
      <c r="G280">
        <v>3800</v>
      </c>
    </row>
    <row r="281" spans="1:7" x14ac:dyDescent="0.25">
      <c r="A281" s="18">
        <v>40952</v>
      </c>
      <c r="B281">
        <v>5606</v>
      </c>
      <c r="C281">
        <v>5684</v>
      </c>
      <c r="D281">
        <v>5474</v>
      </c>
      <c r="E281">
        <v>5474</v>
      </c>
      <c r="F281">
        <v>5474</v>
      </c>
      <c r="G281">
        <v>1900</v>
      </c>
    </row>
    <row r="282" spans="1:7" x14ac:dyDescent="0.25">
      <c r="A282" s="18">
        <v>40953</v>
      </c>
      <c r="B282">
        <v>5562</v>
      </c>
      <c r="C282">
        <v>5987</v>
      </c>
      <c r="D282">
        <v>5554</v>
      </c>
      <c r="E282">
        <v>5644</v>
      </c>
      <c r="F282">
        <v>5644</v>
      </c>
      <c r="G282">
        <v>2300</v>
      </c>
    </row>
    <row r="283" spans="1:7" x14ac:dyDescent="0.25">
      <c r="A283" s="18">
        <v>40954</v>
      </c>
      <c r="B283">
        <v>5689</v>
      </c>
      <c r="C283">
        <v>6002</v>
      </c>
      <c r="D283">
        <v>5687</v>
      </c>
      <c r="E283">
        <v>5967</v>
      </c>
      <c r="F283">
        <v>5967</v>
      </c>
      <c r="G283">
        <v>6300</v>
      </c>
    </row>
    <row r="284" spans="1:7" x14ac:dyDescent="0.25">
      <c r="A284" s="18">
        <v>40955</v>
      </c>
      <c r="B284">
        <v>6099</v>
      </c>
      <c r="C284">
        <v>6201</v>
      </c>
      <c r="D284">
        <v>5710</v>
      </c>
      <c r="E284">
        <v>5743</v>
      </c>
      <c r="F284">
        <v>5743</v>
      </c>
      <c r="G284">
        <v>6500</v>
      </c>
    </row>
    <row r="285" spans="1:7" x14ac:dyDescent="0.25">
      <c r="A285" s="18">
        <v>40956</v>
      </c>
      <c r="B285">
        <v>5638</v>
      </c>
      <c r="C285">
        <v>5800</v>
      </c>
      <c r="D285">
        <v>5583</v>
      </c>
      <c r="E285">
        <v>5652</v>
      </c>
      <c r="F285">
        <v>5652</v>
      </c>
      <c r="G285">
        <v>2900</v>
      </c>
    </row>
    <row r="286" spans="1:7" x14ac:dyDescent="0.25">
      <c r="A286" s="18">
        <v>40960</v>
      </c>
      <c r="B286">
        <v>5572</v>
      </c>
      <c r="C286">
        <v>5734</v>
      </c>
      <c r="D286">
        <v>5570</v>
      </c>
      <c r="E286">
        <v>5648</v>
      </c>
      <c r="F286">
        <v>5648</v>
      </c>
      <c r="G286">
        <v>2900</v>
      </c>
    </row>
    <row r="287" spans="1:7" x14ac:dyDescent="0.25">
      <c r="A287" s="18">
        <v>40961</v>
      </c>
      <c r="B287">
        <v>5686</v>
      </c>
      <c r="C287">
        <v>5702</v>
      </c>
      <c r="D287">
        <v>5476</v>
      </c>
      <c r="E287">
        <v>5493</v>
      </c>
      <c r="F287">
        <v>5493</v>
      </c>
      <c r="G287">
        <v>4300</v>
      </c>
    </row>
    <row r="288" spans="1:7" x14ac:dyDescent="0.25">
      <c r="A288" s="18">
        <v>40962</v>
      </c>
      <c r="B288">
        <v>5500</v>
      </c>
      <c r="C288">
        <v>5547</v>
      </c>
      <c r="D288">
        <v>5100</v>
      </c>
      <c r="E288">
        <v>5142</v>
      </c>
      <c r="F288">
        <v>5142</v>
      </c>
      <c r="G288">
        <v>4000</v>
      </c>
    </row>
    <row r="289" spans="1:7" x14ac:dyDescent="0.25">
      <c r="A289" s="18">
        <v>40963</v>
      </c>
      <c r="B289">
        <v>5068</v>
      </c>
      <c r="C289">
        <v>5358</v>
      </c>
      <c r="D289">
        <v>5030</v>
      </c>
      <c r="E289">
        <v>5323</v>
      </c>
      <c r="F289">
        <v>5323</v>
      </c>
      <c r="G289">
        <v>4500</v>
      </c>
    </row>
    <row r="290" spans="1:7" x14ac:dyDescent="0.25">
      <c r="A290" s="18">
        <v>40966</v>
      </c>
      <c r="B290">
        <v>5520</v>
      </c>
      <c r="C290">
        <v>5540</v>
      </c>
      <c r="D290">
        <v>5207</v>
      </c>
      <c r="E290">
        <v>5382</v>
      </c>
      <c r="F290">
        <v>5382</v>
      </c>
      <c r="G290">
        <v>2700</v>
      </c>
    </row>
    <row r="291" spans="1:7" x14ac:dyDescent="0.25">
      <c r="A291" s="18">
        <v>40967</v>
      </c>
      <c r="B291">
        <v>5435</v>
      </c>
      <c r="C291">
        <v>5451</v>
      </c>
      <c r="D291">
        <v>5294</v>
      </c>
      <c r="E291">
        <v>5317</v>
      </c>
      <c r="F291">
        <v>5317</v>
      </c>
      <c r="G291">
        <v>2400</v>
      </c>
    </row>
    <row r="292" spans="1:7" x14ac:dyDescent="0.25">
      <c r="A292" s="18">
        <v>40968</v>
      </c>
      <c r="B292">
        <v>5227</v>
      </c>
      <c r="C292">
        <v>5350</v>
      </c>
      <c r="D292">
        <v>5122</v>
      </c>
      <c r="E292">
        <v>5246</v>
      </c>
      <c r="F292">
        <v>5246</v>
      </c>
      <c r="G292">
        <v>2600</v>
      </c>
    </row>
    <row r="293" spans="1:7" x14ac:dyDescent="0.25">
      <c r="A293" s="18">
        <v>40969</v>
      </c>
      <c r="B293">
        <v>5194</v>
      </c>
      <c r="C293">
        <v>5215</v>
      </c>
      <c r="D293">
        <v>5092</v>
      </c>
      <c r="E293">
        <v>5131</v>
      </c>
      <c r="F293">
        <v>5131</v>
      </c>
      <c r="G293">
        <v>2000</v>
      </c>
    </row>
    <row r="294" spans="1:7" x14ac:dyDescent="0.25">
      <c r="A294" s="18">
        <v>40970</v>
      </c>
      <c r="B294">
        <v>5127</v>
      </c>
      <c r="C294">
        <v>5205</v>
      </c>
      <c r="D294">
        <v>5089</v>
      </c>
      <c r="E294">
        <v>5167</v>
      </c>
      <c r="F294">
        <v>5167</v>
      </c>
      <c r="G294">
        <v>1400</v>
      </c>
    </row>
    <row r="295" spans="1:7" x14ac:dyDescent="0.25">
      <c r="A295" s="18">
        <v>40973</v>
      </c>
      <c r="B295">
        <v>5198</v>
      </c>
      <c r="C295">
        <v>5248</v>
      </c>
      <c r="D295">
        <v>5118</v>
      </c>
      <c r="E295">
        <v>5150</v>
      </c>
      <c r="F295">
        <v>5150</v>
      </c>
      <c r="G295">
        <v>2300</v>
      </c>
    </row>
    <row r="296" spans="1:7" x14ac:dyDescent="0.25">
      <c r="A296" s="18">
        <v>40974</v>
      </c>
      <c r="B296">
        <v>5472</v>
      </c>
      <c r="C296">
        <v>5591</v>
      </c>
      <c r="D296">
        <v>5370</v>
      </c>
      <c r="E296">
        <v>5545</v>
      </c>
      <c r="F296">
        <v>5545</v>
      </c>
      <c r="G296">
        <v>5800</v>
      </c>
    </row>
    <row r="297" spans="1:7" x14ac:dyDescent="0.25">
      <c r="A297" s="18">
        <v>40975</v>
      </c>
      <c r="B297">
        <v>5464</v>
      </c>
      <c r="C297">
        <v>5502</v>
      </c>
      <c r="D297">
        <v>5257</v>
      </c>
      <c r="E297">
        <v>5274</v>
      </c>
      <c r="F297">
        <v>5274</v>
      </c>
      <c r="G297">
        <v>3000</v>
      </c>
    </row>
    <row r="298" spans="1:7" x14ac:dyDescent="0.25">
      <c r="A298" s="18">
        <v>40976</v>
      </c>
      <c r="B298">
        <v>5134</v>
      </c>
      <c r="C298">
        <v>5162</v>
      </c>
      <c r="D298">
        <v>5030</v>
      </c>
      <c r="E298">
        <v>5068</v>
      </c>
      <c r="F298">
        <v>5068</v>
      </c>
      <c r="G298">
        <v>3400</v>
      </c>
    </row>
    <row r="299" spans="1:7" x14ac:dyDescent="0.25">
      <c r="A299" s="18">
        <v>40977</v>
      </c>
      <c r="B299">
        <v>4989</v>
      </c>
      <c r="C299">
        <v>4999</v>
      </c>
      <c r="D299">
        <v>4861</v>
      </c>
      <c r="E299">
        <v>4958</v>
      </c>
      <c r="F299">
        <v>4958</v>
      </c>
      <c r="G299">
        <v>4200</v>
      </c>
    </row>
    <row r="300" spans="1:7" x14ac:dyDescent="0.25">
      <c r="A300" s="18">
        <v>40980</v>
      </c>
      <c r="B300">
        <v>4900</v>
      </c>
      <c r="C300">
        <v>4906</v>
      </c>
      <c r="D300">
        <v>4718</v>
      </c>
      <c r="E300">
        <v>4731</v>
      </c>
      <c r="F300">
        <v>4731</v>
      </c>
      <c r="G300">
        <v>3700</v>
      </c>
    </row>
    <row r="301" spans="1:7" x14ac:dyDescent="0.25">
      <c r="A301" s="18">
        <v>40981</v>
      </c>
      <c r="B301">
        <v>4594</v>
      </c>
      <c r="C301">
        <v>4635</v>
      </c>
      <c r="D301">
        <v>4484</v>
      </c>
      <c r="E301">
        <v>4522</v>
      </c>
      <c r="F301">
        <v>4522</v>
      </c>
      <c r="G301">
        <v>5600</v>
      </c>
    </row>
    <row r="302" spans="1:7" x14ac:dyDescent="0.25">
      <c r="A302" s="18">
        <v>40982</v>
      </c>
      <c r="B302">
        <v>4488</v>
      </c>
      <c r="C302">
        <v>4783</v>
      </c>
      <c r="D302">
        <v>4475</v>
      </c>
      <c r="E302">
        <v>4662</v>
      </c>
      <c r="F302">
        <v>4662</v>
      </c>
      <c r="G302">
        <v>4200</v>
      </c>
    </row>
    <row r="303" spans="1:7" x14ac:dyDescent="0.25">
      <c r="A303" s="18">
        <v>40983</v>
      </c>
      <c r="B303">
        <v>4714</v>
      </c>
      <c r="C303">
        <v>4753</v>
      </c>
      <c r="D303">
        <v>4588</v>
      </c>
      <c r="E303">
        <v>4588</v>
      </c>
      <c r="F303">
        <v>4588</v>
      </c>
      <c r="G303">
        <v>3900</v>
      </c>
    </row>
    <row r="304" spans="1:7" x14ac:dyDescent="0.25">
      <c r="A304" s="18">
        <v>40984</v>
      </c>
      <c r="B304">
        <v>4567</v>
      </c>
      <c r="C304">
        <v>4640</v>
      </c>
      <c r="D304">
        <v>4548</v>
      </c>
      <c r="E304">
        <v>4579</v>
      </c>
      <c r="F304">
        <v>4579</v>
      </c>
      <c r="G304">
        <v>3000</v>
      </c>
    </row>
    <row r="305" spans="1:7" x14ac:dyDescent="0.25">
      <c r="A305" s="18">
        <v>40987</v>
      </c>
      <c r="B305">
        <v>4558</v>
      </c>
      <c r="C305">
        <v>4572</v>
      </c>
      <c r="D305">
        <v>4275</v>
      </c>
      <c r="E305">
        <v>4313</v>
      </c>
      <c r="F305">
        <v>4313</v>
      </c>
      <c r="G305">
        <v>7700</v>
      </c>
    </row>
    <row r="306" spans="1:7" x14ac:dyDescent="0.25">
      <c r="A306" s="18">
        <v>40988</v>
      </c>
      <c r="B306">
        <v>4409</v>
      </c>
      <c r="C306">
        <v>4445</v>
      </c>
      <c r="D306">
        <v>4104</v>
      </c>
      <c r="E306">
        <v>4109</v>
      </c>
      <c r="F306">
        <v>4109</v>
      </c>
      <c r="G306">
        <v>4700</v>
      </c>
    </row>
    <row r="307" spans="1:7" x14ac:dyDescent="0.25">
      <c r="A307" s="18">
        <v>40989</v>
      </c>
      <c r="B307">
        <v>4025</v>
      </c>
      <c r="C307">
        <v>4077</v>
      </c>
      <c r="D307">
        <v>3857</v>
      </c>
      <c r="E307">
        <v>3907</v>
      </c>
      <c r="F307">
        <v>3907</v>
      </c>
      <c r="G307">
        <v>5700</v>
      </c>
    </row>
    <row r="308" spans="1:7" x14ac:dyDescent="0.25">
      <c r="A308" s="18">
        <v>40990</v>
      </c>
      <c r="B308">
        <v>4080</v>
      </c>
      <c r="C308">
        <v>4150</v>
      </c>
      <c r="D308">
        <v>3910</v>
      </c>
      <c r="E308">
        <v>3948</v>
      </c>
      <c r="F308">
        <v>3948</v>
      </c>
      <c r="G308">
        <v>3700</v>
      </c>
    </row>
    <row r="309" spans="1:7" x14ac:dyDescent="0.25">
      <c r="A309" s="18">
        <v>40991</v>
      </c>
      <c r="B309">
        <v>3930</v>
      </c>
      <c r="C309">
        <v>3992</v>
      </c>
      <c r="D309">
        <v>3660</v>
      </c>
      <c r="E309">
        <v>3674</v>
      </c>
      <c r="F309">
        <v>3674</v>
      </c>
      <c r="G309">
        <v>4300</v>
      </c>
    </row>
    <row r="310" spans="1:7" x14ac:dyDescent="0.25">
      <c r="A310" s="18">
        <v>40994</v>
      </c>
      <c r="B310">
        <v>3539</v>
      </c>
      <c r="C310">
        <v>3540</v>
      </c>
      <c r="D310">
        <v>3315</v>
      </c>
      <c r="E310">
        <v>3342</v>
      </c>
      <c r="F310">
        <v>3342</v>
      </c>
      <c r="G310">
        <v>6400</v>
      </c>
    </row>
    <row r="311" spans="1:7" x14ac:dyDescent="0.25">
      <c r="A311" s="18">
        <v>40995</v>
      </c>
      <c r="B311">
        <v>3393</v>
      </c>
      <c r="C311">
        <v>3670</v>
      </c>
      <c r="D311">
        <v>3371</v>
      </c>
      <c r="E311">
        <v>3660</v>
      </c>
      <c r="F311">
        <v>3660</v>
      </c>
      <c r="G311">
        <v>3500</v>
      </c>
    </row>
    <row r="312" spans="1:7" x14ac:dyDescent="0.25">
      <c r="A312" s="18">
        <v>40996</v>
      </c>
      <c r="B312">
        <v>3664</v>
      </c>
      <c r="C312">
        <v>4009</v>
      </c>
      <c r="D312">
        <v>3605</v>
      </c>
      <c r="E312">
        <v>3691</v>
      </c>
      <c r="F312">
        <v>3691</v>
      </c>
      <c r="G312">
        <v>5600</v>
      </c>
    </row>
    <row r="313" spans="1:7" x14ac:dyDescent="0.25">
      <c r="A313" s="18">
        <v>40997</v>
      </c>
      <c r="B313">
        <v>3918</v>
      </c>
      <c r="C313">
        <v>3918</v>
      </c>
      <c r="D313">
        <v>3636</v>
      </c>
      <c r="E313">
        <v>3677</v>
      </c>
      <c r="F313">
        <v>3677</v>
      </c>
      <c r="G313">
        <v>4800</v>
      </c>
    </row>
    <row r="314" spans="1:7" x14ac:dyDescent="0.25">
      <c r="A314" s="18">
        <v>40998</v>
      </c>
      <c r="B314">
        <v>3522</v>
      </c>
      <c r="C314">
        <v>3671</v>
      </c>
      <c r="D314">
        <v>3515</v>
      </c>
      <c r="E314">
        <v>3577</v>
      </c>
      <c r="F314">
        <v>3577</v>
      </c>
      <c r="G314">
        <v>3000</v>
      </c>
    </row>
    <row r="315" spans="1:7" x14ac:dyDescent="0.25">
      <c r="A315" s="18">
        <v>41001</v>
      </c>
      <c r="B315">
        <v>3591</v>
      </c>
      <c r="C315">
        <v>3610</v>
      </c>
      <c r="D315">
        <v>3448</v>
      </c>
      <c r="E315">
        <v>3576</v>
      </c>
      <c r="F315">
        <v>3576</v>
      </c>
      <c r="G315">
        <v>2400</v>
      </c>
    </row>
    <row r="316" spans="1:7" x14ac:dyDescent="0.25">
      <c r="A316" s="18">
        <v>41002</v>
      </c>
      <c r="B316">
        <v>3563</v>
      </c>
      <c r="C316">
        <v>3742</v>
      </c>
      <c r="D316">
        <v>3533</v>
      </c>
      <c r="E316">
        <v>3638</v>
      </c>
      <c r="F316">
        <v>3638</v>
      </c>
      <c r="G316">
        <v>2600</v>
      </c>
    </row>
    <row r="317" spans="1:7" x14ac:dyDescent="0.25">
      <c r="A317" s="18">
        <v>41003</v>
      </c>
      <c r="B317">
        <v>3819</v>
      </c>
      <c r="C317">
        <v>3908</v>
      </c>
      <c r="D317">
        <v>3693</v>
      </c>
      <c r="E317">
        <v>3727</v>
      </c>
      <c r="F317">
        <v>3727</v>
      </c>
      <c r="G317">
        <v>4000</v>
      </c>
    </row>
    <row r="318" spans="1:7" x14ac:dyDescent="0.25">
      <c r="A318" s="18">
        <v>41004</v>
      </c>
      <c r="B318">
        <v>3812</v>
      </c>
      <c r="C318">
        <v>3831</v>
      </c>
      <c r="D318">
        <v>3707</v>
      </c>
      <c r="E318">
        <v>3808</v>
      </c>
      <c r="F318">
        <v>3808</v>
      </c>
      <c r="G318">
        <v>2000</v>
      </c>
    </row>
    <row r="319" spans="1:7" x14ac:dyDescent="0.25">
      <c r="A319" s="18">
        <v>41008</v>
      </c>
      <c r="B319">
        <v>4036</v>
      </c>
      <c r="C319">
        <v>4040</v>
      </c>
      <c r="D319">
        <v>3890</v>
      </c>
      <c r="E319">
        <v>4039</v>
      </c>
      <c r="F319">
        <v>4039</v>
      </c>
      <c r="G319">
        <v>2900</v>
      </c>
    </row>
    <row r="320" spans="1:7" x14ac:dyDescent="0.25">
      <c r="A320" s="18">
        <v>41009</v>
      </c>
      <c r="B320">
        <v>4068</v>
      </c>
      <c r="C320">
        <v>4375</v>
      </c>
      <c r="D320">
        <v>4009</v>
      </c>
      <c r="E320">
        <v>4368</v>
      </c>
      <c r="F320">
        <v>4368</v>
      </c>
      <c r="G320">
        <v>5900</v>
      </c>
    </row>
    <row r="321" spans="1:7" x14ac:dyDescent="0.25">
      <c r="A321" s="18">
        <v>41010</v>
      </c>
      <c r="B321">
        <v>4146</v>
      </c>
      <c r="C321">
        <v>4285</v>
      </c>
      <c r="D321">
        <v>4098</v>
      </c>
      <c r="E321">
        <v>4259</v>
      </c>
      <c r="F321">
        <v>4259</v>
      </c>
      <c r="G321">
        <v>5300</v>
      </c>
    </row>
    <row r="322" spans="1:7" x14ac:dyDescent="0.25">
      <c r="A322" s="18">
        <v>41011</v>
      </c>
      <c r="B322">
        <v>4203</v>
      </c>
      <c r="C322">
        <v>4225</v>
      </c>
      <c r="D322">
        <v>3876</v>
      </c>
      <c r="E322">
        <v>3892</v>
      </c>
      <c r="F322">
        <v>3892</v>
      </c>
      <c r="G322">
        <v>4500</v>
      </c>
    </row>
    <row r="323" spans="1:7" x14ac:dyDescent="0.25">
      <c r="A323" s="18">
        <v>41012</v>
      </c>
      <c r="B323">
        <v>3878</v>
      </c>
      <c r="C323">
        <v>4113</v>
      </c>
      <c r="D323">
        <v>3878</v>
      </c>
      <c r="E323">
        <v>4110</v>
      </c>
      <c r="F323">
        <v>4110</v>
      </c>
      <c r="G323">
        <v>4200</v>
      </c>
    </row>
    <row r="324" spans="1:7" x14ac:dyDescent="0.25">
      <c r="A324" s="18">
        <v>41015</v>
      </c>
      <c r="B324">
        <v>3962</v>
      </c>
      <c r="C324">
        <v>4168</v>
      </c>
      <c r="D324">
        <v>3923</v>
      </c>
      <c r="E324">
        <v>4040</v>
      </c>
      <c r="F324">
        <v>4040</v>
      </c>
      <c r="G324">
        <v>4100</v>
      </c>
    </row>
    <row r="325" spans="1:7" x14ac:dyDescent="0.25">
      <c r="A325" s="18">
        <v>41016</v>
      </c>
      <c r="B325">
        <v>3896</v>
      </c>
      <c r="C325">
        <v>3911</v>
      </c>
      <c r="D325">
        <v>3768</v>
      </c>
      <c r="E325">
        <v>3819</v>
      </c>
      <c r="F325">
        <v>3819</v>
      </c>
      <c r="G325">
        <v>4100</v>
      </c>
    </row>
    <row r="326" spans="1:7" x14ac:dyDescent="0.25">
      <c r="A326" s="18">
        <v>41017</v>
      </c>
      <c r="B326">
        <v>3853</v>
      </c>
      <c r="C326">
        <v>3920</v>
      </c>
      <c r="D326">
        <v>3772</v>
      </c>
      <c r="E326">
        <v>3880</v>
      </c>
      <c r="F326">
        <v>3880</v>
      </c>
      <c r="G326">
        <v>4000</v>
      </c>
    </row>
    <row r="327" spans="1:7" x14ac:dyDescent="0.25">
      <c r="A327" s="18">
        <v>41018</v>
      </c>
      <c r="B327">
        <v>3862</v>
      </c>
      <c r="C327">
        <v>4019</v>
      </c>
      <c r="D327">
        <v>3780</v>
      </c>
      <c r="E327">
        <v>3911</v>
      </c>
      <c r="F327">
        <v>3911</v>
      </c>
      <c r="G327">
        <v>6600</v>
      </c>
    </row>
    <row r="328" spans="1:7" x14ac:dyDescent="0.25">
      <c r="A328" s="18">
        <v>41019</v>
      </c>
      <c r="B328">
        <v>3822</v>
      </c>
      <c r="C328">
        <v>3824</v>
      </c>
      <c r="D328">
        <v>3737</v>
      </c>
      <c r="E328">
        <v>3783</v>
      </c>
      <c r="F328">
        <v>3783</v>
      </c>
      <c r="G328">
        <v>5100</v>
      </c>
    </row>
    <row r="329" spans="1:7" x14ac:dyDescent="0.25">
      <c r="A329" s="18">
        <v>41022</v>
      </c>
      <c r="B329">
        <v>3964</v>
      </c>
      <c r="C329">
        <v>4048</v>
      </c>
      <c r="D329">
        <v>3883</v>
      </c>
      <c r="E329">
        <v>3905</v>
      </c>
      <c r="F329">
        <v>3905</v>
      </c>
      <c r="G329">
        <v>5600</v>
      </c>
    </row>
    <row r="330" spans="1:7" x14ac:dyDescent="0.25">
      <c r="A330" s="18">
        <v>41023</v>
      </c>
      <c r="B330">
        <v>3891</v>
      </c>
      <c r="C330">
        <v>3905</v>
      </c>
      <c r="D330">
        <v>3810</v>
      </c>
      <c r="E330">
        <v>3811</v>
      </c>
      <c r="F330">
        <v>3811</v>
      </c>
      <c r="G330">
        <v>3400</v>
      </c>
    </row>
    <row r="331" spans="1:7" x14ac:dyDescent="0.25">
      <c r="A331" s="18">
        <v>41024</v>
      </c>
      <c r="B331">
        <v>3657</v>
      </c>
      <c r="C331">
        <v>3687</v>
      </c>
      <c r="D331">
        <v>3565</v>
      </c>
      <c r="E331">
        <v>3574</v>
      </c>
      <c r="F331">
        <v>3574</v>
      </c>
      <c r="G331">
        <v>4600</v>
      </c>
    </row>
    <row r="332" spans="1:7" x14ac:dyDescent="0.25">
      <c r="A332" s="18">
        <v>41025</v>
      </c>
      <c r="B332">
        <v>3584</v>
      </c>
      <c r="C332">
        <v>3594</v>
      </c>
      <c r="D332">
        <v>3417</v>
      </c>
      <c r="E332">
        <v>3448</v>
      </c>
      <c r="F332">
        <v>3448</v>
      </c>
      <c r="G332">
        <v>5100</v>
      </c>
    </row>
    <row r="333" spans="1:7" x14ac:dyDescent="0.25">
      <c r="A333" s="18">
        <v>41026</v>
      </c>
      <c r="B333">
        <v>3430</v>
      </c>
      <c r="C333">
        <v>3508</v>
      </c>
      <c r="D333">
        <v>3412</v>
      </c>
      <c r="E333">
        <v>3443</v>
      </c>
      <c r="F333">
        <v>3443</v>
      </c>
      <c r="G333">
        <v>3600</v>
      </c>
    </row>
    <row r="334" spans="1:7" x14ac:dyDescent="0.25">
      <c r="A334" s="18">
        <v>41029</v>
      </c>
      <c r="B334">
        <v>3488</v>
      </c>
      <c r="C334">
        <v>3539</v>
      </c>
      <c r="D334">
        <v>3463</v>
      </c>
      <c r="E334">
        <v>3521</v>
      </c>
      <c r="F334">
        <v>3521</v>
      </c>
      <c r="G334">
        <v>5100</v>
      </c>
    </row>
    <row r="335" spans="1:7" x14ac:dyDescent="0.25">
      <c r="A335" s="18">
        <v>41030</v>
      </c>
      <c r="B335">
        <v>3513</v>
      </c>
      <c r="C335">
        <v>3518</v>
      </c>
      <c r="D335">
        <v>3367</v>
      </c>
      <c r="E335">
        <v>3411</v>
      </c>
      <c r="F335">
        <v>3411</v>
      </c>
      <c r="G335">
        <v>4100</v>
      </c>
    </row>
    <row r="336" spans="1:7" x14ac:dyDescent="0.25">
      <c r="A336" s="18">
        <v>41031</v>
      </c>
      <c r="B336">
        <v>3486</v>
      </c>
      <c r="C336">
        <v>3518</v>
      </c>
      <c r="D336">
        <v>3407</v>
      </c>
      <c r="E336">
        <v>3442</v>
      </c>
      <c r="F336">
        <v>3442</v>
      </c>
      <c r="G336">
        <v>3200</v>
      </c>
    </row>
    <row r="337" spans="1:7" x14ac:dyDescent="0.25">
      <c r="A337" s="18">
        <v>41032</v>
      </c>
      <c r="B337">
        <v>3415</v>
      </c>
      <c r="C337">
        <v>3560</v>
      </c>
      <c r="D337">
        <v>3390</v>
      </c>
      <c r="E337">
        <v>3515</v>
      </c>
      <c r="F337">
        <v>3515</v>
      </c>
      <c r="G337">
        <v>2600</v>
      </c>
    </row>
    <row r="338" spans="1:7" x14ac:dyDescent="0.25">
      <c r="A338" s="18">
        <v>41033</v>
      </c>
      <c r="B338">
        <v>3551</v>
      </c>
      <c r="C338">
        <v>3720</v>
      </c>
      <c r="D338">
        <v>3543</v>
      </c>
      <c r="E338">
        <v>3669</v>
      </c>
      <c r="F338">
        <v>3669</v>
      </c>
      <c r="G338">
        <v>7100</v>
      </c>
    </row>
    <row r="339" spans="1:7" x14ac:dyDescent="0.25">
      <c r="A339" s="18">
        <v>41036</v>
      </c>
      <c r="B339">
        <v>3757</v>
      </c>
      <c r="C339">
        <v>3766</v>
      </c>
      <c r="D339">
        <v>3569</v>
      </c>
      <c r="E339">
        <v>3611</v>
      </c>
      <c r="F339">
        <v>3611</v>
      </c>
      <c r="G339">
        <v>4300</v>
      </c>
    </row>
    <row r="340" spans="1:7" x14ac:dyDescent="0.25">
      <c r="A340" s="18">
        <v>41037</v>
      </c>
      <c r="B340">
        <v>3684</v>
      </c>
      <c r="C340">
        <v>3876</v>
      </c>
      <c r="D340">
        <v>3627</v>
      </c>
      <c r="E340">
        <v>3646</v>
      </c>
      <c r="F340">
        <v>3646</v>
      </c>
      <c r="G340">
        <v>8300</v>
      </c>
    </row>
    <row r="341" spans="1:7" x14ac:dyDescent="0.25">
      <c r="A341" s="18">
        <v>41038</v>
      </c>
      <c r="B341">
        <v>3821</v>
      </c>
      <c r="C341">
        <v>3898</v>
      </c>
      <c r="D341">
        <v>3669</v>
      </c>
      <c r="E341">
        <v>3787</v>
      </c>
      <c r="F341">
        <v>3787</v>
      </c>
      <c r="G341">
        <v>11600</v>
      </c>
    </row>
    <row r="342" spans="1:7" x14ac:dyDescent="0.25">
      <c r="A342" s="18">
        <v>41039</v>
      </c>
      <c r="B342">
        <v>3675</v>
      </c>
      <c r="C342">
        <v>3722</v>
      </c>
      <c r="D342">
        <v>3621</v>
      </c>
      <c r="E342">
        <v>3668</v>
      </c>
      <c r="F342">
        <v>3668</v>
      </c>
      <c r="G342">
        <v>6100</v>
      </c>
    </row>
    <row r="343" spans="1:7" x14ac:dyDescent="0.25">
      <c r="A343" s="18">
        <v>41040</v>
      </c>
      <c r="B343">
        <v>3761</v>
      </c>
      <c r="C343">
        <v>3765</v>
      </c>
      <c r="D343">
        <v>3602</v>
      </c>
      <c r="E343">
        <v>3715</v>
      </c>
      <c r="F343">
        <v>3715</v>
      </c>
      <c r="G343">
        <v>4500</v>
      </c>
    </row>
    <row r="344" spans="1:7" x14ac:dyDescent="0.25">
      <c r="A344" s="18">
        <v>41043</v>
      </c>
      <c r="B344">
        <v>3876</v>
      </c>
      <c r="C344">
        <v>3942</v>
      </c>
      <c r="D344">
        <v>3826</v>
      </c>
      <c r="E344">
        <v>3934</v>
      </c>
      <c r="F344">
        <v>3934</v>
      </c>
      <c r="G344">
        <v>9900</v>
      </c>
    </row>
    <row r="345" spans="1:7" x14ac:dyDescent="0.25">
      <c r="A345" s="18">
        <v>41044</v>
      </c>
      <c r="B345">
        <v>3948</v>
      </c>
      <c r="C345">
        <v>4145</v>
      </c>
      <c r="D345">
        <v>3874</v>
      </c>
      <c r="E345">
        <v>4136</v>
      </c>
      <c r="F345">
        <v>4136</v>
      </c>
      <c r="G345">
        <v>7900</v>
      </c>
    </row>
    <row r="346" spans="1:7" x14ac:dyDescent="0.25">
      <c r="A346" s="18">
        <v>41045</v>
      </c>
      <c r="B346">
        <v>4070</v>
      </c>
      <c r="C346">
        <v>4290</v>
      </c>
      <c r="D346">
        <v>4000</v>
      </c>
      <c r="E346">
        <v>4271</v>
      </c>
      <c r="F346">
        <v>4271</v>
      </c>
      <c r="G346">
        <v>9400</v>
      </c>
    </row>
    <row r="347" spans="1:7" x14ac:dyDescent="0.25">
      <c r="A347" s="18">
        <v>41046</v>
      </c>
      <c r="B347">
        <v>4242</v>
      </c>
      <c r="C347">
        <v>4481</v>
      </c>
      <c r="D347">
        <v>4189</v>
      </c>
      <c r="E347">
        <v>4481</v>
      </c>
      <c r="F347">
        <v>4481</v>
      </c>
      <c r="G347">
        <v>12500</v>
      </c>
    </row>
    <row r="348" spans="1:7" x14ac:dyDescent="0.25">
      <c r="A348" s="18">
        <v>41047</v>
      </c>
      <c r="B348">
        <v>4450</v>
      </c>
      <c r="C348">
        <v>4856</v>
      </c>
      <c r="D348">
        <v>4423</v>
      </c>
      <c r="E348">
        <v>4762</v>
      </c>
      <c r="F348">
        <v>4762</v>
      </c>
      <c r="G348">
        <v>18600</v>
      </c>
    </row>
    <row r="349" spans="1:7" x14ac:dyDescent="0.25">
      <c r="A349" s="18">
        <v>41050</v>
      </c>
      <c r="B349">
        <v>4747</v>
      </c>
      <c r="C349">
        <v>4809</v>
      </c>
      <c r="D349">
        <v>4232</v>
      </c>
      <c r="E349">
        <v>4243</v>
      </c>
      <c r="F349">
        <v>4243</v>
      </c>
      <c r="G349">
        <v>14700</v>
      </c>
    </row>
    <row r="350" spans="1:7" x14ac:dyDescent="0.25">
      <c r="A350" s="18">
        <v>41051</v>
      </c>
      <c r="B350">
        <v>4189</v>
      </c>
      <c r="C350">
        <v>4533</v>
      </c>
      <c r="D350">
        <v>4003</v>
      </c>
      <c r="E350">
        <v>4389</v>
      </c>
      <c r="F350">
        <v>4389</v>
      </c>
      <c r="G350">
        <v>8100</v>
      </c>
    </row>
    <row r="351" spans="1:7" x14ac:dyDescent="0.25">
      <c r="A351" s="18">
        <v>41052</v>
      </c>
      <c r="B351">
        <v>4512</v>
      </c>
      <c r="C351">
        <v>4650</v>
      </c>
      <c r="D351">
        <v>4277</v>
      </c>
      <c r="E351">
        <v>4319</v>
      </c>
      <c r="F351">
        <v>4319</v>
      </c>
      <c r="G351">
        <v>15300</v>
      </c>
    </row>
    <row r="352" spans="1:7" x14ac:dyDescent="0.25">
      <c r="A352" s="18">
        <v>41053</v>
      </c>
      <c r="B352">
        <v>4288</v>
      </c>
      <c r="C352">
        <v>4521</v>
      </c>
      <c r="D352">
        <v>4264</v>
      </c>
      <c r="E352">
        <v>4354</v>
      </c>
      <c r="F352">
        <v>4354</v>
      </c>
      <c r="G352">
        <v>10600</v>
      </c>
    </row>
    <row r="353" spans="1:7" x14ac:dyDescent="0.25">
      <c r="A353" s="18">
        <v>41054</v>
      </c>
      <c r="B353">
        <v>4353</v>
      </c>
      <c r="C353">
        <v>4374</v>
      </c>
      <c r="D353">
        <v>4288</v>
      </c>
      <c r="E353">
        <v>4308</v>
      </c>
      <c r="F353">
        <v>4308</v>
      </c>
      <c r="G353">
        <v>5700</v>
      </c>
    </row>
    <row r="354" spans="1:7" x14ac:dyDescent="0.25">
      <c r="A354" s="18">
        <v>41058</v>
      </c>
      <c r="B354">
        <v>4175</v>
      </c>
      <c r="C354">
        <v>4260</v>
      </c>
      <c r="D354">
        <v>4085</v>
      </c>
      <c r="E354">
        <v>4104</v>
      </c>
      <c r="F354">
        <v>4104</v>
      </c>
      <c r="G354">
        <v>7100</v>
      </c>
    </row>
    <row r="355" spans="1:7" x14ac:dyDescent="0.25">
      <c r="A355" s="18">
        <v>41059</v>
      </c>
      <c r="B355">
        <v>4215</v>
      </c>
      <c r="C355">
        <v>4381</v>
      </c>
      <c r="D355">
        <v>4215</v>
      </c>
      <c r="E355">
        <v>4381</v>
      </c>
      <c r="F355">
        <v>4381</v>
      </c>
      <c r="G355">
        <v>11500</v>
      </c>
    </row>
    <row r="356" spans="1:7" x14ac:dyDescent="0.25">
      <c r="A356" s="18">
        <v>41060</v>
      </c>
      <c r="B356">
        <v>4415</v>
      </c>
      <c r="C356">
        <v>4645</v>
      </c>
      <c r="D356">
        <v>4294</v>
      </c>
      <c r="E356">
        <v>4444</v>
      </c>
      <c r="F356">
        <v>4444</v>
      </c>
      <c r="G356">
        <v>11600</v>
      </c>
    </row>
    <row r="357" spans="1:7" x14ac:dyDescent="0.25">
      <c r="A357" s="18">
        <v>41061</v>
      </c>
      <c r="B357">
        <v>4780</v>
      </c>
      <c r="C357">
        <v>4833</v>
      </c>
      <c r="D357">
        <v>4647</v>
      </c>
      <c r="E357">
        <v>4821</v>
      </c>
      <c r="F357">
        <v>4821</v>
      </c>
      <c r="G357">
        <v>11100</v>
      </c>
    </row>
    <row r="358" spans="1:7" x14ac:dyDescent="0.25">
      <c r="A358" s="18">
        <v>41064</v>
      </c>
      <c r="B358">
        <v>4721</v>
      </c>
      <c r="C358">
        <v>4883</v>
      </c>
      <c r="D358">
        <v>4612</v>
      </c>
      <c r="E358">
        <v>4616</v>
      </c>
      <c r="F358">
        <v>4616</v>
      </c>
      <c r="G358">
        <v>10000</v>
      </c>
    </row>
    <row r="359" spans="1:7" x14ac:dyDescent="0.25">
      <c r="A359" s="18">
        <v>41065</v>
      </c>
      <c r="B359">
        <v>4667</v>
      </c>
      <c r="C359">
        <v>4675</v>
      </c>
      <c r="D359">
        <v>4487</v>
      </c>
      <c r="E359">
        <v>4514</v>
      </c>
      <c r="F359">
        <v>4514</v>
      </c>
      <c r="G359">
        <v>6300</v>
      </c>
    </row>
    <row r="360" spans="1:7" x14ac:dyDescent="0.25">
      <c r="A360" s="18">
        <v>41066</v>
      </c>
      <c r="B360">
        <v>4377</v>
      </c>
      <c r="C360">
        <v>4417</v>
      </c>
      <c r="D360">
        <v>4185</v>
      </c>
      <c r="E360">
        <v>4189</v>
      </c>
      <c r="F360">
        <v>4189</v>
      </c>
      <c r="G360">
        <v>8300</v>
      </c>
    </row>
    <row r="361" spans="1:7" x14ac:dyDescent="0.25">
      <c r="A361" s="18">
        <v>41067</v>
      </c>
      <c r="B361">
        <v>3999</v>
      </c>
      <c r="C361">
        <v>4169</v>
      </c>
      <c r="D361">
        <v>3975</v>
      </c>
      <c r="E361">
        <v>4143</v>
      </c>
      <c r="F361">
        <v>4143</v>
      </c>
      <c r="G361">
        <v>11400</v>
      </c>
    </row>
    <row r="362" spans="1:7" x14ac:dyDescent="0.25">
      <c r="A362" s="18">
        <v>41068</v>
      </c>
      <c r="B362">
        <v>4169</v>
      </c>
      <c r="C362">
        <v>4190</v>
      </c>
      <c r="D362">
        <v>3916</v>
      </c>
      <c r="E362">
        <v>3918</v>
      </c>
      <c r="F362">
        <v>3918</v>
      </c>
      <c r="G362">
        <v>5300</v>
      </c>
    </row>
    <row r="363" spans="1:7" x14ac:dyDescent="0.25">
      <c r="A363" s="18">
        <v>41071</v>
      </c>
      <c r="B363">
        <v>3774</v>
      </c>
      <c r="C363">
        <v>4258</v>
      </c>
      <c r="D363">
        <v>3753</v>
      </c>
      <c r="E363">
        <v>4242</v>
      </c>
      <c r="F363">
        <v>4242</v>
      </c>
      <c r="G363">
        <v>9400</v>
      </c>
    </row>
    <row r="364" spans="1:7" x14ac:dyDescent="0.25">
      <c r="A364" s="18">
        <v>41072</v>
      </c>
      <c r="B364">
        <v>4217</v>
      </c>
      <c r="C364">
        <v>4362</v>
      </c>
      <c r="D364">
        <v>4148</v>
      </c>
      <c r="E364">
        <v>4174</v>
      </c>
      <c r="F364">
        <v>4174</v>
      </c>
      <c r="G364">
        <v>10500</v>
      </c>
    </row>
    <row r="365" spans="1:7" x14ac:dyDescent="0.25">
      <c r="A365" s="18">
        <v>41073</v>
      </c>
      <c r="B365">
        <v>4278</v>
      </c>
      <c r="C365">
        <v>4455</v>
      </c>
      <c r="D365">
        <v>4164</v>
      </c>
      <c r="E365">
        <v>4386</v>
      </c>
      <c r="F365">
        <v>4386</v>
      </c>
      <c r="G365">
        <v>9300</v>
      </c>
    </row>
    <row r="366" spans="1:7" x14ac:dyDescent="0.25">
      <c r="A366" s="18">
        <v>41074</v>
      </c>
      <c r="B366">
        <v>4353</v>
      </c>
      <c r="C366">
        <v>4422</v>
      </c>
      <c r="D366">
        <v>4111</v>
      </c>
      <c r="E366">
        <v>4111</v>
      </c>
      <c r="F366">
        <v>4111</v>
      </c>
      <c r="G366">
        <v>10000</v>
      </c>
    </row>
    <row r="367" spans="1:7" x14ac:dyDescent="0.25">
      <c r="A367" s="18">
        <v>41075</v>
      </c>
      <c r="B367">
        <v>4078</v>
      </c>
      <c r="C367">
        <v>4132</v>
      </c>
      <c r="D367">
        <v>3884</v>
      </c>
      <c r="E367">
        <v>3939</v>
      </c>
      <c r="F367">
        <v>3939</v>
      </c>
      <c r="G367">
        <v>7400</v>
      </c>
    </row>
    <row r="368" spans="1:7" x14ac:dyDescent="0.25">
      <c r="A368" s="18">
        <v>41078</v>
      </c>
      <c r="B368">
        <v>3912</v>
      </c>
      <c r="C368">
        <v>3954</v>
      </c>
      <c r="D368">
        <v>3596</v>
      </c>
      <c r="E368">
        <v>3604</v>
      </c>
      <c r="F368">
        <v>3604</v>
      </c>
      <c r="G368">
        <v>15300</v>
      </c>
    </row>
    <row r="369" spans="1:7" x14ac:dyDescent="0.25">
      <c r="A369" s="18">
        <v>41079</v>
      </c>
      <c r="B369">
        <v>3472</v>
      </c>
      <c r="C369">
        <v>3580</v>
      </c>
      <c r="D369">
        <v>3454</v>
      </c>
      <c r="E369">
        <v>3525</v>
      </c>
      <c r="F369">
        <v>3525</v>
      </c>
      <c r="G369">
        <v>10000</v>
      </c>
    </row>
    <row r="370" spans="1:7" x14ac:dyDescent="0.25">
      <c r="A370" s="18">
        <v>41080</v>
      </c>
      <c r="B370">
        <v>3527</v>
      </c>
      <c r="C370">
        <v>3663</v>
      </c>
      <c r="D370">
        <v>3378</v>
      </c>
      <c r="E370">
        <v>3378</v>
      </c>
      <c r="F370">
        <v>3378</v>
      </c>
      <c r="G370">
        <v>15000</v>
      </c>
    </row>
    <row r="371" spans="1:7" x14ac:dyDescent="0.25">
      <c r="A371" s="18">
        <v>41081</v>
      </c>
      <c r="B371">
        <v>3387</v>
      </c>
      <c r="C371">
        <v>3767</v>
      </c>
      <c r="D371">
        <v>3347</v>
      </c>
      <c r="E371">
        <v>3762</v>
      </c>
      <c r="F371">
        <v>3762</v>
      </c>
      <c r="G371">
        <v>14000</v>
      </c>
    </row>
    <row r="372" spans="1:7" x14ac:dyDescent="0.25">
      <c r="A372" s="18">
        <v>41082</v>
      </c>
      <c r="B372">
        <v>3628</v>
      </c>
      <c r="C372">
        <v>3688</v>
      </c>
      <c r="D372">
        <v>3354</v>
      </c>
      <c r="E372">
        <v>3374</v>
      </c>
      <c r="F372">
        <v>3374</v>
      </c>
      <c r="G372">
        <v>11700</v>
      </c>
    </row>
    <row r="373" spans="1:7" x14ac:dyDescent="0.25">
      <c r="A373" s="18">
        <v>41085</v>
      </c>
      <c r="B373">
        <v>3612</v>
      </c>
      <c r="C373">
        <v>3697</v>
      </c>
      <c r="D373">
        <v>3590</v>
      </c>
      <c r="E373">
        <v>3657</v>
      </c>
      <c r="F373">
        <v>3657</v>
      </c>
      <c r="G373">
        <v>5100</v>
      </c>
    </row>
    <row r="374" spans="1:7" x14ac:dyDescent="0.25">
      <c r="A374" s="18">
        <v>41086</v>
      </c>
      <c r="B374">
        <v>3550</v>
      </c>
      <c r="C374">
        <v>3694</v>
      </c>
      <c r="D374">
        <v>3501</v>
      </c>
      <c r="E374">
        <v>3549</v>
      </c>
      <c r="F374">
        <v>3549</v>
      </c>
      <c r="G374">
        <v>9400</v>
      </c>
    </row>
    <row r="375" spans="1:7" x14ac:dyDescent="0.25">
      <c r="A375" s="18">
        <v>41087</v>
      </c>
      <c r="B375">
        <v>3495</v>
      </c>
      <c r="C375">
        <v>3580</v>
      </c>
      <c r="D375">
        <v>3449</v>
      </c>
      <c r="E375">
        <v>3572</v>
      </c>
      <c r="F375">
        <v>3572</v>
      </c>
      <c r="G375">
        <v>5800</v>
      </c>
    </row>
    <row r="376" spans="1:7" x14ac:dyDescent="0.25">
      <c r="A376" s="18">
        <v>41088</v>
      </c>
      <c r="B376">
        <v>3615</v>
      </c>
      <c r="C376">
        <v>3681</v>
      </c>
      <c r="D376">
        <v>3457</v>
      </c>
      <c r="E376">
        <v>3458</v>
      </c>
      <c r="F376">
        <v>3458</v>
      </c>
      <c r="G376">
        <v>7800</v>
      </c>
    </row>
    <row r="377" spans="1:7" x14ac:dyDescent="0.25">
      <c r="A377" s="18">
        <v>41089</v>
      </c>
      <c r="B377">
        <v>3265</v>
      </c>
      <c r="C377">
        <v>3311</v>
      </c>
      <c r="D377">
        <v>3212</v>
      </c>
      <c r="E377">
        <v>3232</v>
      </c>
      <c r="F377">
        <v>3232</v>
      </c>
      <c r="G377">
        <v>9300</v>
      </c>
    </row>
    <row r="378" spans="1:7" x14ac:dyDescent="0.25">
      <c r="A378" s="18">
        <v>41092</v>
      </c>
      <c r="B378">
        <v>3165</v>
      </c>
      <c r="C378">
        <v>3205</v>
      </c>
      <c r="D378">
        <v>3010</v>
      </c>
      <c r="E378">
        <v>3022</v>
      </c>
      <c r="F378">
        <v>3022</v>
      </c>
      <c r="G378">
        <v>5800</v>
      </c>
    </row>
    <row r="379" spans="1:7" x14ac:dyDescent="0.25">
      <c r="A379" s="18">
        <v>41093</v>
      </c>
      <c r="B379">
        <v>3000</v>
      </c>
      <c r="C379">
        <v>3005</v>
      </c>
      <c r="D379">
        <v>2910</v>
      </c>
      <c r="E379">
        <v>2955</v>
      </c>
      <c r="F379">
        <v>2955</v>
      </c>
      <c r="G379">
        <v>4700</v>
      </c>
    </row>
    <row r="380" spans="1:7" x14ac:dyDescent="0.25">
      <c r="A380" s="18">
        <v>41095</v>
      </c>
      <c r="B380">
        <v>2975</v>
      </c>
      <c r="C380">
        <v>3089</v>
      </c>
      <c r="D380">
        <v>2975</v>
      </c>
      <c r="E380">
        <v>3061</v>
      </c>
      <c r="F380">
        <v>3061</v>
      </c>
      <c r="G380">
        <v>5300</v>
      </c>
    </row>
    <row r="381" spans="1:7" x14ac:dyDescent="0.25">
      <c r="A381" s="18">
        <v>41096</v>
      </c>
      <c r="B381">
        <v>3150</v>
      </c>
      <c r="C381">
        <v>3152</v>
      </c>
      <c r="D381">
        <v>3023</v>
      </c>
      <c r="E381">
        <v>3029</v>
      </c>
      <c r="F381">
        <v>3029</v>
      </c>
      <c r="G381">
        <v>3900</v>
      </c>
    </row>
    <row r="382" spans="1:7" x14ac:dyDescent="0.25">
      <c r="A382" s="18">
        <v>41099</v>
      </c>
      <c r="B382">
        <v>3013</v>
      </c>
      <c r="C382">
        <v>3080</v>
      </c>
      <c r="D382">
        <v>2971</v>
      </c>
      <c r="E382">
        <v>2999</v>
      </c>
      <c r="F382">
        <v>2999</v>
      </c>
      <c r="G382">
        <v>3300</v>
      </c>
    </row>
    <row r="383" spans="1:7" x14ac:dyDescent="0.25">
      <c r="A383" s="18">
        <v>41100</v>
      </c>
      <c r="B383">
        <v>2955</v>
      </c>
      <c r="C383">
        <v>3139</v>
      </c>
      <c r="D383">
        <v>2912</v>
      </c>
      <c r="E383">
        <v>3088</v>
      </c>
      <c r="F383">
        <v>3088</v>
      </c>
      <c r="G383">
        <v>5300</v>
      </c>
    </row>
    <row r="384" spans="1:7" x14ac:dyDescent="0.25">
      <c r="A384" s="18">
        <v>41101</v>
      </c>
      <c r="B384">
        <v>3080</v>
      </c>
      <c r="C384">
        <v>3129</v>
      </c>
      <c r="D384">
        <v>2959</v>
      </c>
      <c r="E384">
        <v>2983</v>
      </c>
      <c r="F384">
        <v>2983</v>
      </c>
      <c r="G384">
        <v>4800</v>
      </c>
    </row>
    <row r="385" spans="1:7" x14ac:dyDescent="0.25">
      <c r="A385" s="18">
        <v>41102</v>
      </c>
      <c r="B385">
        <v>3057</v>
      </c>
      <c r="C385">
        <v>3125</v>
      </c>
      <c r="D385">
        <v>2943</v>
      </c>
      <c r="E385">
        <v>3013</v>
      </c>
      <c r="F385">
        <v>3013</v>
      </c>
      <c r="G385">
        <v>5000</v>
      </c>
    </row>
    <row r="386" spans="1:7" x14ac:dyDescent="0.25">
      <c r="A386" s="18">
        <v>41103</v>
      </c>
      <c r="B386">
        <v>2973</v>
      </c>
      <c r="C386">
        <v>2973</v>
      </c>
      <c r="D386">
        <v>2835</v>
      </c>
      <c r="E386">
        <v>2839</v>
      </c>
      <c r="F386">
        <v>2839</v>
      </c>
      <c r="G386">
        <v>6700</v>
      </c>
    </row>
    <row r="387" spans="1:7" x14ac:dyDescent="0.25">
      <c r="A387" s="18">
        <v>41106</v>
      </c>
      <c r="B387">
        <v>2831</v>
      </c>
      <c r="C387">
        <v>2868</v>
      </c>
      <c r="D387">
        <v>2775</v>
      </c>
      <c r="E387">
        <v>2809</v>
      </c>
      <c r="F387">
        <v>2809</v>
      </c>
      <c r="G387">
        <v>4100</v>
      </c>
    </row>
    <row r="388" spans="1:7" x14ac:dyDescent="0.25">
      <c r="A388" s="18">
        <v>41107</v>
      </c>
      <c r="B388">
        <v>2761</v>
      </c>
      <c r="C388">
        <v>2838</v>
      </c>
      <c r="D388">
        <v>2683</v>
      </c>
      <c r="E388">
        <v>2703</v>
      </c>
      <c r="F388">
        <v>2703</v>
      </c>
      <c r="G388">
        <v>5900</v>
      </c>
    </row>
    <row r="389" spans="1:7" x14ac:dyDescent="0.25">
      <c r="A389" s="18">
        <v>41108</v>
      </c>
      <c r="B389">
        <v>2715</v>
      </c>
      <c r="C389">
        <v>2748</v>
      </c>
      <c r="D389">
        <v>2659</v>
      </c>
      <c r="E389">
        <v>2733</v>
      </c>
      <c r="F389">
        <v>2733</v>
      </c>
      <c r="G389">
        <v>4000</v>
      </c>
    </row>
    <row r="390" spans="1:7" x14ac:dyDescent="0.25">
      <c r="A390" s="18">
        <v>41109</v>
      </c>
      <c r="B390">
        <v>2709</v>
      </c>
      <c r="C390">
        <v>2775</v>
      </c>
      <c r="D390">
        <v>2665</v>
      </c>
      <c r="E390">
        <v>2665</v>
      </c>
      <c r="F390">
        <v>2665</v>
      </c>
      <c r="G390">
        <v>4500</v>
      </c>
    </row>
    <row r="391" spans="1:7" x14ac:dyDescent="0.25">
      <c r="A391" s="18">
        <v>41110</v>
      </c>
      <c r="B391">
        <v>2748</v>
      </c>
      <c r="C391">
        <v>2836</v>
      </c>
      <c r="D391">
        <v>2711</v>
      </c>
      <c r="E391">
        <v>2810</v>
      </c>
      <c r="F391">
        <v>2810</v>
      </c>
      <c r="G391">
        <v>8500</v>
      </c>
    </row>
    <row r="392" spans="1:7" x14ac:dyDescent="0.25">
      <c r="A392" s="18">
        <v>41113</v>
      </c>
      <c r="B392">
        <v>3033</v>
      </c>
      <c r="C392">
        <v>3128</v>
      </c>
      <c r="D392">
        <v>2940</v>
      </c>
      <c r="E392">
        <v>2988</v>
      </c>
      <c r="F392">
        <v>2988</v>
      </c>
      <c r="G392">
        <v>13000</v>
      </c>
    </row>
    <row r="393" spans="1:7" x14ac:dyDescent="0.25">
      <c r="A393" s="18">
        <v>41114</v>
      </c>
      <c r="B393">
        <v>2992</v>
      </c>
      <c r="C393">
        <v>3209</v>
      </c>
      <c r="D393">
        <v>2988</v>
      </c>
      <c r="E393">
        <v>3116</v>
      </c>
      <c r="F393">
        <v>3116</v>
      </c>
      <c r="G393">
        <v>12200</v>
      </c>
    </row>
    <row r="394" spans="1:7" x14ac:dyDescent="0.25">
      <c r="A394" s="18">
        <v>41115</v>
      </c>
      <c r="B394">
        <v>3098</v>
      </c>
      <c r="C394">
        <v>3212</v>
      </c>
      <c r="D394">
        <v>3026</v>
      </c>
      <c r="E394">
        <v>3080</v>
      </c>
      <c r="F394">
        <v>3080</v>
      </c>
      <c r="G394">
        <v>10500</v>
      </c>
    </row>
    <row r="395" spans="1:7" x14ac:dyDescent="0.25">
      <c r="A395" s="18">
        <v>41116</v>
      </c>
      <c r="B395">
        <v>2889</v>
      </c>
      <c r="C395">
        <v>2950</v>
      </c>
      <c r="D395">
        <v>2834</v>
      </c>
      <c r="E395">
        <v>2846</v>
      </c>
      <c r="F395">
        <v>2846</v>
      </c>
      <c r="G395">
        <v>12000</v>
      </c>
    </row>
    <row r="396" spans="1:7" x14ac:dyDescent="0.25">
      <c r="A396" s="18">
        <v>41117</v>
      </c>
      <c r="B396">
        <v>2723</v>
      </c>
      <c r="C396">
        <v>2797</v>
      </c>
      <c r="D396">
        <v>2710</v>
      </c>
      <c r="E396">
        <v>2766</v>
      </c>
      <c r="F396">
        <v>2766</v>
      </c>
      <c r="G396">
        <v>9100</v>
      </c>
    </row>
    <row r="397" spans="1:7" x14ac:dyDescent="0.25">
      <c r="A397" s="18">
        <v>41120</v>
      </c>
      <c r="B397">
        <v>2743</v>
      </c>
      <c r="C397">
        <v>2827</v>
      </c>
      <c r="D397">
        <v>2709</v>
      </c>
      <c r="E397">
        <v>2818</v>
      </c>
      <c r="F397">
        <v>2818</v>
      </c>
      <c r="G397">
        <v>10900</v>
      </c>
    </row>
    <row r="398" spans="1:7" x14ac:dyDescent="0.25">
      <c r="A398" s="18">
        <v>41121</v>
      </c>
      <c r="B398">
        <v>2875</v>
      </c>
      <c r="C398">
        <v>2908</v>
      </c>
      <c r="D398">
        <v>2819</v>
      </c>
      <c r="E398">
        <v>2902</v>
      </c>
      <c r="F398">
        <v>2902</v>
      </c>
      <c r="G398">
        <v>9100</v>
      </c>
    </row>
    <row r="399" spans="1:7" x14ac:dyDescent="0.25">
      <c r="A399" s="18">
        <v>41122</v>
      </c>
      <c r="B399">
        <v>2849</v>
      </c>
      <c r="C399">
        <v>2905</v>
      </c>
      <c r="D399">
        <v>2803</v>
      </c>
      <c r="E399">
        <v>2838</v>
      </c>
      <c r="F399">
        <v>2838</v>
      </c>
      <c r="G399">
        <v>10200</v>
      </c>
    </row>
    <row r="400" spans="1:7" x14ac:dyDescent="0.25">
      <c r="A400" s="18">
        <v>41123</v>
      </c>
      <c r="B400">
        <v>2904</v>
      </c>
      <c r="C400">
        <v>2938</v>
      </c>
      <c r="D400">
        <v>2775</v>
      </c>
      <c r="E400">
        <v>2777</v>
      </c>
      <c r="F400">
        <v>2777</v>
      </c>
      <c r="G400">
        <v>12700</v>
      </c>
    </row>
    <row r="401" spans="1:7" x14ac:dyDescent="0.25">
      <c r="A401" s="18">
        <v>41124</v>
      </c>
      <c r="B401">
        <v>2667</v>
      </c>
      <c r="C401">
        <v>2686</v>
      </c>
      <c r="D401">
        <v>2583</v>
      </c>
      <c r="E401">
        <v>2587</v>
      </c>
      <c r="F401">
        <v>2587</v>
      </c>
      <c r="G401">
        <v>12100</v>
      </c>
    </row>
    <row r="402" spans="1:7" x14ac:dyDescent="0.25">
      <c r="A402" s="18">
        <v>41127</v>
      </c>
      <c r="B402">
        <v>2546</v>
      </c>
      <c r="C402">
        <v>2562</v>
      </c>
      <c r="D402">
        <v>2493</v>
      </c>
      <c r="E402">
        <v>2529</v>
      </c>
      <c r="F402">
        <v>2529</v>
      </c>
      <c r="G402">
        <v>11600</v>
      </c>
    </row>
    <row r="403" spans="1:7" x14ac:dyDescent="0.25">
      <c r="A403" s="18">
        <v>41128</v>
      </c>
      <c r="B403">
        <v>2486</v>
      </c>
      <c r="C403">
        <v>2599</v>
      </c>
      <c r="D403">
        <v>2472</v>
      </c>
      <c r="E403">
        <v>2595</v>
      </c>
      <c r="F403">
        <v>2595</v>
      </c>
      <c r="G403">
        <v>6100</v>
      </c>
    </row>
    <row r="404" spans="1:7" x14ac:dyDescent="0.25">
      <c r="A404" s="18">
        <v>41129</v>
      </c>
      <c r="B404">
        <v>2589</v>
      </c>
      <c r="C404">
        <v>2604</v>
      </c>
      <c r="D404">
        <v>2482</v>
      </c>
      <c r="E404">
        <v>2490</v>
      </c>
      <c r="F404">
        <v>2490</v>
      </c>
      <c r="G404">
        <v>6200</v>
      </c>
    </row>
    <row r="405" spans="1:7" x14ac:dyDescent="0.25">
      <c r="A405" s="18">
        <v>41130</v>
      </c>
      <c r="B405">
        <v>2504</v>
      </c>
      <c r="C405">
        <v>2530</v>
      </c>
      <c r="D405">
        <v>2448</v>
      </c>
      <c r="E405">
        <v>2478</v>
      </c>
      <c r="F405">
        <v>2478</v>
      </c>
      <c r="G405">
        <v>5300</v>
      </c>
    </row>
    <row r="406" spans="1:7" x14ac:dyDescent="0.25">
      <c r="A406" s="18">
        <v>41131</v>
      </c>
      <c r="B406">
        <v>2503</v>
      </c>
      <c r="C406">
        <v>2515</v>
      </c>
      <c r="D406">
        <v>2428</v>
      </c>
      <c r="E406">
        <v>2431</v>
      </c>
      <c r="F406">
        <v>2431</v>
      </c>
      <c r="G406">
        <v>6000</v>
      </c>
    </row>
    <row r="407" spans="1:7" x14ac:dyDescent="0.25">
      <c r="A407" s="18">
        <v>41134</v>
      </c>
      <c r="B407">
        <v>2436</v>
      </c>
      <c r="C407">
        <v>2445</v>
      </c>
      <c r="D407">
        <v>2366</v>
      </c>
      <c r="E407">
        <v>2366</v>
      </c>
      <c r="F407">
        <v>2366</v>
      </c>
      <c r="G407">
        <v>9300</v>
      </c>
    </row>
    <row r="408" spans="1:7" x14ac:dyDescent="0.25">
      <c r="A408" s="18">
        <v>41135</v>
      </c>
      <c r="B408">
        <v>2380</v>
      </c>
      <c r="C408">
        <v>2502</v>
      </c>
      <c r="D408">
        <v>2370</v>
      </c>
      <c r="E408">
        <v>2500</v>
      </c>
      <c r="F408">
        <v>2500</v>
      </c>
      <c r="G408">
        <v>10500</v>
      </c>
    </row>
    <row r="409" spans="1:7" x14ac:dyDescent="0.25">
      <c r="A409" s="18">
        <v>41136</v>
      </c>
      <c r="B409">
        <v>2502</v>
      </c>
      <c r="C409">
        <v>2515</v>
      </c>
      <c r="D409">
        <v>2440</v>
      </c>
      <c r="E409">
        <v>2497</v>
      </c>
      <c r="F409">
        <v>2497</v>
      </c>
      <c r="G409">
        <v>8800</v>
      </c>
    </row>
    <row r="410" spans="1:7" x14ac:dyDescent="0.25">
      <c r="A410" s="18">
        <v>41137</v>
      </c>
      <c r="B410">
        <v>2488</v>
      </c>
      <c r="C410">
        <v>2534</v>
      </c>
      <c r="D410">
        <v>2446</v>
      </c>
      <c r="E410">
        <v>2446</v>
      </c>
      <c r="F410">
        <v>2446</v>
      </c>
      <c r="G410">
        <v>11300</v>
      </c>
    </row>
    <row r="411" spans="1:7" x14ac:dyDescent="0.25">
      <c r="A411" s="18">
        <v>41138</v>
      </c>
      <c r="B411">
        <v>2425</v>
      </c>
      <c r="C411">
        <v>2459</v>
      </c>
      <c r="D411">
        <v>2360</v>
      </c>
      <c r="E411">
        <v>2378</v>
      </c>
      <c r="F411">
        <v>2378</v>
      </c>
      <c r="G411">
        <v>13000</v>
      </c>
    </row>
    <row r="412" spans="1:7" x14ac:dyDescent="0.25">
      <c r="A412" s="18">
        <v>41141</v>
      </c>
      <c r="B412">
        <v>2399</v>
      </c>
      <c r="C412">
        <v>2440</v>
      </c>
      <c r="D412">
        <v>2374</v>
      </c>
      <c r="E412">
        <v>2382</v>
      </c>
      <c r="F412">
        <v>2382</v>
      </c>
      <c r="G412">
        <v>6000</v>
      </c>
    </row>
    <row r="413" spans="1:7" x14ac:dyDescent="0.25">
      <c r="A413" s="18">
        <v>41142</v>
      </c>
      <c r="B413">
        <v>2349</v>
      </c>
      <c r="C413">
        <v>2466</v>
      </c>
      <c r="D413">
        <v>2341</v>
      </c>
      <c r="E413">
        <v>2445</v>
      </c>
      <c r="F413">
        <v>2445</v>
      </c>
      <c r="G413">
        <v>16200</v>
      </c>
    </row>
    <row r="414" spans="1:7" x14ac:dyDescent="0.25">
      <c r="A414" s="18">
        <v>41143</v>
      </c>
      <c r="B414">
        <v>2486</v>
      </c>
      <c r="C414">
        <v>2514</v>
      </c>
      <c r="D414">
        <v>2435</v>
      </c>
      <c r="E414">
        <v>2461</v>
      </c>
      <c r="F414">
        <v>2461</v>
      </c>
      <c r="G414">
        <v>6700</v>
      </c>
    </row>
    <row r="415" spans="1:7" x14ac:dyDescent="0.25">
      <c r="A415" s="18">
        <v>41144</v>
      </c>
      <c r="B415">
        <v>2478</v>
      </c>
      <c r="C415">
        <v>2546</v>
      </c>
      <c r="D415">
        <v>2469</v>
      </c>
      <c r="E415">
        <v>2512</v>
      </c>
      <c r="F415">
        <v>2512</v>
      </c>
      <c r="G415">
        <v>8500</v>
      </c>
    </row>
    <row r="416" spans="1:7" x14ac:dyDescent="0.25">
      <c r="A416" s="18">
        <v>41145</v>
      </c>
      <c r="B416">
        <v>2547</v>
      </c>
      <c r="C416">
        <v>2549</v>
      </c>
      <c r="D416">
        <v>2391</v>
      </c>
      <c r="E416">
        <v>2412</v>
      </c>
      <c r="F416">
        <v>2412</v>
      </c>
      <c r="G416">
        <v>9200</v>
      </c>
    </row>
    <row r="417" spans="1:7" x14ac:dyDescent="0.25">
      <c r="A417" s="18">
        <v>41148</v>
      </c>
      <c r="B417">
        <v>2391</v>
      </c>
      <c r="C417">
        <v>2435</v>
      </c>
      <c r="D417">
        <v>2371</v>
      </c>
      <c r="E417">
        <v>2432</v>
      </c>
      <c r="F417">
        <v>2432</v>
      </c>
      <c r="G417">
        <v>8800</v>
      </c>
    </row>
    <row r="418" spans="1:7" x14ac:dyDescent="0.25">
      <c r="A418" s="18">
        <v>41149</v>
      </c>
      <c r="B418">
        <v>2464</v>
      </c>
      <c r="C418">
        <v>2480</v>
      </c>
      <c r="D418">
        <v>2429</v>
      </c>
      <c r="E418">
        <v>2476</v>
      </c>
      <c r="F418">
        <v>2476</v>
      </c>
      <c r="G418">
        <v>8400</v>
      </c>
    </row>
    <row r="419" spans="1:7" x14ac:dyDescent="0.25">
      <c r="A419" s="18">
        <v>41150</v>
      </c>
      <c r="B419">
        <v>2465</v>
      </c>
      <c r="C419">
        <v>2488</v>
      </c>
      <c r="D419">
        <v>2418</v>
      </c>
      <c r="E419">
        <v>2485</v>
      </c>
      <c r="F419">
        <v>2485</v>
      </c>
      <c r="G419">
        <v>6800</v>
      </c>
    </row>
    <row r="420" spans="1:7" x14ac:dyDescent="0.25">
      <c r="A420" s="18">
        <v>41151</v>
      </c>
      <c r="B420">
        <v>2536</v>
      </c>
      <c r="C420">
        <v>2561</v>
      </c>
      <c r="D420">
        <v>2505</v>
      </c>
      <c r="E420">
        <v>2539</v>
      </c>
      <c r="F420">
        <v>2539</v>
      </c>
      <c r="G420">
        <v>6100</v>
      </c>
    </row>
    <row r="421" spans="1:7" x14ac:dyDescent="0.25">
      <c r="A421" s="18">
        <v>41152</v>
      </c>
      <c r="B421">
        <v>2490</v>
      </c>
      <c r="C421">
        <v>2550</v>
      </c>
      <c r="D421">
        <v>2435</v>
      </c>
      <c r="E421">
        <v>2454</v>
      </c>
      <c r="F421">
        <v>2454</v>
      </c>
      <c r="G421">
        <v>11600</v>
      </c>
    </row>
    <row r="422" spans="1:7" x14ac:dyDescent="0.25">
      <c r="A422" s="18">
        <v>41156</v>
      </c>
      <c r="B422">
        <v>2460</v>
      </c>
      <c r="C422">
        <v>2501</v>
      </c>
      <c r="D422">
        <v>2426</v>
      </c>
      <c r="E422">
        <v>2434</v>
      </c>
      <c r="F422">
        <v>2434</v>
      </c>
      <c r="G422">
        <v>8300</v>
      </c>
    </row>
    <row r="423" spans="1:7" x14ac:dyDescent="0.25">
      <c r="A423" s="18">
        <v>41157</v>
      </c>
      <c r="B423">
        <v>2424</v>
      </c>
      <c r="C423">
        <v>2433</v>
      </c>
      <c r="D423">
        <v>2353</v>
      </c>
      <c r="E423">
        <v>2368</v>
      </c>
      <c r="F423">
        <v>2368</v>
      </c>
      <c r="G423">
        <v>7900</v>
      </c>
    </row>
    <row r="424" spans="1:7" x14ac:dyDescent="0.25">
      <c r="A424" s="18">
        <v>41158</v>
      </c>
      <c r="B424">
        <v>2312</v>
      </c>
      <c r="C424">
        <v>2314</v>
      </c>
      <c r="D424">
        <v>2121</v>
      </c>
      <c r="E424">
        <v>2124</v>
      </c>
      <c r="F424">
        <v>2124</v>
      </c>
      <c r="G424">
        <v>17800</v>
      </c>
    </row>
    <row r="425" spans="1:7" x14ac:dyDescent="0.25">
      <c r="A425" s="18">
        <v>41159</v>
      </c>
      <c r="B425">
        <v>2081</v>
      </c>
      <c r="C425">
        <v>2086</v>
      </c>
      <c r="D425">
        <v>1995</v>
      </c>
      <c r="E425">
        <v>2002</v>
      </c>
      <c r="F425">
        <v>2002</v>
      </c>
      <c r="G425">
        <v>8400</v>
      </c>
    </row>
    <row r="426" spans="1:7" x14ac:dyDescent="0.25">
      <c r="A426" s="18">
        <v>41162</v>
      </c>
      <c r="B426">
        <v>2032</v>
      </c>
      <c r="C426">
        <v>2119</v>
      </c>
      <c r="D426">
        <v>1967</v>
      </c>
      <c r="E426">
        <v>2113</v>
      </c>
      <c r="F426">
        <v>2113</v>
      </c>
      <c r="G426">
        <v>15800</v>
      </c>
    </row>
    <row r="427" spans="1:7" x14ac:dyDescent="0.25">
      <c r="A427" s="18">
        <v>41163</v>
      </c>
      <c r="B427">
        <v>2105</v>
      </c>
      <c r="C427">
        <v>2131</v>
      </c>
      <c r="D427">
        <v>2048</v>
      </c>
      <c r="E427">
        <v>2100</v>
      </c>
      <c r="F427">
        <v>2100</v>
      </c>
      <c r="G427">
        <v>9800</v>
      </c>
    </row>
    <row r="428" spans="1:7" x14ac:dyDescent="0.25">
      <c r="A428" s="18">
        <v>41164</v>
      </c>
      <c r="B428">
        <v>2054</v>
      </c>
      <c r="C428">
        <v>2106</v>
      </c>
      <c r="D428">
        <v>2026</v>
      </c>
      <c r="E428">
        <v>2041</v>
      </c>
      <c r="F428">
        <v>2041</v>
      </c>
      <c r="G428">
        <v>8200</v>
      </c>
    </row>
    <row r="429" spans="1:7" x14ac:dyDescent="0.25">
      <c r="A429" s="18">
        <v>41165</v>
      </c>
      <c r="B429">
        <v>2040</v>
      </c>
      <c r="C429">
        <v>2074</v>
      </c>
      <c r="D429">
        <v>1875</v>
      </c>
      <c r="E429">
        <v>1892</v>
      </c>
      <c r="F429">
        <v>1892</v>
      </c>
      <c r="G429">
        <v>16000</v>
      </c>
    </row>
    <row r="430" spans="1:7" x14ac:dyDescent="0.25">
      <c r="A430" s="18">
        <v>41166</v>
      </c>
      <c r="B430">
        <v>1852</v>
      </c>
      <c r="C430">
        <v>1966</v>
      </c>
      <c r="D430">
        <v>1820</v>
      </c>
      <c r="E430">
        <v>1949</v>
      </c>
      <c r="F430">
        <v>1949</v>
      </c>
      <c r="G430">
        <v>15500</v>
      </c>
    </row>
    <row r="431" spans="1:7" x14ac:dyDescent="0.25">
      <c r="A431" s="18">
        <v>41169</v>
      </c>
      <c r="B431">
        <v>1988</v>
      </c>
      <c r="C431">
        <v>1989</v>
      </c>
      <c r="D431">
        <v>1937</v>
      </c>
      <c r="E431">
        <v>1938</v>
      </c>
      <c r="F431">
        <v>1938</v>
      </c>
      <c r="G431">
        <v>13900</v>
      </c>
    </row>
    <row r="432" spans="1:7" x14ac:dyDescent="0.25">
      <c r="A432" s="18">
        <v>41170</v>
      </c>
      <c r="B432">
        <v>1950</v>
      </c>
      <c r="C432">
        <v>1971</v>
      </c>
      <c r="D432">
        <v>1882</v>
      </c>
      <c r="E432">
        <v>1891</v>
      </c>
      <c r="F432">
        <v>1891</v>
      </c>
      <c r="G432">
        <v>18700</v>
      </c>
    </row>
    <row r="433" spans="1:7" x14ac:dyDescent="0.25">
      <c r="A433" s="18">
        <v>41171</v>
      </c>
      <c r="B433">
        <v>1853</v>
      </c>
      <c r="C433">
        <v>1895</v>
      </c>
      <c r="D433">
        <v>1848</v>
      </c>
      <c r="E433">
        <v>1886</v>
      </c>
      <c r="F433">
        <v>1886</v>
      </c>
      <c r="G433">
        <v>9500</v>
      </c>
    </row>
    <row r="434" spans="1:7" x14ac:dyDescent="0.25">
      <c r="A434" s="18">
        <v>41172</v>
      </c>
      <c r="B434">
        <v>1900</v>
      </c>
      <c r="C434">
        <v>1933</v>
      </c>
      <c r="D434">
        <v>1864</v>
      </c>
      <c r="E434">
        <v>1866</v>
      </c>
      <c r="F434">
        <v>1866</v>
      </c>
      <c r="G434">
        <v>11500</v>
      </c>
    </row>
    <row r="435" spans="1:7" x14ac:dyDescent="0.25">
      <c r="A435" s="18">
        <v>41173</v>
      </c>
      <c r="B435">
        <v>1866</v>
      </c>
      <c r="C435">
        <v>1884</v>
      </c>
      <c r="D435">
        <v>1828</v>
      </c>
      <c r="E435">
        <v>1855</v>
      </c>
      <c r="F435">
        <v>1855</v>
      </c>
      <c r="G435">
        <v>9400</v>
      </c>
    </row>
    <row r="436" spans="1:7" x14ac:dyDescent="0.25">
      <c r="A436" s="18">
        <v>41176</v>
      </c>
      <c r="B436">
        <v>1874</v>
      </c>
      <c r="C436">
        <v>1883</v>
      </c>
      <c r="D436">
        <v>1812</v>
      </c>
      <c r="E436">
        <v>1829</v>
      </c>
      <c r="F436">
        <v>1829</v>
      </c>
      <c r="G436">
        <v>9100</v>
      </c>
    </row>
    <row r="437" spans="1:7" x14ac:dyDescent="0.25">
      <c r="A437" s="18">
        <v>41177</v>
      </c>
      <c r="B437">
        <v>1810</v>
      </c>
      <c r="C437">
        <v>1972</v>
      </c>
      <c r="D437">
        <v>1808</v>
      </c>
      <c r="E437">
        <v>1969</v>
      </c>
      <c r="F437">
        <v>1969</v>
      </c>
      <c r="G437">
        <v>12900</v>
      </c>
    </row>
    <row r="438" spans="1:7" x14ac:dyDescent="0.25">
      <c r="A438" s="18">
        <v>41178</v>
      </c>
      <c r="B438">
        <v>2005</v>
      </c>
      <c r="C438">
        <v>2087</v>
      </c>
      <c r="D438">
        <v>1977</v>
      </c>
      <c r="E438">
        <v>2047</v>
      </c>
      <c r="F438">
        <v>2047</v>
      </c>
      <c r="G438">
        <v>14600</v>
      </c>
    </row>
    <row r="439" spans="1:7" x14ac:dyDescent="0.25">
      <c r="A439" s="18">
        <v>41179</v>
      </c>
      <c r="B439">
        <v>1978</v>
      </c>
      <c r="C439">
        <v>2010</v>
      </c>
      <c r="D439">
        <v>1856</v>
      </c>
      <c r="E439">
        <v>1863</v>
      </c>
      <c r="F439">
        <v>1863</v>
      </c>
      <c r="G439">
        <v>12600</v>
      </c>
    </row>
    <row r="440" spans="1:7" x14ac:dyDescent="0.25">
      <c r="A440" s="18">
        <v>41180</v>
      </c>
      <c r="B440">
        <v>1905</v>
      </c>
      <c r="C440">
        <v>1935</v>
      </c>
      <c r="D440">
        <v>1859</v>
      </c>
      <c r="E440">
        <v>1922</v>
      </c>
      <c r="F440">
        <v>1922</v>
      </c>
      <c r="G440">
        <v>7000</v>
      </c>
    </row>
    <row r="441" spans="1:7" x14ac:dyDescent="0.25">
      <c r="A441" s="18">
        <v>41183</v>
      </c>
      <c r="B441">
        <v>1873</v>
      </c>
      <c r="C441">
        <v>1950</v>
      </c>
      <c r="D441">
        <v>1822</v>
      </c>
      <c r="E441">
        <v>1937</v>
      </c>
      <c r="F441">
        <v>1937</v>
      </c>
      <c r="G441">
        <v>7100</v>
      </c>
    </row>
    <row r="442" spans="1:7" x14ac:dyDescent="0.25">
      <c r="A442" s="18">
        <v>41184</v>
      </c>
      <c r="B442">
        <v>1910</v>
      </c>
      <c r="C442">
        <v>1965</v>
      </c>
      <c r="D442">
        <v>1896</v>
      </c>
      <c r="E442">
        <v>1897</v>
      </c>
      <c r="F442">
        <v>1897</v>
      </c>
      <c r="G442">
        <v>5900</v>
      </c>
    </row>
    <row r="443" spans="1:7" x14ac:dyDescent="0.25">
      <c r="A443" s="18">
        <v>41185</v>
      </c>
      <c r="B443">
        <v>1904</v>
      </c>
      <c r="C443">
        <v>1945</v>
      </c>
      <c r="D443">
        <v>1868</v>
      </c>
      <c r="E443">
        <v>1889</v>
      </c>
      <c r="F443">
        <v>1889</v>
      </c>
      <c r="G443">
        <v>3900</v>
      </c>
    </row>
    <row r="444" spans="1:7" x14ac:dyDescent="0.25">
      <c r="A444" s="18">
        <v>41186</v>
      </c>
      <c r="B444">
        <v>1876</v>
      </c>
      <c r="C444">
        <v>1887</v>
      </c>
      <c r="D444">
        <v>1844</v>
      </c>
      <c r="E444">
        <v>1844</v>
      </c>
      <c r="F444">
        <v>1844</v>
      </c>
      <c r="G444">
        <v>6600</v>
      </c>
    </row>
    <row r="445" spans="1:7" x14ac:dyDescent="0.25">
      <c r="A445" s="18">
        <v>41187</v>
      </c>
      <c r="B445">
        <v>1788</v>
      </c>
      <c r="C445">
        <v>1843</v>
      </c>
      <c r="D445">
        <v>1766</v>
      </c>
      <c r="E445">
        <v>1819</v>
      </c>
      <c r="F445">
        <v>1819</v>
      </c>
      <c r="G445">
        <v>11500</v>
      </c>
    </row>
    <row r="446" spans="1:7" x14ac:dyDescent="0.25">
      <c r="A446" s="18">
        <v>41190</v>
      </c>
      <c r="B446">
        <v>1845</v>
      </c>
      <c r="C446">
        <v>1860</v>
      </c>
      <c r="D446">
        <v>1824</v>
      </c>
      <c r="E446">
        <v>1839</v>
      </c>
      <c r="F446">
        <v>1839</v>
      </c>
      <c r="G446">
        <v>5100</v>
      </c>
    </row>
    <row r="447" spans="1:7" x14ac:dyDescent="0.25">
      <c r="A447" s="18">
        <v>41191</v>
      </c>
      <c r="B447">
        <v>1845</v>
      </c>
      <c r="C447">
        <v>1931</v>
      </c>
      <c r="D447">
        <v>1836</v>
      </c>
      <c r="E447">
        <v>1921</v>
      </c>
      <c r="F447">
        <v>1921</v>
      </c>
      <c r="G447">
        <v>7800</v>
      </c>
    </row>
    <row r="448" spans="1:7" x14ac:dyDescent="0.25">
      <c r="A448" s="18">
        <v>41192</v>
      </c>
      <c r="B448">
        <v>1902</v>
      </c>
      <c r="C448">
        <v>1942</v>
      </c>
      <c r="D448">
        <v>1888</v>
      </c>
      <c r="E448">
        <v>1897</v>
      </c>
      <c r="F448">
        <v>1897</v>
      </c>
      <c r="G448">
        <v>6500</v>
      </c>
    </row>
    <row r="449" spans="1:7" x14ac:dyDescent="0.25">
      <c r="A449" s="18">
        <v>41193</v>
      </c>
      <c r="B449">
        <v>1871</v>
      </c>
      <c r="C449">
        <v>1887</v>
      </c>
      <c r="D449">
        <v>1848</v>
      </c>
      <c r="E449">
        <v>1872</v>
      </c>
      <c r="F449">
        <v>1872</v>
      </c>
      <c r="G449">
        <v>5400</v>
      </c>
    </row>
    <row r="450" spans="1:7" x14ac:dyDescent="0.25">
      <c r="A450" s="18">
        <v>41194</v>
      </c>
      <c r="B450">
        <v>1844</v>
      </c>
      <c r="C450">
        <v>1903</v>
      </c>
      <c r="D450">
        <v>1825</v>
      </c>
      <c r="E450">
        <v>1892</v>
      </c>
      <c r="F450">
        <v>1892</v>
      </c>
      <c r="G450">
        <v>8100</v>
      </c>
    </row>
    <row r="451" spans="1:7" x14ac:dyDescent="0.25">
      <c r="A451" s="18">
        <v>41197</v>
      </c>
      <c r="B451">
        <v>1877</v>
      </c>
      <c r="C451">
        <v>1912</v>
      </c>
      <c r="D451">
        <v>1820</v>
      </c>
      <c r="E451">
        <v>1823</v>
      </c>
      <c r="F451">
        <v>1823</v>
      </c>
      <c r="G451">
        <v>8400</v>
      </c>
    </row>
    <row r="452" spans="1:7" x14ac:dyDescent="0.25">
      <c r="A452" s="18">
        <v>41198</v>
      </c>
      <c r="B452">
        <v>1794</v>
      </c>
      <c r="C452">
        <v>1808</v>
      </c>
      <c r="D452">
        <v>1775</v>
      </c>
      <c r="E452">
        <v>1782</v>
      </c>
      <c r="F452">
        <v>1782</v>
      </c>
      <c r="G452">
        <v>12700</v>
      </c>
    </row>
    <row r="453" spans="1:7" x14ac:dyDescent="0.25">
      <c r="A453" s="18">
        <v>41199</v>
      </c>
      <c r="B453">
        <v>1778</v>
      </c>
      <c r="C453">
        <v>1801</v>
      </c>
      <c r="D453">
        <v>1749</v>
      </c>
      <c r="E453">
        <v>1762</v>
      </c>
      <c r="F453">
        <v>1762</v>
      </c>
      <c r="G453">
        <v>9100</v>
      </c>
    </row>
    <row r="454" spans="1:7" x14ac:dyDescent="0.25">
      <c r="A454" s="18">
        <v>41200</v>
      </c>
      <c r="B454">
        <v>1771</v>
      </c>
      <c r="C454">
        <v>1782</v>
      </c>
      <c r="D454">
        <v>1733</v>
      </c>
      <c r="E454">
        <v>1756</v>
      </c>
      <c r="F454">
        <v>1756</v>
      </c>
      <c r="G454">
        <v>8800</v>
      </c>
    </row>
    <row r="455" spans="1:7" x14ac:dyDescent="0.25">
      <c r="A455" s="18">
        <v>41201</v>
      </c>
      <c r="B455">
        <v>1772</v>
      </c>
      <c r="C455">
        <v>1889</v>
      </c>
      <c r="D455">
        <v>1770</v>
      </c>
      <c r="E455">
        <v>1868</v>
      </c>
      <c r="F455">
        <v>1868</v>
      </c>
      <c r="G455">
        <v>15400</v>
      </c>
    </row>
    <row r="456" spans="1:7" x14ac:dyDescent="0.25">
      <c r="A456" s="18">
        <v>41204</v>
      </c>
      <c r="B456">
        <v>1862</v>
      </c>
      <c r="C456">
        <v>1920</v>
      </c>
      <c r="D456">
        <v>1844</v>
      </c>
      <c r="E456">
        <v>1846</v>
      </c>
      <c r="F456">
        <v>1846</v>
      </c>
      <c r="G456">
        <v>9400</v>
      </c>
    </row>
    <row r="457" spans="1:7" x14ac:dyDescent="0.25">
      <c r="A457" s="18">
        <v>41205</v>
      </c>
      <c r="B457">
        <v>1947</v>
      </c>
      <c r="C457">
        <v>2014</v>
      </c>
      <c r="D457">
        <v>1938</v>
      </c>
      <c r="E457">
        <v>1990</v>
      </c>
      <c r="F457">
        <v>1990</v>
      </c>
      <c r="G457">
        <v>13800</v>
      </c>
    </row>
    <row r="458" spans="1:7" x14ac:dyDescent="0.25">
      <c r="A458" s="18">
        <v>41206</v>
      </c>
      <c r="B458">
        <v>1959</v>
      </c>
      <c r="C458">
        <v>2014</v>
      </c>
      <c r="D458">
        <v>1955</v>
      </c>
      <c r="E458">
        <v>2001</v>
      </c>
      <c r="F458">
        <v>2001</v>
      </c>
      <c r="G458">
        <v>8700</v>
      </c>
    </row>
    <row r="459" spans="1:7" x14ac:dyDescent="0.25">
      <c r="A459" s="18">
        <v>41207</v>
      </c>
      <c r="B459">
        <v>1931</v>
      </c>
      <c r="C459">
        <v>1995</v>
      </c>
      <c r="D459">
        <v>1922</v>
      </c>
      <c r="E459">
        <v>1948</v>
      </c>
      <c r="F459">
        <v>1948</v>
      </c>
      <c r="G459">
        <v>12200</v>
      </c>
    </row>
    <row r="460" spans="1:7" x14ac:dyDescent="0.25">
      <c r="A460" s="18">
        <v>41208</v>
      </c>
      <c r="B460">
        <v>1946</v>
      </c>
      <c r="C460">
        <v>1994</v>
      </c>
      <c r="D460">
        <v>1912</v>
      </c>
      <c r="E460">
        <v>1942</v>
      </c>
      <c r="F460">
        <v>1942</v>
      </c>
      <c r="G460">
        <v>10400</v>
      </c>
    </row>
    <row r="461" spans="1:7" x14ac:dyDescent="0.25">
      <c r="A461" s="18">
        <v>41213</v>
      </c>
      <c r="B461">
        <v>1900</v>
      </c>
      <c r="C461">
        <v>1997</v>
      </c>
      <c r="D461">
        <v>1898</v>
      </c>
      <c r="E461">
        <v>1975</v>
      </c>
      <c r="F461">
        <v>1975</v>
      </c>
      <c r="G461">
        <v>8400</v>
      </c>
    </row>
    <row r="462" spans="1:7" x14ac:dyDescent="0.25">
      <c r="A462" s="18">
        <v>41214</v>
      </c>
      <c r="B462">
        <v>1959</v>
      </c>
      <c r="C462">
        <v>1963</v>
      </c>
      <c r="D462">
        <v>1817</v>
      </c>
      <c r="E462">
        <v>1818</v>
      </c>
      <c r="F462">
        <v>1818</v>
      </c>
      <c r="G462">
        <v>11500</v>
      </c>
    </row>
    <row r="463" spans="1:7" x14ac:dyDescent="0.25">
      <c r="A463" s="18">
        <v>41215</v>
      </c>
      <c r="B463">
        <v>1794</v>
      </c>
      <c r="C463">
        <v>1873</v>
      </c>
      <c r="D463">
        <v>1788</v>
      </c>
      <c r="E463">
        <v>1868</v>
      </c>
      <c r="F463">
        <v>1868</v>
      </c>
      <c r="G463">
        <v>11800</v>
      </c>
    </row>
    <row r="464" spans="1:7" x14ac:dyDescent="0.25">
      <c r="A464" s="18">
        <v>41218</v>
      </c>
      <c r="B464">
        <v>1889</v>
      </c>
      <c r="C464">
        <v>1945</v>
      </c>
      <c r="D464">
        <v>1879</v>
      </c>
      <c r="E464">
        <v>1899</v>
      </c>
      <c r="F464">
        <v>1899</v>
      </c>
      <c r="G464">
        <v>7500</v>
      </c>
    </row>
    <row r="465" spans="1:7" x14ac:dyDescent="0.25">
      <c r="A465" s="18">
        <v>41219</v>
      </c>
      <c r="B465">
        <v>1886</v>
      </c>
      <c r="C465">
        <v>1902</v>
      </c>
      <c r="D465">
        <v>1809</v>
      </c>
      <c r="E465">
        <v>1833</v>
      </c>
      <c r="F465">
        <v>1833</v>
      </c>
      <c r="G465">
        <v>8200</v>
      </c>
    </row>
    <row r="466" spans="1:7" x14ac:dyDescent="0.25">
      <c r="A466" s="18">
        <v>41220</v>
      </c>
      <c r="B466">
        <v>1876</v>
      </c>
      <c r="C466">
        <v>2000</v>
      </c>
      <c r="D466">
        <v>1861</v>
      </c>
      <c r="E466">
        <v>1977</v>
      </c>
      <c r="F466">
        <v>1977</v>
      </c>
      <c r="G466">
        <v>27200</v>
      </c>
    </row>
    <row r="467" spans="1:7" x14ac:dyDescent="0.25">
      <c r="A467" s="18">
        <v>41221</v>
      </c>
      <c r="B467">
        <v>1968</v>
      </c>
      <c r="C467">
        <v>2000</v>
      </c>
      <c r="D467">
        <v>1924</v>
      </c>
      <c r="E467">
        <v>1990</v>
      </c>
      <c r="F467">
        <v>1990</v>
      </c>
      <c r="G467">
        <v>10700</v>
      </c>
    </row>
    <row r="468" spans="1:7" x14ac:dyDescent="0.25">
      <c r="A468" s="18">
        <v>41222</v>
      </c>
      <c r="B468">
        <v>2010</v>
      </c>
      <c r="C468">
        <v>2012</v>
      </c>
      <c r="D468">
        <v>1925</v>
      </c>
      <c r="E468">
        <v>1988</v>
      </c>
      <c r="F468">
        <v>1988</v>
      </c>
      <c r="G468">
        <v>9600</v>
      </c>
    </row>
    <row r="469" spans="1:7" x14ac:dyDescent="0.25">
      <c r="A469" s="18">
        <v>41225</v>
      </c>
      <c r="B469">
        <v>1965</v>
      </c>
      <c r="C469">
        <v>1966</v>
      </c>
      <c r="D469">
        <v>1853</v>
      </c>
      <c r="E469">
        <v>1863</v>
      </c>
      <c r="F469">
        <v>1863</v>
      </c>
      <c r="G469">
        <v>6800</v>
      </c>
    </row>
    <row r="470" spans="1:7" x14ac:dyDescent="0.25">
      <c r="A470" s="18">
        <v>41226</v>
      </c>
      <c r="B470">
        <v>1903</v>
      </c>
      <c r="C470">
        <v>1914</v>
      </c>
      <c r="D470">
        <v>1816</v>
      </c>
      <c r="E470">
        <v>1864</v>
      </c>
      <c r="F470">
        <v>1864</v>
      </c>
      <c r="G470">
        <v>9300</v>
      </c>
    </row>
    <row r="471" spans="1:7" x14ac:dyDescent="0.25">
      <c r="A471" s="18">
        <v>41227</v>
      </c>
      <c r="B471">
        <v>1811</v>
      </c>
      <c r="C471">
        <v>1956</v>
      </c>
      <c r="D471">
        <v>1805</v>
      </c>
      <c r="E471">
        <v>1926</v>
      </c>
      <c r="F471">
        <v>1926</v>
      </c>
      <c r="G471">
        <v>10600</v>
      </c>
    </row>
    <row r="472" spans="1:7" x14ac:dyDescent="0.25">
      <c r="A472" s="18">
        <v>41228</v>
      </c>
      <c r="B472">
        <v>1927</v>
      </c>
      <c r="C472">
        <v>2005</v>
      </c>
      <c r="D472">
        <v>1891</v>
      </c>
      <c r="E472">
        <v>1943</v>
      </c>
      <c r="F472">
        <v>1943</v>
      </c>
      <c r="G472">
        <v>11500</v>
      </c>
    </row>
    <row r="473" spans="1:7" x14ac:dyDescent="0.25">
      <c r="A473" s="18">
        <v>41229</v>
      </c>
      <c r="B473">
        <v>1923</v>
      </c>
      <c r="C473">
        <v>1991</v>
      </c>
      <c r="D473">
        <v>1851</v>
      </c>
      <c r="E473">
        <v>1858</v>
      </c>
      <c r="F473">
        <v>1858</v>
      </c>
      <c r="G473">
        <v>9500</v>
      </c>
    </row>
    <row r="474" spans="1:7" x14ac:dyDescent="0.25">
      <c r="A474" s="18">
        <v>41232</v>
      </c>
      <c r="B474">
        <v>1789</v>
      </c>
      <c r="C474">
        <v>1789</v>
      </c>
      <c r="D474">
        <v>1693</v>
      </c>
      <c r="E474">
        <v>1696</v>
      </c>
      <c r="F474">
        <v>1696</v>
      </c>
      <c r="G474">
        <v>14400</v>
      </c>
    </row>
    <row r="475" spans="1:7" x14ac:dyDescent="0.25">
      <c r="A475" s="18">
        <v>41233</v>
      </c>
      <c r="B475">
        <v>1671</v>
      </c>
      <c r="C475">
        <v>1702</v>
      </c>
      <c r="D475">
        <v>1659</v>
      </c>
      <c r="E475">
        <v>1662</v>
      </c>
      <c r="F475">
        <v>1662</v>
      </c>
      <c r="G475">
        <v>10300</v>
      </c>
    </row>
    <row r="476" spans="1:7" x14ac:dyDescent="0.25">
      <c r="A476" s="18">
        <v>41234</v>
      </c>
      <c r="B476">
        <v>1655</v>
      </c>
      <c r="C476">
        <v>1689</v>
      </c>
      <c r="D476">
        <v>1631</v>
      </c>
      <c r="E476">
        <v>1675</v>
      </c>
      <c r="F476">
        <v>1675</v>
      </c>
      <c r="G476">
        <v>4900</v>
      </c>
    </row>
    <row r="477" spans="1:7" x14ac:dyDescent="0.25">
      <c r="A477" s="18">
        <v>41236</v>
      </c>
      <c r="B477">
        <v>1632</v>
      </c>
      <c r="C477">
        <v>1648</v>
      </c>
      <c r="D477">
        <v>1602</v>
      </c>
      <c r="E477">
        <v>1602</v>
      </c>
      <c r="F477">
        <v>1602</v>
      </c>
      <c r="G477">
        <v>3400</v>
      </c>
    </row>
    <row r="478" spans="1:7" x14ac:dyDescent="0.25">
      <c r="A478" s="18">
        <v>41239</v>
      </c>
      <c r="B478">
        <v>1631</v>
      </c>
      <c r="C478">
        <v>1640</v>
      </c>
      <c r="D478">
        <v>1587</v>
      </c>
      <c r="E478">
        <v>1587</v>
      </c>
      <c r="F478">
        <v>1587</v>
      </c>
      <c r="G478">
        <v>8300</v>
      </c>
    </row>
    <row r="479" spans="1:7" x14ac:dyDescent="0.25">
      <c r="A479" s="18">
        <v>41240</v>
      </c>
      <c r="B479">
        <v>1578</v>
      </c>
      <c r="C479">
        <v>1627</v>
      </c>
      <c r="D479">
        <v>1564</v>
      </c>
      <c r="E479">
        <v>1620</v>
      </c>
      <c r="F479">
        <v>1620</v>
      </c>
      <c r="G479">
        <v>7500</v>
      </c>
    </row>
    <row r="480" spans="1:7" x14ac:dyDescent="0.25">
      <c r="A480" s="18">
        <v>41241</v>
      </c>
      <c r="B480">
        <v>1649</v>
      </c>
      <c r="C480">
        <v>1681</v>
      </c>
      <c r="D480">
        <v>1572</v>
      </c>
      <c r="E480">
        <v>1574</v>
      </c>
      <c r="F480">
        <v>1574</v>
      </c>
      <c r="G480">
        <v>9300</v>
      </c>
    </row>
    <row r="481" spans="1:7" x14ac:dyDescent="0.25">
      <c r="A481" s="18">
        <v>41242</v>
      </c>
      <c r="B481">
        <v>1551</v>
      </c>
      <c r="C481">
        <v>1589</v>
      </c>
      <c r="D481">
        <v>1546</v>
      </c>
      <c r="E481">
        <v>1552</v>
      </c>
      <c r="F481">
        <v>1552</v>
      </c>
      <c r="G481">
        <v>6700</v>
      </c>
    </row>
    <row r="482" spans="1:7" x14ac:dyDescent="0.25">
      <c r="A482" s="18">
        <v>41243</v>
      </c>
      <c r="B482">
        <v>1540</v>
      </c>
      <c r="C482">
        <v>1597</v>
      </c>
      <c r="D482">
        <v>1540</v>
      </c>
      <c r="E482">
        <v>1580</v>
      </c>
      <c r="F482">
        <v>1580</v>
      </c>
      <c r="G482">
        <v>8000</v>
      </c>
    </row>
    <row r="483" spans="1:7" x14ac:dyDescent="0.25">
      <c r="A483" s="18">
        <v>41246</v>
      </c>
      <c r="B483">
        <v>1540</v>
      </c>
      <c r="C483">
        <v>1618</v>
      </c>
      <c r="D483">
        <v>1540</v>
      </c>
      <c r="E483">
        <v>1616</v>
      </c>
      <c r="F483">
        <v>1616</v>
      </c>
      <c r="G483">
        <v>4700</v>
      </c>
    </row>
    <row r="484" spans="1:7" x14ac:dyDescent="0.25">
      <c r="A484" s="18">
        <v>41247</v>
      </c>
      <c r="B484">
        <v>1626</v>
      </c>
      <c r="C484">
        <v>1666</v>
      </c>
      <c r="D484">
        <v>1603</v>
      </c>
      <c r="E484">
        <v>1644</v>
      </c>
      <c r="F484">
        <v>1644</v>
      </c>
      <c r="G484">
        <v>6900</v>
      </c>
    </row>
    <row r="485" spans="1:7" x14ac:dyDescent="0.25">
      <c r="A485" s="18">
        <v>41248</v>
      </c>
      <c r="B485">
        <v>1640</v>
      </c>
      <c r="C485">
        <v>1680</v>
      </c>
      <c r="D485">
        <v>1607</v>
      </c>
      <c r="E485">
        <v>1614</v>
      </c>
      <c r="F485">
        <v>1614</v>
      </c>
      <c r="G485">
        <v>6300</v>
      </c>
    </row>
    <row r="486" spans="1:7" x14ac:dyDescent="0.25">
      <c r="A486" s="18">
        <v>41249</v>
      </c>
      <c r="B486">
        <v>1615</v>
      </c>
      <c r="C486">
        <v>1647</v>
      </c>
      <c r="D486">
        <v>1609</v>
      </c>
      <c r="E486">
        <v>1633</v>
      </c>
      <c r="F486">
        <v>1633</v>
      </c>
      <c r="G486">
        <v>5700</v>
      </c>
    </row>
    <row r="487" spans="1:7" x14ac:dyDescent="0.25">
      <c r="A487" s="18">
        <v>41250</v>
      </c>
      <c r="B487">
        <v>1607</v>
      </c>
      <c r="C487">
        <v>1642</v>
      </c>
      <c r="D487">
        <v>1573</v>
      </c>
      <c r="E487">
        <v>1575</v>
      </c>
      <c r="F487">
        <v>1575</v>
      </c>
      <c r="G487">
        <v>5100</v>
      </c>
    </row>
    <row r="488" spans="1:7" x14ac:dyDescent="0.25">
      <c r="A488" s="18">
        <v>41253</v>
      </c>
      <c r="B488">
        <v>1590</v>
      </c>
      <c r="C488">
        <v>1610</v>
      </c>
      <c r="D488">
        <v>1581</v>
      </c>
      <c r="E488">
        <v>1598</v>
      </c>
      <c r="F488">
        <v>1598</v>
      </c>
      <c r="G488">
        <v>8300</v>
      </c>
    </row>
    <row r="489" spans="1:7" x14ac:dyDescent="0.25">
      <c r="A489" s="18">
        <v>41254</v>
      </c>
      <c r="B489">
        <v>1579</v>
      </c>
      <c r="C489">
        <v>1585</v>
      </c>
      <c r="D489">
        <v>1543</v>
      </c>
      <c r="E489">
        <v>1543</v>
      </c>
      <c r="F489">
        <v>1543</v>
      </c>
      <c r="G489">
        <v>9800</v>
      </c>
    </row>
    <row r="490" spans="1:7" x14ac:dyDescent="0.25">
      <c r="A490" s="18">
        <v>41255</v>
      </c>
      <c r="B490">
        <v>1539</v>
      </c>
      <c r="C490">
        <v>1586</v>
      </c>
      <c r="D490">
        <v>1529</v>
      </c>
      <c r="E490">
        <v>1584</v>
      </c>
      <c r="F490">
        <v>1584</v>
      </c>
      <c r="G490">
        <v>6500</v>
      </c>
    </row>
    <row r="491" spans="1:7" x14ac:dyDescent="0.25">
      <c r="A491" s="18">
        <v>41256</v>
      </c>
      <c r="B491">
        <v>1578</v>
      </c>
      <c r="C491">
        <v>1637</v>
      </c>
      <c r="D491">
        <v>1571</v>
      </c>
      <c r="E491">
        <v>1613</v>
      </c>
      <c r="F491">
        <v>1613</v>
      </c>
      <c r="G491">
        <v>9100</v>
      </c>
    </row>
    <row r="492" spans="1:7" x14ac:dyDescent="0.25">
      <c r="A492" s="18">
        <v>41257</v>
      </c>
      <c r="B492">
        <v>1620</v>
      </c>
      <c r="C492">
        <v>1643</v>
      </c>
      <c r="D492">
        <v>1611</v>
      </c>
      <c r="E492">
        <v>1623</v>
      </c>
      <c r="F492">
        <v>1623</v>
      </c>
      <c r="G492">
        <v>6700</v>
      </c>
    </row>
    <row r="493" spans="1:7" x14ac:dyDescent="0.25">
      <c r="A493" s="18">
        <v>41260</v>
      </c>
      <c r="B493">
        <v>1627</v>
      </c>
      <c r="C493">
        <v>1631</v>
      </c>
      <c r="D493">
        <v>1565</v>
      </c>
      <c r="E493">
        <v>1565</v>
      </c>
      <c r="F493">
        <v>1565</v>
      </c>
      <c r="G493">
        <v>7900</v>
      </c>
    </row>
    <row r="494" spans="1:7" x14ac:dyDescent="0.25">
      <c r="A494" s="18">
        <v>41261</v>
      </c>
      <c r="B494">
        <v>1538</v>
      </c>
      <c r="C494">
        <v>1548</v>
      </c>
      <c r="D494">
        <v>1495</v>
      </c>
      <c r="E494">
        <v>1508</v>
      </c>
      <c r="F494">
        <v>1508</v>
      </c>
      <c r="G494">
        <v>12000</v>
      </c>
    </row>
    <row r="495" spans="1:7" x14ac:dyDescent="0.25">
      <c r="A495" s="18">
        <v>41262</v>
      </c>
      <c r="B495">
        <v>1504</v>
      </c>
      <c r="C495">
        <v>1595</v>
      </c>
      <c r="D495">
        <v>1504</v>
      </c>
      <c r="E495">
        <v>1592</v>
      </c>
      <c r="F495">
        <v>1592</v>
      </c>
      <c r="G495">
        <v>11000</v>
      </c>
    </row>
    <row r="496" spans="1:7" x14ac:dyDescent="0.25">
      <c r="A496" s="18">
        <v>41263</v>
      </c>
      <c r="B496">
        <v>1589</v>
      </c>
      <c r="C496">
        <v>1642</v>
      </c>
      <c r="D496">
        <v>1577</v>
      </c>
      <c r="E496">
        <v>1632</v>
      </c>
      <c r="F496">
        <v>1632</v>
      </c>
      <c r="G496">
        <v>12800</v>
      </c>
    </row>
    <row r="497" spans="1:7" x14ac:dyDescent="0.25">
      <c r="A497" s="18">
        <v>41264</v>
      </c>
      <c r="B497">
        <v>1763</v>
      </c>
      <c r="C497">
        <v>1770</v>
      </c>
      <c r="D497">
        <v>1713</v>
      </c>
      <c r="E497">
        <v>1739</v>
      </c>
      <c r="F497">
        <v>1739</v>
      </c>
      <c r="G497">
        <v>14000</v>
      </c>
    </row>
    <row r="498" spans="1:7" x14ac:dyDescent="0.25">
      <c r="A498" s="18">
        <v>41267</v>
      </c>
      <c r="B498">
        <v>1711</v>
      </c>
      <c r="C498">
        <v>1731</v>
      </c>
      <c r="D498">
        <v>1703</v>
      </c>
      <c r="E498">
        <v>1710</v>
      </c>
      <c r="F498">
        <v>1710</v>
      </c>
      <c r="G498">
        <v>4000</v>
      </c>
    </row>
    <row r="499" spans="1:7" x14ac:dyDescent="0.25">
      <c r="A499" s="18">
        <v>41269</v>
      </c>
      <c r="B499">
        <v>1737</v>
      </c>
      <c r="C499">
        <v>1806</v>
      </c>
      <c r="D499">
        <v>1734</v>
      </c>
      <c r="E499">
        <v>1805</v>
      </c>
      <c r="F499">
        <v>1805</v>
      </c>
      <c r="G499">
        <v>7100</v>
      </c>
    </row>
    <row r="500" spans="1:7" x14ac:dyDescent="0.25">
      <c r="A500" s="18">
        <v>41270</v>
      </c>
      <c r="B500">
        <v>1800</v>
      </c>
      <c r="C500">
        <v>1918</v>
      </c>
      <c r="D500">
        <v>1782</v>
      </c>
      <c r="E500">
        <v>1806</v>
      </c>
      <c r="F500">
        <v>1806</v>
      </c>
      <c r="G500">
        <v>11700</v>
      </c>
    </row>
    <row r="501" spans="1:7" x14ac:dyDescent="0.25">
      <c r="A501" s="18">
        <v>41271</v>
      </c>
      <c r="B501">
        <v>1861</v>
      </c>
      <c r="C501">
        <v>1907</v>
      </c>
      <c r="D501">
        <v>1819</v>
      </c>
      <c r="E501">
        <v>1898</v>
      </c>
      <c r="F501">
        <v>1898</v>
      </c>
      <c r="G501">
        <v>8300</v>
      </c>
    </row>
    <row r="502" spans="1:7" x14ac:dyDescent="0.25">
      <c r="A502" s="18">
        <v>41274</v>
      </c>
      <c r="B502">
        <v>1950</v>
      </c>
      <c r="C502">
        <v>1969</v>
      </c>
      <c r="D502">
        <v>1682</v>
      </c>
      <c r="E502">
        <v>1701</v>
      </c>
      <c r="F502">
        <v>1701</v>
      </c>
      <c r="G502">
        <v>23400</v>
      </c>
    </row>
    <row r="503" spans="1:7" x14ac:dyDescent="0.25">
      <c r="A503" s="18">
        <v>41276</v>
      </c>
      <c r="B503">
        <v>1537</v>
      </c>
      <c r="C503">
        <v>1582</v>
      </c>
      <c r="D503">
        <v>1493</v>
      </c>
      <c r="E503">
        <v>1496</v>
      </c>
      <c r="F503">
        <v>1496</v>
      </c>
      <c r="G503">
        <v>20800</v>
      </c>
    </row>
    <row r="504" spans="1:7" x14ac:dyDescent="0.25">
      <c r="A504" s="18">
        <v>41277</v>
      </c>
      <c r="B504">
        <v>1513</v>
      </c>
      <c r="C504">
        <v>1529</v>
      </c>
      <c r="D504">
        <v>1480</v>
      </c>
      <c r="E504">
        <v>1509</v>
      </c>
      <c r="F504">
        <v>1509</v>
      </c>
      <c r="G504">
        <v>7400</v>
      </c>
    </row>
    <row r="505" spans="1:7" x14ac:dyDescent="0.25">
      <c r="A505" s="18">
        <v>41278</v>
      </c>
      <c r="B505">
        <v>1503</v>
      </c>
      <c r="C505">
        <v>1511</v>
      </c>
      <c r="D505">
        <v>1470</v>
      </c>
      <c r="E505">
        <v>1478</v>
      </c>
      <c r="F505">
        <v>1478</v>
      </c>
      <c r="G505">
        <v>10500</v>
      </c>
    </row>
    <row r="506" spans="1:7" x14ac:dyDescent="0.25">
      <c r="A506" s="18">
        <v>41281</v>
      </c>
      <c r="B506">
        <v>1493</v>
      </c>
      <c r="C506">
        <v>1505</v>
      </c>
      <c r="D506">
        <v>1468</v>
      </c>
      <c r="E506">
        <v>1474</v>
      </c>
      <c r="F506">
        <v>1474</v>
      </c>
      <c r="G506">
        <v>8500</v>
      </c>
    </row>
    <row r="507" spans="1:7" x14ac:dyDescent="0.25">
      <c r="A507" s="18">
        <v>41282</v>
      </c>
      <c r="B507">
        <v>1467</v>
      </c>
      <c r="C507">
        <v>1492</v>
      </c>
      <c r="D507">
        <v>1452</v>
      </c>
      <c r="E507">
        <v>1457</v>
      </c>
      <c r="F507">
        <v>1457</v>
      </c>
      <c r="G507">
        <v>9300</v>
      </c>
    </row>
    <row r="508" spans="1:7" x14ac:dyDescent="0.25">
      <c r="A508" s="18">
        <v>41283</v>
      </c>
      <c r="B508">
        <v>1434</v>
      </c>
      <c r="C508">
        <v>1474</v>
      </c>
      <c r="D508">
        <v>1430</v>
      </c>
      <c r="E508">
        <v>1460</v>
      </c>
      <c r="F508">
        <v>1460</v>
      </c>
      <c r="G508">
        <v>10600</v>
      </c>
    </row>
    <row r="509" spans="1:7" x14ac:dyDescent="0.25">
      <c r="A509" s="18">
        <v>41284</v>
      </c>
      <c r="B509">
        <v>1433</v>
      </c>
      <c r="C509">
        <v>1454</v>
      </c>
      <c r="D509">
        <v>1423</v>
      </c>
      <c r="E509">
        <v>1425</v>
      </c>
      <c r="F509">
        <v>1425</v>
      </c>
      <c r="G509">
        <v>9400</v>
      </c>
    </row>
    <row r="510" spans="1:7" x14ac:dyDescent="0.25">
      <c r="A510" s="18">
        <v>41285</v>
      </c>
      <c r="B510">
        <v>1429</v>
      </c>
      <c r="C510">
        <v>1445</v>
      </c>
      <c r="D510">
        <v>1418</v>
      </c>
      <c r="E510">
        <v>1418</v>
      </c>
      <c r="F510">
        <v>1418</v>
      </c>
      <c r="G510">
        <v>4900</v>
      </c>
    </row>
    <row r="511" spans="1:7" x14ac:dyDescent="0.25">
      <c r="A511" s="18">
        <v>41288</v>
      </c>
      <c r="B511">
        <v>1417</v>
      </c>
      <c r="C511">
        <v>1427</v>
      </c>
      <c r="D511">
        <v>1389</v>
      </c>
      <c r="E511">
        <v>1396</v>
      </c>
      <c r="F511">
        <v>1396</v>
      </c>
      <c r="G511">
        <v>9000</v>
      </c>
    </row>
    <row r="512" spans="1:7" x14ac:dyDescent="0.25">
      <c r="A512" s="18">
        <v>41289</v>
      </c>
      <c r="B512">
        <v>1413</v>
      </c>
      <c r="C512">
        <v>1418</v>
      </c>
      <c r="D512">
        <v>1383</v>
      </c>
      <c r="E512">
        <v>1394</v>
      </c>
      <c r="F512">
        <v>1394</v>
      </c>
      <c r="G512">
        <v>8500</v>
      </c>
    </row>
    <row r="513" spans="1:7" x14ac:dyDescent="0.25">
      <c r="A513" s="18">
        <v>41290</v>
      </c>
      <c r="B513">
        <v>1385</v>
      </c>
      <c r="C513">
        <v>1391</v>
      </c>
      <c r="D513">
        <v>1352</v>
      </c>
      <c r="E513">
        <v>1364</v>
      </c>
      <c r="F513">
        <v>1364</v>
      </c>
      <c r="G513">
        <v>11700</v>
      </c>
    </row>
    <row r="514" spans="1:7" x14ac:dyDescent="0.25">
      <c r="A514" s="18">
        <v>41291</v>
      </c>
      <c r="B514">
        <v>1349</v>
      </c>
      <c r="C514">
        <v>1373</v>
      </c>
      <c r="D514">
        <v>1343</v>
      </c>
      <c r="E514">
        <v>1373</v>
      </c>
      <c r="F514">
        <v>1373</v>
      </c>
      <c r="G514">
        <v>8400</v>
      </c>
    </row>
    <row r="515" spans="1:7" x14ac:dyDescent="0.25">
      <c r="A515" s="18">
        <v>41292</v>
      </c>
      <c r="B515">
        <v>1360</v>
      </c>
      <c r="C515">
        <v>1368</v>
      </c>
      <c r="D515">
        <v>1280</v>
      </c>
      <c r="E515">
        <v>1288</v>
      </c>
      <c r="F515">
        <v>1288</v>
      </c>
      <c r="G515">
        <v>20300</v>
      </c>
    </row>
    <row r="516" spans="1:7" x14ac:dyDescent="0.25">
      <c r="A516" s="18">
        <v>41296</v>
      </c>
      <c r="B516">
        <v>1284</v>
      </c>
      <c r="C516">
        <v>1310</v>
      </c>
      <c r="D516">
        <v>1243</v>
      </c>
      <c r="E516">
        <v>1246</v>
      </c>
      <c r="F516">
        <v>1246</v>
      </c>
      <c r="G516">
        <v>10600</v>
      </c>
    </row>
    <row r="517" spans="1:7" x14ac:dyDescent="0.25">
      <c r="A517" s="18">
        <v>41297</v>
      </c>
      <c r="B517">
        <v>1248</v>
      </c>
      <c r="C517">
        <v>1252</v>
      </c>
      <c r="D517">
        <v>1208</v>
      </c>
      <c r="E517">
        <v>1214</v>
      </c>
      <c r="F517">
        <v>1214</v>
      </c>
      <c r="G517">
        <v>12200</v>
      </c>
    </row>
    <row r="518" spans="1:7" x14ac:dyDescent="0.25">
      <c r="A518" s="18">
        <v>41298</v>
      </c>
      <c r="B518">
        <v>1222</v>
      </c>
      <c r="C518">
        <v>1292</v>
      </c>
      <c r="D518">
        <v>1204</v>
      </c>
      <c r="E518">
        <v>1221</v>
      </c>
      <c r="F518">
        <v>1221</v>
      </c>
      <c r="G518">
        <v>19300</v>
      </c>
    </row>
    <row r="519" spans="1:7" x14ac:dyDescent="0.25">
      <c r="A519" s="18">
        <v>41299</v>
      </c>
      <c r="B519">
        <v>1225</v>
      </c>
      <c r="C519">
        <v>1253</v>
      </c>
      <c r="D519">
        <v>1210</v>
      </c>
      <c r="E519">
        <v>1231</v>
      </c>
      <c r="F519">
        <v>1231</v>
      </c>
      <c r="G519">
        <v>12300</v>
      </c>
    </row>
    <row r="520" spans="1:7" x14ac:dyDescent="0.25">
      <c r="A520" s="18">
        <v>41302</v>
      </c>
      <c r="B520">
        <v>1228</v>
      </c>
      <c r="C520">
        <v>1279</v>
      </c>
      <c r="D520">
        <v>1225</v>
      </c>
      <c r="E520">
        <v>1264</v>
      </c>
      <c r="F520">
        <v>1264</v>
      </c>
      <c r="G520">
        <v>9600</v>
      </c>
    </row>
    <row r="521" spans="1:7" x14ac:dyDescent="0.25">
      <c r="A521" s="18">
        <v>41303</v>
      </c>
      <c r="B521">
        <v>1280</v>
      </c>
      <c r="C521">
        <v>1290</v>
      </c>
      <c r="D521">
        <v>1217</v>
      </c>
      <c r="E521">
        <v>1225</v>
      </c>
      <c r="F521">
        <v>1225</v>
      </c>
      <c r="G521">
        <v>12400</v>
      </c>
    </row>
    <row r="522" spans="1:7" x14ac:dyDescent="0.25">
      <c r="A522" s="18">
        <v>41304</v>
      </c>
      <c r="B522">
        <v>1256</v>
      </c>
      <c r="C522">
        <v>1305</v>
      </c>
      <c r="D522">
        <v>1240</v>
      </c>
      <c r="E522">
        <v>1304</v>
      </c>
      <c r="F522">
        <v>1304</v>
      </c>
      <c r="G522">
        <v>14700</v>
      </c>
    </row>
    <row r="523" spans="1:7" x14ac:dyDescent="0.25">
      <c r="A523" s="18">
        <v>41305</v>
      </c>
      <c r="B523">
        <v>1311</v>
      </c>
      <c r="C523">
        <v>1320</v>
      </c>
      <c r="D523">
        <v>1278</v>
      </c>
      <c r="E523">
        <v>1307</v>
      </c>
      <c r="F523">
        <v>1307</v>
      </c>
      <c r="G523">
        <v>10000</v>
      </c>
    </row>
    <row r="524" spans="1:7" x14ac:dyDescent="0.25">
      <c r="A524" s="18">
        <v>41306</v>
      </c>
      <c r="B524">
        <v>1256</v>
      </c>
      <c r="C524">
        <v>1256</v>
      </c>
      <c r="D524">
        <v>1224</v>
      </c>
      <c r="E524">
        <v>1240</v>
      </c>
      <c r="F524">
        <v>1240</v>
      </c>
      <c r="G524">
        <v>18100</v>
      </c>
    </row>
    <row r="525" spans="1:7" x14ac:dyDescent="0.25">
      <c r="A525" s="18">
        <v>41309</v>
      </c>
      <c r="B525">
        <v>1277</v>
      </c>
      <c r="C525">
        <v>1325</v>
      </c>
      <c r="D525">
        <v>1263</v>
      </c>
      <c r="E525">
        <v>1325</v>
      </c>
      <c r="F525">
        <v>1325</v>
      </c>
      <c r="G525">
        <v>13300</v>
      </c>
    </row>
    <row r="526" spans="1:7" x14ac:dyDescent="0.25">
      <c r="A526" s="18">
        <v>41310</v>
      </c>
      <c r="B526">
        <v>1296</v>
      </c>
      <c r="C526">
        <v>1301</v>
      </c>
      <c r="D526">
        <v>1246</v>
      </c>
      <c r="E526">
        <v>1272</v>
      </c>
      <c r="F526">
        <v>1272</v>
      </c>
      <c r="G526">
        <v>13100</v>
      </c>
    </row>
    <row r="527" spans="1:7" x14ac:dyDescent="0.25">
      <c r="A527" s="18">
        <v>41311</v>
      </c>
      <c r="B527">
        <v>1297</v>
      </c>
      <c r="C527">
        <v>1300</v>
      </c>
      <c r="D527">
        <v>1261</v>
      </c>
      <c r="E527">
        <v>1262</v>
      </c>
      <c r="F527">
        <v>1262</v>
      </c>
      <c r="G527">
        <v>11800</v>
      </c>
    </row>
    <row r="528" spans="1:7" x14ac:dyDescent="0.25">
      <c r="A528" s="18">
        <v>41312</v>
      </c>
      <c r="B528">
        <v>1248</v>
      </c>
      <c r="C528">
        <v>1309</v>
      </c>
      <c r="D528">
        <v>1244</v>
      </c>
      <c r="E528">
        <v>1258</v>
      </c>
      <c r="F528">
        <v>1258</v>
      </c>
      <c r="G528">
        <v>21200</v>
      </c>
    </row>
    <row r="529" spans="1:7" x14ac:dyDescent="0.25">
      <c r="A529" s="18">
        <v>41313</v>
      </c>
      <c r="B529">
        <v>1250</v>
      </c>
      <c r="C529">
        <v>1251</v>
      </c>
      <c r="D529">
        <v>1229</v>
      </c>
      <c r="E529">
        <v>1235</v>
      </c>
      <c r="F529">
        <v>1235</v>
      </c>
      <c r="G529">
        <v>15300</v>
      </c>
    </row>
    <row r="530" spans="1:7" x14ac:dyDescent="0.25">
      <c r="A530" s="18">
        <v>41316</v>
      </c>
      <c r="B530">
        <v>1229</v>
      </c>
      <c r="C530">
        <v>1240</v>
      </c>
      <c r="D530">
        <v>1208</v>
      </c>
      <c r="E530">
        <v>1211</v>
      </c>
      <c r="F530">
        <v>1211</v>
      </c>
      <c r="G530">
        <v>13600</v>
      </c>
    </row>
    <row r="531" spans="1:7" x14ac:dyDescent="0.25">
      <c r="A531" s="18">
        <v>41317</v>
      </c>
      <c r="B531">
        <v>1210</v>
      </c>
      <c r="C531">
        <v>1219</v>
      </c>
      <c r="D531">
        <v>1191</v>
      </c>
      <c r="E531">
        <v>1199</v>
      </c>
      <c r="F531">
        <v>1199</v>
      </c>
      <c r="G531">
        <v>8400</v>
      </c>
    </row>
    <row r="532" spans="1:7" x14ac:dyDescent="0.25">
      <c r="A532" s="18">
        <v>41318</v>
      </c>
      <c r="B532">
        <v>1196</v>
      </c>
      <c r="C532">
        <v>1226</v>
      </c>
      <c r="D532">
        <v>1185</v>
      </c>
      <c r="E532">
        <v>1207</v>
      </c>
      <c r="F532">
        <v>1207</v>
      </c>
      <c r="G532">
        <v>11600</v>
      </c>
    </row>
    <row r="533" spans="1:7" x14ac:dyDescent="0.25">
      <c r="A533" s="18">
        <v>41319</v>
      </c>
      <c r="B533">
        <v>1215</v>
      </c>
      <c r="C533">
        <v>1221</v>
      </c>
      <c r="D533">
        <v>1181</v>
      </c>
      <c r="E533">
        <v>1188</v>
      </c>
      <c r="F533">
        <v>1188</v>
      </c>
      <c r="G533">
        <v>13900</v>
      </c>
    </row>
    <row r="534" spans="1:7" x14ac:dyDescent="0.25">
      <c r="A534" s="18">
        <v>41320</v>
      </c>
      <c r="B534">
        <v>1177</v>
      </c>
      <c r="C534">
        <v>1207</v>
      </c>
      <c r="D534">
        <v>1172</v>
      </c>
      <c r="E534">
        <v>1177</v>
      </c>
      <c r="F534">
        <v>1177</v>
      </c>
      <c r="G534">
        <v>12500</v>
      </c>
    </row>
    <row r="535" spans="1:7" x14ac:dyDescent="0.25">
      <c r="A535" s="18">
        <v>41324</v>
      </c>
      <c r="B535">
        <v>1170</v>
      </c>
      <c r="C535">
        <v>1170</v>
      </c>
      <c r="D535">
        <v>1125</v>
      </c>
      <c r="E535">
        <v>1128</v>
      </c>
      <c r="F535">
        <v>1128</v>
      </c>
      <c r="G535">
        <v>15700</v>
      </c>
    </row>
    <row r="536" spans="1:7" x14ac:dyDescent="0.25">
      <c r="A536" s="18">
        <v>41325</v>
      </c>
      <c r="B536">
        <v>1132</v>
      </c>
      <c r="C536">
        <v>1232</v>
      </c>
      <c r="D536">
        <v>1131</v>
      </c>
      <c r="E536">
        <v>1228</v>
      </c>
      <c r="F536">
        <v>1228</v>
      </c>
      <c r="G536">
        <v>28800</v>
      </c>
    </row>
    <row r="537" spans="1:7" x14ac:dyDescent="0.25">
      <c r="A537" s="18">
        <v>41326</v>
      </c>
      <c r="B537">
        <v>1227</v>
      </c>
      <c r="C537">
        <v>1293</v>
      </c>
      <c r="D537">
        <v>1227</v>
      </c>
      <c r="E537">
        <v>1248</v>
      </c>
      <c r="F537">
        <v>1248</v>
      </c>
      <c r="G537">
        <v>29800</v>
      </c>
    </row>
    <row r="538" spans="1:7" x14ac:dyDescent="0.25">
      <c r="A538" s="18">
        <v>41327</v>
      </c>
      <c r="B538">
        <v>1218</v>
      </c>
      <c r="C538">
        <v>1244</v>
      </c>
      <c r="D538">
        <v>1205</v>
      </c>
      <c r="E538">
        <v>1207</v>
      </c>
      <c r="F538">
        <v>1207</v>
      </c>
      <c r="G538">
        <v>11500</v>
      </c>
    </row>
    <row r="539" spans="1:7" x14ac:dyDescent="0.25">
      <c r="A539" s="18">
        <v>41330</v>
      </c>
      <c r="B539">
        <v>1165</v>
      </c>
      <c r="C539">
        <v>1386</v>
      </c>
      <c r="D539">
        <v>1150</v>
      </c>
      <c r="E539">
        <v>1373</v>
      </c>
      <c r="F539">
        <v>1373</v>
      </c>
      <c r="G539">
        <v>41500</v>
      </c>
    </row>
    <row r="540" spans="1:7" x14ac:dyDescent="0.25">
      <c r="A540" s="18">
        <v>41331</v>
      </c>
      <c r="B540">
        <v>1358</v>
      </c>
      <c r="C540">
        <v>1440</v>
      </c>
      <c r="D540">
        <v>1319</v>
      </c>
      <c r="E540">
        <v>1342</v>
      </c>
      <c r="F540">
        <v>1342</v>
      </c>
      <c r="G540">
        <v>48700</v>
      </c>
    </row>
    <row r="541" spans="1:7" x14ac:dyDescent="0.25">
      <c r="A541" s="18">
        <v>41332</v>
      </c>
      <c r="B541">
        <v>1348</v>
      </c>
      <c r="C541">
        <v>1362</v>
      </c>
      <c r="D541">
        <v>1227</v>
      </c>
      <c r="E541">
        <v>1250</v>
      </c>
      <c r="F541">
        <v>1250</v>
      </c>
      <c r="G541">
        <v>32300</v>
      </c>
    </row>
    <row r="542" spans="1:7" x14ac:dyDescent="0.25">
      <c r="A542" s="18">
        <v>41333</v>
      </c>
      <c r="B542">
        <v>1247</v>
      </c>
      <c r="C542">
        <v>1288</v>
      </c>
      <c r="D542">
        <v>1226</v>
      </c>
      <c r="E542">
        <v>1288</v>
      </c>
      <c r="F542">
        <v>1288</v>
      </c>
      <c r="G542">
        <v>28600</v>
      </c>
    </row>
    <row r="543" spans="1:7" x14ac:dyDescent="0.25">
      <c r="A543" s="18">
        <v>41334</v>
      </c>
      <c r="B543">
        <v>1345</v>
      </c>
      <c r="C543">
        <v>1378</v>
      </c>
      <c r="D543">
        <v>1286</v>
      </c>
      <c r="E543">
        <v>1308</v>
      </c>
      <c r="F543">
        <v>1308</v>
      </c>
      <c r="G543">
        <v>29200</v>
      </c>
    </row>
    <row r="544" spans="1:7" x14ac:dyDescent="0.25">
      <c r="A544" s="18">
        <v>41337</v>
      </c>
      <c r="B544">
        <v>1328</v>
      </c>
      <c r="C544">
        <v>1333</v>
      </c>
      <c r="D544">
        <v>1238</v>
      </c>
      <c r="E544">
        <v>1238</v>
      </c>
      <c r="F544">
        <v>1238</v>
      </c>
      <c r="G544">
        <v>17100</v>
      </c>
    </row>
    <row r="545" spans="1:7" x14ac:dyDescent="0.25">
      <c r="A545" s="18">
        <v>41338</v>
      </c>
      <c r="B545">
        <v>1199</v>
      </c>
      <c r="C545">
        <v>1212</v>
      </c>
      <c r="D545">
        <v>1190</v>
      </c>
      <c r="E545">
        <v>1200</v>
      </c>
      <c r="F545">
        <v>1200</v>
      </c>
      <c r="G545">
        <v>23700</v>
      </c>
    </row>
    <row r="546" spans="1:7" x14ac:dyDescent="0.25">
      <c r="A546" s="18">
        <v>41339</v>
      </c>
      <c r="B546">
        <v>1184</v>
      </c>
      <c r="C546">
        <v>1228</v>
      </c>
      <c r="D546">
        <v>1183</v>
      </c>
      <c r="E546">
        <v>1205</v>
      </c>
      <c r="F546">
        <v>1205</v>
      </c>
      <c r="G546">
        <v>18800</v>
      </c>
    </row>
    <row r="547" spans="1:7" x14ac:dyDescent="0.25">
      <c r="A547" s="18">
        <v>41340</v>
      </c>
      <c r="B547">
        <v>1201</v>
      </c>
      <c r="C547">
        <v>1209</v>
      </c>
      <c r="D547">
        <v>1179</v>
      </c>
      <c r="E547">
        <v>1180</v>
      </c>
      <c r="F547">
        <v>1180</v>
      </c>
      <c r="G547">
        <v>14300</v>
      </c>
    </row>
    <row r="548" spans="1:7" x14ac:dyDescent="0.25">
      <c r="A548" s="18">
        <v>41341</v>
      </c>
      <c r="B548">
        <v>1158</v>
      </c>
      <c r="C548">
        <v>1198</v>
      </c>
      <c r="D548">
        <v>1156</v>
      </c>
      <c r="E548">
        <v>1164</v>
      </c>
      <c r="F548">
        <v>1164</v>
      </c>
      <c r="G548">
        <v>17600</v>
      </c>
    </row>
    <row r="549" spans="1:7" x14ac:dyDescent="0.25">
      <c r="A549" s="18">
        <v>41344</v>
      </c>
      <c r="B549">
        <v>1164</v>
      </c>
      <c r="C549">
        <v>1168</v>
      </c>
      <c r="D549">
        <v>1114</v>
      </c>
      <c r="E549">
        <v>1115</v>
      </c>
      <c r="F549">
        <v>1115</v>
      </c>
      <c r="G549">
        <v>19600</v>
      </c>
    </row>
    <row r="550" spans="1:7" x14ac:dyDescent="0.25">
      <c r="A550" s="18">
        <v>41345</v>
      </c>
      <c r="B550">
        <v>1118</v>
      </c>
      <c r="C550">
        <v>1167</v>
      </c>
      <c r="D550">
        <v>1110</v>
      </c>
      <c r="E550">
        <v>1132</v>
      </c>
      <c r="F550">
        <v>1132</v>
      </c>
      <c r="G550">
        <v>27600</v>
      </c>
    </row>
    <row r="551" spans="1:7" x14ac:dyDescent="0.25">
      <c r="A551" s="18">
        <v>41346</v>
      </c>
      <c r="B551">
        <v>1130</v>
      </c>
      <c r="C551">
        <v>1151</v>
      </c>
      <c r="D551">
        <v>1119</v>
      </c>
      <c r="E551">
        <v>1126</v>
      </c>
      <c r="F551">
        <v>1126</v>
      </c>
      <c r="G551">
        <v>20300</v>
      </c>
    </row>
    <row r="552" spans="1:7" x14ac:dyDescent="0.25">
      <c r="A552" s="18">
        <v>41347</v>
      </c>
      <c r="B552">
        <v>1112</v>
      </c>
      <c r="C552">
        <v>1124</v>
      </c>
      <c r="D552">
        <v>1101</v>
      </c>
      <c r="E552">
        <v>1104</v>
      </c>
      <c r="F552">
        <v>1104</v>
      </c>
      <c r="G552">
        <v>20200</v>
      </c>
    </row>
    <row r="553" spans="1:7" x14ac:dyDescent="0.25">
      <c r="A553" s="18">
        <v>41348</v>
      </c>
      <c r="B553">
        <v>1110</v>
      </c>
      <c r="C553">
        <v>1130</v>
      </c>
      <c r="D553">
        <v>1099</v>
      </c>
      <c r="E553">
        <v>1105</v>
      </c>
      <c r="F553">
        <v>1105</v>
      </c>
      <c r="G553">
        <v>27200</v>
      </c>
    </row>
    <row r="554" spans="1:7" x14ac:dyDescent="0.25">
      <c r="A554" s="18">
        <v>41351</v>
      </c>
      <c r="B554">
        <v>1175</v>
      </c>
      <c r="C554">
        <v>1177</v>
      </c>
      <c r="D554">
        <v>1113</v>
      </c>
      <c r="E554">
        <v>1162</v>
      </c>
      <c r="F554">
        <v>1162</v>
      </c>
      <c r="G554">
        <v>35600</v>
      </c>
    </row>
    <row r="555" spans="1:7" x14ac:dyDescent="0.25">
      <c r="A555" s="18">
        <v>41352</v>
      </c>
      <c r="B555">
        <v>1136</v>
      </c>
      <c r="C555">
        <v>1223</v>
      </c>
      <c r="D555">
        <v>1132</v>
      </c>
      <c r="E555">
        <v>1163</v>
      </c>
      <c r="F555">
        <v>1163</v>
      </c>
      <c r="G555">
        <v>44300</v>
      </c>
    </row>
    <row r="556" spans="1:7" x14ac:dyDescent="0.25">
      <c r="A556" s="18">
        <v>41353</v>
      </c>
      <c r="B556">
        <v>1121</v>
      </c>
      <c r="C556">
        <v>1134</v>
      </c>
      <c r="D556">
        <v>1092</v>
      </c>
      <c r="E556">
        <v>1100</v>
      </c>
      <c r="F556">
        <v>1100</v>
      </c>
      <c r="G556">
        <v>36800</v>
      </c>
    </row>
    <row r="557" spans="1:7" x14ac:dyDescent="0.25">
      <c r="A557" s="18">
        <v>41354</v>
      </c>
      <c r="B557">
        <v>1128</v>
      </c>
      <c r="C557">
        <v>1147</v>
      </c>
      <c r="D557">
        <v>1102</v>
      </c>
      <c r="E557">
        <v>1132</v>
      </c>
      <c r="F557">
        <v>1132</v>
      </c>
      <c r="G557">
        <v>45300</v>
      </c>
    </row>
    <row r="558" spans="1:7" x14ac:dyDescent="0.25">
      <c r="A558" s="18">
        <v>41355</v>
      </c>
      <c r="B558">
        <v>1113</v>
      </c>
      <c r="C558">
        <v>1145</v>
      </c>
      <c r="D558">
        <v>1108</v>
      </c>
      <c r="E558">
        <v>1129</v>
      </c>
      <c r="F558">
        <v>1129</v>
      </c>
      <c r="G558">
        <v>13800</v>
      </c>
    </row>
    <row r="559" spans="1:7" x14ac:dyDescent="0.25">
      <c r="A559" s="18">
        <v>41358</v>
      </c>
      <c r="B559">
        <v>1099</v>
      </c>
      <c r="C559">
        <v>1146</v>
      </c>
      <c r="D559">
        <v>1084</v>
      </c>
      <c r="E559">
        <v>1113</v>
      </c>
      <c r="F559">
        <v>1113</v>
      </c>
      <c r="G559">
        <v>31100</v>
      </c>
    </row>
    <row r="560" spans="1:7" x14ac:dyDescent="0.25">
      <c r="A560" s="18">
        <v>41359</v>
      </c>
      <c r="B560">
        <v>1096</v>
      </c>
      <c r="C560">
        <v>1108</v>
      </c>
      <c r="D560">
        <v>1079</v>
      </c>
      <c r="E560">
        <v>1083</v>
      </c>
      <c r="F560">
        <v>1083</v>
      </c>
      <c r="G560">
        <v>17100</v>
      </c>
    </row>
    <row r="561" spans="1:7" x14ac:dyDescent="0.25">
      <c r="A561" s="18">
        <v>41360</v>
      </c>
      <c r="B561">
        <v>1110</v>
      </c>
      <c r="C561">
        <v>1119</v>
      </c>
      <c r="D561">
        <v>1086</v>
      </c>
      <c r="E561">
        <v>1094</v>
      </c>
      <c r="F561">
        <v>1094</v>
      </c>
      <c r="G561">
        <v>17600</v>
      </c>
    </row>
    <row r="562" spans="1:7" x14ac:dyDescent="0.25">
      <c r="A562" s="18">
        <v>41361</v>
      </c>
      <c r="B562">
        <v>1091</v>
      </c>
      <c r="C562">
        <v>1100</v>
      </c>
      <c r="D562">
        <v>1086</v>
      </c>
      <c r="E562">
        <v>1090</v>
      </c>
      <c r="F562">
        <v>1090</v>
      </c>
      <c r="G562">
        <v>12700</v>
      </c>
    </row>
    <row r="563" spans="1:7" x14ac:dyDescent="0.25">
      <c r="A563" s="18">
        <v>41365</v>
      </c>
      <c r="B563">
        <v>1085</v>
      </c>
      <c r="C563">
        <v>1106</v>
      </c>
      <c r="D563">
        <v>1081</v>
      </c>
      <c r="E563">
        <v>1094</v>
      </c>
      <c r="F563">
        <v>1094</v>
      </c>
      <c r="G563">
        <v>15500</v>
      </c>
    </row>
    <row r="564" spans="1:7" x14ac:dyDescent="0.25">
      <c r="A564" s="18">
        <v>41366</v>
      </c>
      <c r="B564">
        <v>1078</v>
      </c>
      <c r="C564">
        <v>1081</v>
      </c>
      <c r="D564">
        <v>1059</v>
      </c>
      <c r="E564">
        <v>1061</v>
      </c>
      <c r="F564">
        <v>1061</v>
      </c>
      <c r="G564">
        <v>16000</v>
      </c>
    </row>
    <row r="565" spans="1:7" x14ac:dyDescent="0.25">
      <c r="A565" s="18">
        <v>41367</v>
      </c>
      <c r="B565">
        <v>1059</v>
      </c>
      <c r="C565">
        <v>1109</v>
      </c>
      <c r="D565">
        <v>1053</v>
      </c>
      <c r="E565">
        <v>1098</v>
      </c>
      <c r="F565">
        <v>1098</v>
      </c>
      <c r="G565">
        <v>25200</v>
      </c>
    </row>
    <row r="566" spans="1:7" x14ac:dyDescent="0.25">
      <c r="A566" s="18">
        <v>41368</v>
      </c>
      <c r="B566">
        <v>1097</v>
      </c>
      <c r="C566">
        <v>1125</v>
      </c>
      <c r="D566">
        <v>1079</v>
      </c>
      <c r="E566">
        <v>1079</v>
      </c>
      <c r="F566">
        <v>1079</v>
      </c>
      <c r="G566">
        <v>20100</v>
      </c>
    </row>
    <row r="567" spans="1:7" x14ac:dyDescent="0.25">
      <c r="A567" s="18">
        <v>41369</v>
      </c>
      <c r="B567">
        <v>1140</v>
      </c>
      <c r="C567">
        <v>1146</v>
      </c>
      <c r="D567">
        <v>1083</v>
      </c>
      <c r="E567">
        <v>1083</v>
      </c>
      <c r="F567">
        <v>1083</v>
      </c>
      <c r="G567">
        <v>31400</v>
      </c>
    </row>
    <row r="568" spans="1:7" x14ac:dyDescent="0.25">
      <c r="A568" s="18">
        <v>41372</v>
      </c>
      <c r="B568">
        <v>1074</v>
      </c>
      <c r="C568">
        <v>1090</v>
      </c>
      <c r="D568">
        <v>1053</v>
      </c>
      <c r="E568">
        <v>1053</v>
      </c>
      <c r="F568">
        <v>1053</v>
      </c>
      <c r="G568">
        <v>18800</v>
      </c>
    </row>
    <row r="569" spans="1:7" x14ac:dyDescent="0.25">
      <c r="A569" s="18">
        <v>41373</v>
      </c>
      <c r="B569">
        <v>1044</v>
      </c>
      <c r="C569">
        <v>1062</v>
      </c>
      <c r="D569">
        <v>1029</v>
      </c>
      <c r="E569">
        <v>1038</v>
      </c>
      <c r="F569">
        <v>1038</v>
      </c>
      <c r="G569">
        <v>17800</v>
      </c>
    </row>
    <row r="570" spans="1:7" x14ac:dyDescent="0.25">
      <c r="A570" s="18">
        <v>41374</v>
      </c>
      <c r="B570">
        <v>1029</v>
      </c>
      <c r="C570">
        <v>1032</v>
      </c>
      <c r="D570">
        <v>1009</v>
      </c>
      <c r="E570">
        <v>1012</v>
      </c>
      <c r="F570">
        <v>1012</v>
      </c>
      <c r="G570">
        <v>22100</v>
      </c>
    </row>
    <row r="571" spans="1:7" x14ac:dyDescent="0.25">
      <c r="A571" s="18">
        <v>41375</v>
      </c>
      <c r="B571">
        <v>1007</v>
      </c>
      <c r="C571">
        <v>1016</v>
      </c>
      <c r="D571">
        <v>990</v>
      </c>
      <c r="E571">
        <v>1009</v>
      </c>
      <c r="F571">
        <v>1009</v>
      </c>
      <c r="G571">
        <v>23800</v>
      </c>
    </row>
    <row r="572" spans="1:7" x14ac:dyDescent="0.25">
      <c r="A572" s="18">
        <v>41376</v>
      </c>
      <c r="B572">
        <v>1022</v>
      </c>
      <c r="C572">
        <v>1031</v>
      </c>
      <c r="D572">
        <v>988</v>
      </c>
      <c r="E572">
        <v>991</v>
      </c>
      <c r="F572">
        <v>991</v>
      </c>
      <c r="G572">
        <v>19900</v>
      </c>
    </row>
    <row r="573" spans="1:7" x14ac:dyDescent="0.25">
      <c r="A573" s="18">
        <v>41379</v>
      </c>
      <c r="B573">
        <v>996</v>
      </c>
      <c r="C573">
        <v>1144</v>
      </c>
      <c r="D573">
        <v>983</v>
      </c>
      <c r="E573">
        <v>1106</v>
      </c>
      <c r="F573">
        <v>1106</v>
      </c>
      <c r="G573">
        <v>69000</v>
      </c>
    </row>
    <row r="574" spans="1:7" x14ac:dyDescent="0.25">
      <c r="A574" s="18">
        <v>41380</v>
      </c>
      <c r="B574">
        <v>1059</v>
      </c>
      <c r="C574">
        <v>1078</v>
      </c>
      <c r="D574">
        <v>1018</v>
      </c>
      <c r="E574">
        <v>1021</v>
      </c>
      <c r="F574">
        <v>1021</v>
      </c>
      <c r="G574">
        <v>33800</v>
      </c>
    </row>
    <row r="575" spans="1:7" x14ac:dyDescent="0.25">
      <c r="A575" s="18">
        <v>41381</v>
      </c>
      <c r="B575">
        <v>1060</v>
      </c>
      <c r="C575">
        <v>1174</v>
      </c>
      <c r="D575">
        <v>1059</v>
      </c>
      <c r="E575">
        <v>1140</v>
      </c>
      <c r="F575">
        <v>1140</v>
      </c>
      <c r="G575">
        <v>86900</v>
      </c>
    </row>
    <row r="576" spans="1:7" x14ac:dyDescent="0.25">
      <c r="A576" s="18">
        <v>41382</v>
      </c>
      <c r="B576">
        <v>1135</v>
      </c>
      <c r="C576">
        <v>1215</v>
      </c>
      <c r="D576">
        <v>1134</v>
      </c>
      <c r="E576">
        <v>1188</v>
      </c>
      <c r="F576">
        <v>1188</v>
      </c>
      <c r="G576">
        <v>39900</v>
      </c>
    </row>
    <row r="577" spans="1:7" x14ac:dyDescent="0.25">
      <c r="A577" s="18">
        <v>41383</v>
      </c>
      <c r="B577">
        <v>1172</v>
      </c>
      <c r="C577">
        <v>1178</v>
      </c>
      <c r="D577">
        <v>1094</v>
      </c>
      <c r="E577">
        <v>1103</v>
      </c>
      <c r="F577">
        <v>1103</v>
      </c>
      <c r="G577">
        <v>26000</v>
      </c>
    </row>
    <row r="578" spans="1:7" x14ac:dyDescent="0.25">
      <c r="A578" s="18">
        <v>41386</v>
      </c>
      <c r="B578">
        <v>1109</v>
      </c>
      <c r="C578">
        <v>1135</v>
      </c>
      <c r="D578">
        <v>1066</v>
      </c>
      <c r="E578">
        <v>1080</v>
      </c>
      <c r="F578">
        <v>1080</v>
      </c>
      <c r="G578">
        <v>19900</v>
      </c>
    </row>
    <row r="579" spans="1:7" x14ac:dyDescent="0.25">
      <c r="A579" s="18">
        <v>41387</v>
      </c>
      <c r="B579">
        <v>1044</v>
      </c>
      <c r="C579">
        <v>1119</v>
      </c>
      <c r="D579">
        <v>1019</v>
      </c>
      <c r="E579">
        <v>1024</v>
      </c>
      <c r="F579">
        <v>1024</v>
      </c>
      <c r="G579">
        <v>33200</v>
      </c>
    </row>
    <row r="580" spans="1:7" x14ac:dyDescent="0.25">
      <c r="A580" s="18">
        <v>41388</v>
      </c>
      <c r="B580">
        <v>1025</v>
      </c>
      <c r="C580">
        <v>1037</v>
      </c>
      <c r="D580">
        <v>1013</v>
      </c>
      <c r="E580">
        <v>1027</v>
      </c>
      <c r="F580">
        <v>1027</v>
      </c>
      <c r="G580">
        <v>18600</v>
      </c>
    </row>
    <row r="581" spans="1:7" x14ac:dyDescent="0.25">
      <c r="A581" s="18">
        <v>41389</v>
      </c>
      <c r="B581">
        <v>1017</v>
      </c>
      <c r="C581">
        <v>1045</v>
      </c>
      <c r="D581">
        <v>1013</v>
      </c>
      <c r="E581">
        <v>1038</v>
      </c>
      <c r="F581">
        <v>1038</v>
      </c>
      <c r="G581">
        <v>11700</v>
      </c>
    </row>
    <row r="582" spans="1:7" x14ac:dyDescent="0.25">
      <c r="A582" s="18">
        <v>41390</v>
      </c>
      <c r="B582">
        <v>1050</v>
      </c>
      <c r="C582">
        <v>1063</v>
      </c>
      <c r="D582">
        <v>1035</v>
      </c>
      <c r="E582">
        <v>1038</v>
      </c>
      <c r="F582">
        <v>1038</v>
      </c>
      <c r="G582">
        <v>14400</v>
      </c>
    </row>
    <row r="583" spans="1:7" x14ac:dyDescent="0.25">
      <c r="A583" s="18">
        <v>41393</v>
      </c>
      <c r="B583">
        <v>1023</v>
      </c>
      <c r="C583">
        <v>1041</v>
      </c>
      <c r="D583">
        <v>1015</v>
      </c>
      <c r="E583">
        <v>1033</v>
      </c>
      <c r="F583">
        <v>1033</v>
      </c>
      <c r="G583">
        <v>11500</v>
      </c>
    </row>
    <row r="584" spans="1:7" x14ac:dyDescent="0.25">
      <c r="A584" s="18">
        <v>41394</v>
      </c>
      <c r="B584">
        <v>1033</v>
      </c>
      <c r="C584">
        <v>1049</v>
      </c>
      <c r="D584">
        <v>1020</v>
      </c>
      <c r="E584">
        <v>1022</v>
      </c>
      <c r="F584">
        <v>1022</v>
      </c>
      <c r="G584">
        <v>13200</v>
      </c>
    </row>
    <row r="585" spans="1:7" x14ac:dyDescent="0.25">
      <c r="A585" s="18">
        <v>41395</v>
      </c>
      <c r="B585">
        <v>1031</v>
      </c>
      <c r="C585">
        <v>1067</v>
      </c>
      <c r="D585">
        <v>1030</v>
      </c>
      <c r="E585">
        <v>1067</v>
      </c>
      <c r="F585">
        <v>1067</v>
      </c>
      <c r="G585">
        <v>19200</v>
      </c>
    </row>
    <row r="586" spans="1:7" x14ac:dyDescent="0.25">
      <c r="A586" s="18">
        <v>41396</v>
      </c>
      <c r="B586">
        <v>1047</v>
      </c>
      <c r="C586">
        <v>1051</v>
      </c>
      <c r="D586">
        <v>1026</v>
      </c>
      <c r="E586">
        <v>1031</v>
      </c>
      <c r="F586">
        <v>1031</v>
      </c>
      <c r="G586">
        <v>17200</v>
      </c>
    </row>
    <row r="587" spans="1:7" x14ac:dyDescent="0.25">
      <c r="A587" s="18">
        <v>41397</v>
      </c>
      <c r="B587">
        <v>1005</v>
      </c>
      <c r="C587">
        <v>1016</v>
      </c>
      <c r="D587">
        <v>1003</v>
      </c>
      <c r="E587">
        <v>1007</v>
      </c>
      <c r="F587">
        <v>1007</v>
      </c>
      <c r="G587">
        <v>15900</v>
      </c>
    </row>
    <row r="588" spans="1:7" x14ac:dyDescent="0.25">
      <c r="A588" s="18">
        <v>41400</v>
      </c>
      <c r="B588">
        <v>1007</v>
      </c>
      <c r="C588">
        <v>1008</v>
      </c>
      <c r="D588">
        <v>985</v>
      </c>
      <c r="E588">
        <v>990</v>
      </c>
      <c r="F588">
        <v>990</v>
      </c>
      <c r="G588">
        <v>12100</v>
      </c>
    </row>
    <row r="589" spans="1:7" x14ac:dyDescent="0.25">
      <c r="A589" s="18">
        <v>41401</v>
      </c>
      <c r="B589">
        <v>976</v>
      </c>
      <c r="C589">
        <v>996</v>
      </c>
      <c r="D589">
        <v>973</v>
      </c>
      <c r="E589">
        <v>981</v>
      </c>
      <c r="F589">
        <v>981</v>
      </c>
      <c r="G589">
        <v>24600</v>
      </c>
    </row>
    <row r="590" spans="1:7" x14ac:dyDescent="0.25">
      <c r="A590" s="18">
        <v>41402</v>
      </c>
      <c r="B590">
        <v>992</v>
      </c>
      <c r="C590">
        <v>1008</v>
      </c>
      <c r="D590">
        <v>983</v>
      </c>
      <c r="E590">
        <v>989</v>
      </c>
      <c r="F590">
        <v>989</v>
      </c>
      <c r="G590">
        <v>8900</v>
      </c>
    </row>
    <row r="591" spans="1:7" x14ac:dyDescent="0.25">
      <c r="A591" s="18">
        <v>41403</v>
      </c>
      <c r="B591">
        <v>998</v>
      </c>
      <c r="C591">
        <v>1027</v>
      </c>
      <c r="D591">
        <v>993</v>
      </c>
      <c r="E591">
        <v>1007</v>
      </c>
      <c r="F591">
        <v>1007</v>
      </c>
      <c r="G591">
        <v>18100</v>
      </c>
    </row>
    <row r="592" spans="1:7" x14ac:dyDescent="0.25">
      <c r="A592" s="18">
        <v>41404</v>
      </c>
      <c r="B592">
        <v>1013</v>
      </c>
      <c r="C592">
        <v>1025</v>
      </c>
      <c r="D592">
        <v>995</v>
      </c>
      <c r="E592">
        <v>996</v>
      </c>
      <c r="F592">
        <v>996</v>
      </c>
      <c r="G592">
        <v>19000</v>
      </c>
    </row>
    <row r="593" spans="1:7" x14ac:dyDescent="0.25">
      <c r="A593" s="18">
        <v>41407</v>
      </c>
      <c r="B593">
        <v>998</v>
      </c>
      <c r="C593">
        <v>1007</v>
      </c>
      <c r="D593">
        <v>987</v>
      </c>
      <c r="E593">
        <v>990</v>
      </c>
      <c r="F593">
        <v>990</v>
      </c>
      <c r="G593">
        <v>17000</v>
      </c>
    </row>
    <row r="594" spans="1:7" x14ac:dyDescent="0.25">
      <c r="A594" s="18">
        <v>41408</v>
      </c>
      <c r="B594">
        <v>985</v>
      </c>
      <c r="C594">
        <v>995</v>
      </c>
      <c r="D594">
        <v>978</v>
      </c>
      <c r="E594">
        <v>981</v>
      </c>
      <c r="F594">
        <v>981</v>
      </c>
      <c r="G594">
        <v>17400</v>
      </c>
    </row>
    <row r="595" spans="1:7" x14ac:dyDescent="0.25">
      <c r="A595" s="18">
        <v>41409</v>
      </c>
      <c r="B595">
        <v>993</v>
      </c>
      <c r="C595">
        <v>1000</v>
      </c>
      <c r="D595">
        <v>982</v>
      </c>
      <c r="E595">
        <v>989</v>
      </c>
      <c r="F595">
        <v>989</v>
      </c>
      <c r="G595">
        <v>17000</v>
      </c>
    </row>
    <row r="596" spans="1:7" x14ac:dyDescent="0.25">
      <c r="A596" s="18">
        <v>41410</v>
      </c>
      <c r="B596">
        <v>998</v>
      </c>
      <c r="C596">
        <v>1009</v>
      </c>
      <c r="D596">
        <v>986</v>
      </c>
      <c r="E596">
        <v>999</v>
      </c>
      <c r="F596">
        <v>999</v>
      </c>
      <c r="G596">
        <v>21500</v>
      </c>
    </row>
    <row r="597" spans="1:7" x14ac:dyDescent="0.25">
      <c r="A597" s="18">
        <v>41411</v>
      </c>
      <c r="B597">
        <v>994</v>
      </c>
      <c r="C597">
        <v>996</v>
      </c>
      <c r="D597">
        <v>970</v>
      </c>
      <c r="E597">
        <v>972</v>
      </c>
      <c r="F597">
        <v>972</v>
      </c>
      <c r="G597">
        <v>24800</v>
      </c>
    </row>
    <row r="598" spans="1:7" x14ac:dyDescent="0.25">
      <c r="A598" s="18">
        <v>41414</v>
      </c>
      <c r="B598">
        <v>987</v>
      </c>
      <c r="C598">
        <v>987</v>
      </c>
      <c r="D598">
        <v>971</v>
      </c>
      <c r="E598">
        <v>987</v>
      </c>
      <c r="F598">
        <v>987</v>
      </c>
      <c r="G598">
        <v>14600</v>
      </c>
    </row>
    <row r="599" spans="1:7" x14ac:dyDescent="0.25">
      <c r="A599" s="18">
        <v>41415</v>
      </c>
      <c r="B599">
        <v>981</v>
      </c>
      <c r="C599">
        <v>1001</v>
      </c>
      <c r="D599">
        <v>978</v>
      </c>
      <c r="E599">
        <v>996</v>
      </c>
      <c r="F599">
        <v>996</v>
      </c>
      <c r="G599">
        <v>17700</v>
      </c>
    </row>
    <row r="600" spans="1:7" x14ac:dyDescent="0.25">
      <c r="A600" s="18">
        <v>41416</v>
      </c>
      <c r="B600">
        <v>986</v>
      </c>
      <c r="C600">
        <v>1022</v>
      </c>
      <c r="D600">
        <v>980</v>
      </c>
      <c r="E600">
        <v>1005</v>
      </c>
      <c r="F600">
        <v>1005</v>
      </c>
      <c r="G600">
        <v>32200</v>
      </c>
    </row>
    <row r="601" spans="1:7" x14ac:dyDescent="0.25">
      <c r="A601" s="18">
        <v>41417</v>
      </c>
      <c r="B601">
        <v>1054</v>
      </c>
      <c r="C601">
        <v>1055</v>
      </c>
      <c r="D601">
        <v>1006</v>
      </c>
      <c r="E601">
        <v>1013</v>
      </c>
      <c r="F601">
        <v>1013</v>
      </c>
      <c r="G601">
        <v>37900</v>
      </c>
    </row>
    <row r="602" spans="1:7" x14ac:dyDescent="0.25">
      <c r="A602" s="18">
        <v>41418</v>
      </c>
      <c r="B602">
        <v>1026</v>
      </c>
      <c r="C602">
        <v>1033</v>
      </c>
      <c r="D602">
        <v>1009</v>
      </c>
      <c r="E602">
        <v>1012</v>
      </c>
      <c r="F602">
        <v>1012</v>
      </c>
      <c r="G602">
        <v>18100</v>
      </c>
    </row>
    <row r="603" spans="1:7" x14ac:dyDescent="0.25">
      <c r="A603" s="18">
        <v>41422</v>
      </c>
      <c r="B603">
        <v>983</v>
      </c>
      <c r="C603">
        <v>1000</v>
      </c>
      <c r="D603">
        <v>976</v>
      </c>
      <c r="E603">
        <v>985</v>
      </c>
      <c r="F603">
        <v>985</v>
      </c>
      <c r="G603">
        <v>19700</v>
      </c>
    </row>
    <row r="604" spans="1:7" x14ac:dyDescent="0.25">
      <c r="A604" s="18">
        <v>41423</v>
      </c>
      <c r="B604">
        <v>1002</v>
      </c>
      <c r="C604">
        <v>1023</v>
      </c>
      <c r="D604">
        <v>993</v>
      </c>
      <c r="E604">
        <v>1001</v>
      </c>
      <c r="F604">
        <v>1001</v>
      </c>
      <c r="G604">
        <v>31200</v>
      </c>
    </row>
    <row r="605" spans="1:7" x14ac:dyDescent="0.25">
      <c r="A605" s="18">
        <v>41424</v>
      </c>
      <c r="B605">
        <v>1002</v>
      </c>
      <c r="C605">
        <v>1014</v>
      </c>
      <c r="D605">
        <v>990</v>
      </c>
      <c r="E605">
        <v>999</v>
      </c>
      <c r="F605">
        <v>999</v>
      </c>
      <c r="G605">
        <v>28300</v>
      </c>
    </row>
    <row r="606" spans="1:7" x14ac:dyDescent="0.25">
      <c r="A606" s="18">
        <v>41425</v>
      </c>
      <c r="B606">
        <v>1010</v>
      </c>
      <c r="C606">
        <v>1035</v>
      </c>
      <c r="D606">
        <v>998</v>
      </c>
      <c r="E606">
        <v>1033</v>
      </c>
      <c r="F606">
        <v>1033</v>
      </c>
      <c r="G606">
        <v>25900</v>
      </c>
    </row>
    <row r="607" spans="1:7" x14ac:dyDescent="0.25">
      <c r="A607" s="18">
        <v>41428</v>
      </c>
      <c r="B607">
        <v>1032</v>
      </c>
      <c r="C607">
        <v>1088</v>
      </c>
      <c r="D607">
        <v>1030</v>
      </c>
      <c r="E607">
        <v>1030</v>
      </c>
      <c r="F607">
        <v>1030</v>
      </c>
      <c r="G607">
        <v>43000</v>
      </c>
    </row>
    <row r="608" spans="1:7" x14ac:dyDescent="0.25">
      <c r="A608" s="18">
        <v>41429</v>
      </c>
      <c r="B608">
        <v>1037</v>
      </c>
      <c r="C608">
        <v>1076</v>
      </c>
      <c r="D608">
        <v>1030</v>
      </c>
      <c r="E608">
        <v>1044</v>
      </c>
      <c r="F608">
        <v>1044</v>
      </c>
      <c r="G608">
        <v>23400</v>
      </c>
    </row>
    <row r="609" spans="1:7" x14ac:dyDescent="0.25">
      <c r="A609" s="18">
        <v>41430</v>
      </c>
      <c r="B609">
        <v>1062</v>
      </c>
      <c r="C609">
        <v>1093</v>
      </c>
      <c r="D609">
        <v>1054</v>
      </c>
      <c r="E609">
        <v>1087</v>
      </c>
      <c r="F609">
        <v>1087</v>
      </c>
      <c r="G609">
        <v>30600</v>
      </c>
    </row>
    <row r="610" spans="1:7" x14ac:dyDescent="0.25">
      <c r="A610" s="18">
        <v>41431</v>
      </c>
      <c r="B610">
        <v>1098</v>
      </c>
      <c r="C610">
        <v>1148</v>
      </c>
      <c r="D610">
        <v>1075</v>
      </c>
      <c r="E610">
        <v>1076</v>
      </c>
      <c r="F610">
        <v>1076</v>
      </c>
      <c r="G610">
        <v>29000</v>
      </c>
    </row>
    <row r="611" spans="1:7" x14ac:dyDescent="0.25">
      <c r="A611" s="18">
        <v>41432</v>
      </c>
      <c r="B611">
        <v>1045</v>
      </c>
      <c r="C611">
        <v>1060</v>
      </c>
      <c r="D611">
        <v>1024</v>
      </c>
      <c r="E611">
        <v>1026</v>
      </c>
      <c r="F611">
        <v>1026</v>
      </c>
      <c r="G611">
        <v>5700</v>
      </c>
    </row>
    <row r="612" spans="1:7" x14ac:dyDescent="0.25">
      <c r="A612" s="18">
        <v>41435</v>
      </c>
      <c r="B612">
        <v>1012.599976</v>
      </c>
      <c r="C612">
        <v>1031.1999510000001</v>
      </c>
      <c r="D612">
        <v>1009.400024</v>
      </c>
      <c r="E612">
        <v>1015.200012</v>
      </c>
      <c r="F612">
        <v>1015.200012</v>
      </c>
      <c r="G612">
        <v>34200</v>
      </c>
    </row>
    <row r="613" spans="1:7" x14ac:dyDescent="0.25">
      <c r="A613" s="18">
        <v>41436</v>
      </c>
      <c r="B613">
        <v>1057</v>
      </c>
      <c r="C613">
        <v>1088</v>
      </c>
      <c r="D613">
        <v>1037.599976</v>
      </c>
      <c r="E613">
        <v>1079.400024</v>
      </c>
      <c r="F613">
        <v>1079.400024</v>
      </c>
      <c r="G613">
        <v>60800</v>
      </c>
    </row>
    <row r="614" spans="1:7" x14ac:dyDescent="0.25">
      <c r="A614" s="18">
        <v>41437</v>
      </c>
      <c r="B614">
        <v>1057.1999510000001</v>
      </c>
      <c r="C614">
        <v>1157</v>
      </c>
      <c r="D614">
        <v>1055.1999510000001</v>
      </c>
      <c r="E614">
        <v>1144.1999510000001</v>
      </c>
      <c r="F614">
        <v>1144.1999510000001</v>
      </c>
      <c r="G614">
        <v>53100</v>
      </c>
    </row>
    <row r="615" spans="1:7" x14ac:dyDescent="0.25">
      <c r="A615" s="18">
        <v>41438</v>
      </c>
      <c r="B615">
        <v>1145.8000489999999</v>
      </c>
      <c r="C615">
        <v>1159.8000489999999</v>
      </c>
      <c r="D615">
        <v>1083</v>
      </c>
      <c r="E615">
        <v>1089</v>
      </c>
      <c r="F615">
        <v>1089</v>
      </c>
      <c r="G615">
        <v>44900</v>
      </c>
    </row>
    <row r="616" spans="1:7" x14ac:dyDescent="0.25">
      <c r="A616" s="18">
        <v>41439</v>
      </c>
      <c r="B616">
        <v>1093</v>
      </c>
      <c r="C616">
        <v>1124</v>
      </c>
      <c r="D616">
        <v>1069.599976</v>
      </c>
      <c r="E616">
        <v>1119</v>
      </c>
      <c r="F616">
        <v>1119</v>
      </c>
      <c r="G616">
        <v>57800</v>
      </c>
    </row>
    <row r="617" spans="1:7" x14ac:dyDescent="0.25">
      <c r="A617" s="18">
        <v>41442</v>
      </c>
      <c r="B617">
        <v>1093.1999510000001</v>
      </c>
      <c r="C617">
        <v>1119.400024</v>
      </c>
      <c r="D617">
        <v>1086.1999510000001</v>
      </c>
      <c r="E617">
        <v>1098.599976</v>
      </c>
      <c r="F617">
        <v>1098.599976</v>
      </c>
      <c r="G617">
        <v>25700</v>
      </c>
    </row>
    <row r="618" spans="1:7" x14ac:dyDescent="0.25">
      <c r="A618" s="18">
        <v>41443</v>
      </c>
      <c r="B618">
        <v>1093</v>
      </c>
      <c r="C618">
        <v>1098.8000489999999</v>
      </c>
      <c r="D618">
        <v>1082</v>
      </c>
      <c r="E618">
        <v>1082.1999510000001</v>
      </c>
      <c r="F618">
        <v>1082.1999510000001</v>
      </c>
      <c r="G618">
        <v>21900</v>
      </c>
    </row>
    <row r="619" spans="1:7" x14ac:dyDescent="0.25">
      <c r="A619" s="18">
        <v>41444</v>
      </c>
      <c r="B619">
        <v>1091.599976</v>
      </c>
      <c r="C619">
        <v>1099</v>
      </c>
      <c r="D619">
        <v>1033</v>
      </c>
      <c r="E619">
        <v>1082.1999510000001</v>
      </c>
      <c r="F619">
        <v>1082.1999510000001</v>
      </c>
      <c r="G619">
        <v>54700</v>
      </c>
    </row>
    <row r="620" spans="1:7" x14ac:dyDescent="0.25">
      <c r="A620" s="18">
        <v>41445</v>
      </c>
      <c r="B620">
        <v>1127.599976</v>
      </c>
      <c r="C620">
        <v>1242.1999510000001</v>
      </c>
      <c r="D620">
        <v>1122.1999510000001</v>
      </c>
      <c r="E620">
        <v>1209.8000489999999</v>
      </c>
      <c r="F620">
        <v>1209.8000489999999</v>
      </c>
      <c r="G620">
        <v>74100</v>
      </c>
    </row>
    <row r="621" spans="1:7" x14ac:dyDescent="0.25">
      <c r="A621" s="18">
        <v>41446</v>
      </c>
      <c r="B621">
        <v>1168.1999510000001</v>
      </c>
      <c r="C621">
        <v>1231.8000489999999</v>
      </c>
      <c r="D621">
        <v>1154.1999510000001</v>
      </c>
      <c r="E621">
        <v>1161.599976</v>
      </c>
      <c r="F621">
        <v>1161.599976</v>
      </c>
      <c r="G621">
        <v>86300</v>
      </c>
    </row>
    <row r="622" spans="1:7" x14ac:dyDescent="0.25">
      <c r="A622" s="18">
        <v>41449</v>
      </c>
      <c r="B622">
        <v>1221.599976</v>
      </c>
      <c r="C622">
        <v>1248</v>
      </c>
      <c r="D622">
        <v>1194.1999510000001</v>
      </c>
      <c r="E622">
        <v>1233</v>
      </c>
      <c r="F622">
        <v>1233</v>
      </c>
      <c r="G622">
        <v>70900</v>
      </c>
    </row>
    <row r="623" spans="1:7" x14ac:dyDescent="0.25">
      <c r="A623" s="18">
        <v>41450</v>
      </c>
      <c r="B623">
        <v>1192.400024</v>
      </c>
      <c r="C623">
        <v>1220.8000489999999</v>
      </c>
      <c r="D623">
        <v>1186.599976</v>
      </c>
      <c r="E623">
        <v>1195.400024</v>
      </c>
      <c r="F623">
        <v>1195.400024</v>
      </c>
      <c r="G623">
        <v>47700</v>
      </c>
    </row>
    <row r="624" spans="1:7" x14ac:dyDescent="0.25">
      <c r="A624" s="18">
        <v>41451</v>
      </c>
      <c r="B624">
        <v>1165.599976</v>
      </c>
      <c r="C624">
        <v>1192.400024</v>
      </c>
      <c r="D624">
        <v>1164</v>
      </c>
      <c r="E624">
        <v>1167</v>
      </c>
      <c r="F624">
        <v>1167</v>
      </c>
      <c r="G624">
        <v>32800</v>
      </c>
    </row>
    <row r="625" spans="1:7" x14ac:dyDescent="0.25">
      <c r="A625" s="18">
        <v>41452</v>
      </c>
      <c r="B625">
        <v>1139.1999510000001</v>
      </c>
      <c r="C625">
        <v>1149.1999510000001</v>
      </c>
      <c r="D625">
        <v>1120.1999510000001</v>
      </c>
      <c r="E625">
        <v>1123.1999510000001</v>
      </c>
      <c r="F625">
        <v>1123.1999510000001</v>
      </c>
      <c r="G625">
        <v>29000</v>
      </c>
    </row>
    <row r="626" spans="1:7" x14ac:dyDescent="0.25">
      <c r="A626" s="18">
        <v>41453</v>
      </c>
      <c r="B626">
        <v>1145.8000489999999</v>
      </c>
      <c r="C626">
        <v>1152.8000489999999</v>
      </c>
      <c r="D626">
        <v>1098.599976</v>
      </c>
      <c r="E626">
        <v>1118.1999510000001</v>
      </c>
      <c r="F626">
        <v>1118.1999510000001</v>
      </c>
      <c r="G626">
        <v>43300</v>
      </c>
    </row>
    <row r="627" spans="1:7" x14ac:dyDescent="0.25">
      <c r="A627" s="18">
        <v>41456</v>
      </c>
      <c r="B627">
        <v>1098.8000489999999</v>
      </c>
      <c r="C627">
        <v>1100.400024</v>
      </c>
      <c r="D627">
        <v>1060.8000489999999</v>
      </c>
      <c r="E627">
        <v>1081</v>
      </c>
      <c r="F627">
        <v>1081</v>
      </c>
      <c r="G627">
        <v>27200</v>
      </c>
    </row>
    <row r="628" spans="1:7" x14ac:dyDescent="0.25">
      <c r="A628" s="18">
        <v>41457</v>
      </c>
      <c r="B628">
        <v>1093.599976</v>
      </c>
      <c r="C628">
        <v>1112</v>
      </c>
      <c r="D628">
        <v>1067.400024</v>
      </c>
      <c r="E628">
        <v>1096</v>
      </c>
      <c r="F628">
        <v>1096</v>
      </c>
      <c r="G628">
        <v>21500</v>
      </c>
    </row>
    <row r="629" spans="1:7" x14ac:dyDescent="0.25">
      <c r="A629" s="18">
        <v>41458</v>
      </c>
      <c r="B629">
        <v>1107.400024</v>
      </c>
      <c r="C629">
        <v>1112.1999510000001</v>
      </c>
      <c r="D629">
        <v>1077.1999510000001</v>
      </c>
      <c r="E629">
        <v>1082.400024</v>
      </c>
      <c r="F629">
        <v>1082.400024</v>
      </c>
      <c r="G629">
        <v>12500</v>
      </c>
    </row>
    <row r="630" spans="1:7" x14ac:dyDescent="0.25">
      <c r="A630" s="18">
        <v>41460</v>
      </c>
      <c r="B630">
        <v>1054.8000489999999</v>
      </c>
      <c r="C630">
        <v>1072.1999510000001</v>
      </c>
      <c r="D630">
        <v>1027.1999510000001</v>
      </c>
      <c r="E630">
        <v>1029</v>
      </c>
      <c r="F630">
        <v>1029</v>
      </c>
      <c r="G630">
        <v>20800</v>
      </c>
    </row>
    <row r="631" spans="1:7" x14ac:dyDescent="0.25">
      <c r="A631" s="18">
        <v>41463</v>
      </c>
      <c r="B631">
        <v>998</v>
      </c>
      <c r="C631">
        <v>1004.200012</v>
      </c>
      <c r="D631">
        <v>974.40002400000003</v>
      </c>
      <c r="E631">
        <v>980.40002400000003</v>
      </c>
      <c r="F631">
        <v>980.40002400000003</v>
      </c>
      <c r="G631">
        <v>33900</v>
      </c>
    </row>
    <row r="632" spans="1:7" x14ac:dyDescent="0.25">
      <c r="A632" s="18">
        <v>41464</v>
      </c>
      <c r="B632">
        <v>954</v>
      </c>
      <c r="C632">
        <v>967.79998799999998</v>
      </c>
      <c r="D632">
        <v>950</v>
      </c>
      <c r="E632">
        <v>959.59997599999997</v>
      </c>
      <c r="F632">
        <v>959.59997599999997</v>
      </c>
      <c r="G632">
        <v>41200</v>
      </c>
    </row>
    <row r="633" spans="1:7" x14ac:dyDescent="0.25">
      <c r="A633" s="18">
        <v>41465</v>
      </c>
      <c r="B633">
        <v>960</v>
      </c>
      <c r="C633">
        <v>964</v>
      </c>
      <c r="D633">
        <v>945.40002400000003</v>
      </c>
      <c r="E633">
        <v>951.59997599999997</v>
      </c>
      <c r="F633">
        <v>951.59997599999997</v>
      </c>
      <c r="G633">
        <v>27100</v>
      </c>
    </row>
    <row r="634" spans="1:7" x14ac:dyDescent="0.25">
      <c r="A634" s="18">
        <v>41466</v>
      </c>
      <c r="B634">
        <v>919.79998799999998</v>
      </c>
      <c r="C634">
        <v>935.59997599999997</v>
      </c>
      <c r="D634">
        <v>916</v>
      </c>
      <c r="E634">
        <v>924</v>
      </c>
      <c r="F634">
        <v>924</v>
      </c>
      <c r="G634">
        <v>27800</v>
      </c>
    </row>
    <row r="635" spans="1:7" x14ac:dyDescent="0.25">
      <c r="A635" s="18">
        <v>41467</v>
      </c>
      <c r="B635">
        <v>924</v>
      </c>
      <c r="C635">
        <v>940</v>
      </c>
      <c r="D635">
        <v>919.40002400000003</v>
      </c>
      <c r="E635">
        <v>934</v>
      </c>
      <c r="F635">
        <v>934</v>
      </c>
      <c r="G635">
        <v>28300</v>
      </c>
    </row>
    <row r="636" spans="1:7" x14ac:dyDescent="0.25">
      <c r="A636" s="18">
        <v>41470</v>
      </c>
      <c r="B636">
        <v>923.79998799999998</v>
      </c>
      <c r="C636">
        <v>931.79998799999998</v>
      </c>
      <c r="D636">
        <v>907.20001200000002</v>
      </c>
      <c r="E636">
        <v>912.79998799999998</v>
      </c>
      <c r="F636">
        <v>912.79998799999998</v>
      </c>
      <c r="G636">
        <v>25300</v>
      </c>
    </row>
    <row r="637" spans="1:7" x14ac:dyDescent="0.25">
      <c r="A637" s="18">
        <v>41471</v>
      </c>
      <c r="B637">
        <v>911</v>
      </c>
      <c r="C637">
        <v>947.59997599999997</v>
      </c>
      <c r="D637">
        <v>909.40002400000003</v>
      </c>
      <c r="E637">
        <v>938.40002400000003</v>
      </c>
      <c r="F637">
        <v>938.40002400000003</v>
      </c>
      <c r="G637">
        <v>25400</v>
      </c>
    </row>
    <row r="638" spans="1:7" x14ac:dyDescent="0.25">
      <c r="A638" s="18">
        <v>41472</v>
      </c>
      <c r="B638">
        <v>924.40002400000003</v>
      </c>
      <c r="C638">
        <v>934.20001200000002</v>
      </c>
      <c r="D638">
        <v>904.20001200000002</v>
      </c>
      <c r="E638">
        <v>904.79998799999998</v>
      </c>
      <c r="F638">
        <v>904.79998799999998</v>
      </c>
      <c r="G638">
        <v>26000</v>
      </c>
    </row>
    <row r="639" spans="1:7" x14ac:dyDescent="0.25">
      <c r="A639" s="18">
        <v>41473</v>
      </c>
      <c r="B639">
        <v>898.79998799999998</v>
      </c>
      <c r="C639">
        <v>900.79998799999998</v>
      </c>
      <c r="D639">
        <v>879.59997599999997</v>
      </c>
      <c r="E639">
        <v>889.59997599999997</v>
      </c>
      <c r="F639">
        <v>889.59997599999997</v>
      </c>
      <c r="G639">
        <v>24600</v>
      </c>
    </row>
    <row r="640" spans="1:7" x14ac:dyDescent="0.25">
      <c r="A640" s="18">
        <v>41474</v>
      </c>
      <c r="B640">
        <v>896.59997599999997</v>
      </c>
      <c r="C640">
        <v>906.59997599999997</v>
      </c>
      <c r="D640">
        <v>866.20001200000002</v>
      </c>
      <c r="E640">
        <v>871</v>
      </c>
      <c r="F640">
        <v>871</v>
      </c>
      <c r="G640">
        <v>20800</v>
      </c>
    </row>
    <row r="641" spans="1:7" x14ac:dyDescent="0.25">
      <c r="A641" s="18">
        <v>41477</v>
      </c>
      <c r="B641">
        <v>865.40002400000003</v>
      </c>
      <c r="C641">
        <v>874</v>
      </c>
      <c r="D641">
        <v>849</v>
      </c>
      <c r="E641">
        <v>852</v>
      </c>
      <c r="F641">
        <v>852</v>
      </c>
      <c r="G641">
        <v>35900</v>
      </c>
    </row>
    <row r="642" spans="1:7" x14ac:dyDescent="0.25">
      <c r="A642" s="18">
        <v>41478</v>
      </c>
      <c r="B642">
        <v>843.59997599999997</v>
      </c>
      <c r="C642">
        <v>862</v>
      </c>
      <c r="D642">
        <v>837</v>
      </c>
      <c r="E642">
        <v>848.40002400000003</v>
      </c>
      <c r="F642">
        <v>848.40002400000003</v>
      </c>
      <c r="G642">
        <v>20900</v>
      </c>
    </row>
    <row r="643" spans="1:7" x14ac:dyDescent="0.25">
      <c r="A643" s="18">
        <v>41479</v>
      </c>
      <c r="B643">
        <v>842</v>
      </c>
      <c r="C643">
        <v>867.59997599999997</v>
      </c>
      <c r="D643">
        <v>841</v>
      </c>
      <c r="E643">
        <v>858.40002400000003</v>
      </c>
      <c r="F643">
        <v>858.40002400000003</v>
      </c>
      <c r="G643">
        <v>22100</v>
      </c>
    </row>
    <row r="644" spans="1:7" x14ac:dyDescent="0.25">
      <c r="A644" s="18">
        <v>41480</v>
      </c>
      <c r="B644">
        <v>869</v>
      </c>
      <c r="C644">
        <v>869.20001200000002</v>
      </c>
      <c r="D644">
        <v>835.59997599999997</v>
      </c>
      <c r="E644">
        <v>838.40002400000003</v>
      </c>
      <c r="F644">
        <v>838.40002400000003</v>
      </c>
      <c r="G644">
        <v>18300</v>
      </c>
    </row>
    <row r="645" spans="1:7" x14ac:dyDescent="0.25">
      <c r="A645" s="18">
        <v>41481</v>
      </c>
      <c r="B645">
        <v>846</v>
      </c>
      <c r="C645">
        <v>861.40002400000003</v>
      </c>
      <c r="D645">
        <v>832.20001200000002</v>
      </c>
      <c r="E645">
        <v>834.20001200000002</v>
      </c>
      <c r="F645">
        <v>834.20001200000002</v>
      </c>
      <c r="G645">
        <v>16900</v>
      </c>
    </row>
    <row r="646" spans="1:7" x14ac:dyDescent="0.25">
      <c r="A646" s="18">
        <v>41484</v>
      </c>
      <c r="B646">
        <v>843.20001200000002</v>
      </c>
      <c r="C646">
        <v>853.79998799999998</v>
      </c>
      <c r="D646">
        <v>835.40002400000003</v>
      </c>
      <c r="E646">
        <v>844.59997599999997</v>
      </c>
      <c r="F646">
        <v>844.59997599999997</v>
      </c>
      <c r="G646">
        <v>15900</v>
      </c>
    </row>
    <row r="647" spans="1:7" x14ac:dyDescent="0.25">
      <c r="A647" s="18">
        <v>41485</v>
      </c>
      <c r="B647">
        <v>841.79998799999998</v>
      </c>
      <c r="C647">
        <v>850.20001200000002</v>
      </c>
      <c r="D647">
        <v>827.40002400000003</v>
      </c>
      <c r="E647">
        <v>829</v>
      </c>
      <c r="F647">
        <v>829</v>
      </c>
      <c r="G647">
        <v>15000</v>
      </c>
    </row>
    <row r="648" spans="1:7" x14ac:dyDescent="0.25">
      <c r="A648" s="18">
        <v>41486</v>
      </c>
      <c r="B648">
        <v>827</v>
      </c>
      <c r="C648">
        <v>827.79998799999998</v>
      </c>
      <c r="D648">
        <v>792.79998799999998</v>
      </c>
      <c r="E648">
        <v>811.20001200000002</v>
      </c>
      <c r="F648">
        <v>811.20001200000002</v>
      </c>
      <c r="G648">
        <v>24700</v>
      </c>
    </row>
    <row r="649" spans="1:7" x14ac:dyDescent="0.25">
      <c r="A649" s="18">
        <v>41487</v>
      </c>
      <c r="B649">
        <v>789.40002400000003</v>
      </c>
      <c r="C649">
        <v>793.79998799999998</v>
      </c>
      <c r="D649">
        <v>783</v>
      </c>
      <c r="E649">
        <v>785.59997599999997</v>
      </c>
      <c r="F649">
        <v>785.59997599999997</v>
      </c>
      <c r="G649">
        <v>18200</v>
      </c>
    </row>
    <row r="650" spans="1:7" x14ac:dyDescent="0.25">
      <c r="A650" s="18">
        <v>41488</v>
      </c>
      <c r="B650">
        <v>786.40002400000003</v>
      </c>
      <c r="C650">
        <v>787</v>
      </c>
      <c r="D650">
        <v>764.59997599999997</v>
      </c>
      <c r="E650">
        <v>765.20001200000002</v>
      </c>
      <c r="F650">
        <v>765.20001200000002</v>
      </c>
      <c r="G650">
        <v>19900</v>
      </c>
    </row>
    <row r="651" spans="1:7" x14ac:dyDescent="0.25">
      <c r="A651" s="18">
        <v>41491</v>
      </c>
      <c r="B651">
        <v>763</v>
      </c>
      <c r="C651">
        <v>767.79998799999998</v>
      </c>
      <c r="D651">
        <v>754</v>
      </c>
      <c r="E651">
        <v>755.79998799999998</v>
      </c>
      <c r="F651">
        <v>755.79998799999998</v>
      </c>
      <c r="G651">
        <v>15400</v>
      </c>
    </row>
    <row r="652" spans="1:7" x14ac:dyDescent="0.25">
      <c r="A652" s="18">
        <v>41492</v>
      </c>
      <c r="B652">
        <v>760.40002400000003</v>
      </c>
      <c r="C652">
        <v>784.59997599999997</v>
      </c>
      <c r="D652">
        <v>758.59997599999997</v>
      </c>
      <c r="E652">
        <v>778.40002400000003</v>
      </c>
      <c r="F652">
        <v>778.40002400000003</v>
      </c>
      <c r="G652">
        <v>19900</v>
      </c>
    </row>
    <row r="653" spans="1:7" x14ac:dyDescent="0.25">
      <c r="A653" s="18">
        <v>41493</v>
      </c>
      <c r="B653">
        <v>792</v>
      </c>
      <c r="C653">
        <v>808.20001200000002</v>
      </c>
      <c r="D653">
        <v>782.79998799999998</v>
      </c>
      <c r="E653">
        <v>788</v>
      </c>
      <c r="F653">
        <v>788</v>
      </c>
      <c r="G653">
        <v>22300</v>
      </c>
    </row>
    <row r="654" spans="1:7" x14ac:dyDescent="0.25">
      <c r="A654" s="18">
        <v>41494</v>
      </c>
      <c r="B654">
        <v>772.20001200000002</v>
      </c>
      <c r="C654">
        <v>791</v>
      </c>
      <c r="D654">
        <v>769.79998799999998</v>
      </c>
      <c r="E654">
        <v>775.59997599999997</v>
      </c>
      <c r="F654">
        <v>775.59997599999997</v>
      </c>
      <c r="G654">
        <v>17200</v>
      </c>
    </row>
    <row r="655" spans="1:7" x14ac:dyDescent="0.25">
      <c r="A655" s="18">
        <v>41495</v>
      </c>
      <c r="B655">
        <v>775.79998799999998</v>
      </c>
      <c r="C655">
        <v>793.40002400000003</v>
      </c>
      <c r="D655">
        <v>768.79998799999998</v>
      </c>
      <c r="E655">
        <v>785.79998799999998</v>
      </c>
      <c r="F655">
        <v>785.79998799999998</v>
      </c>
      <c r="G655">
        <v>22100</v>
      </c>
    </row>
    <row r="656" spans="1:7" x14ac:dyDescent="0.25">
      <c r="A656" s="18">
        <v>41498</v>
      </c>
      <c r="B656">
        <v>803.40002400000003</v>
      </c>
      <c r="C656">
        <v>803.79998799999998</v>
      </c>
      <c r="D656">
        <v>778</v>
      </c>
      <c r="E656">
        <v>781</v>
      </c>
      <c r="F656">
        <v>781</v>
      </c>
      <c r="G656">
        <v>13200</v>
      </c>
    </row>
    <row r="657" spans="1:7" x14ac:dyDescent="0.25">
      <c r="A657" s="18">
        <v>41499</v>
      </c>
      <c r="B657">
        <v>774.59997599999997</v>
      </c>
      <c r="C657">
        <v>792.20001200000002</v>
      </c>
      <c r="D657">
        <v>769.20001200000002</v>
      </c>
      <c r="E657">
        <v>773</v>
      </c>
      <c r="F657">
        <v>773</v>
      </c>
      <c r="G657">
        <v>22200</v>
      </c>
    </row>
    <row r="658" spans="1:7" x14ac:dyDescent="0.25">
      <c r="A658" s="18">
        <v>41500</v>
      </c>
      <c r="B658">
        <v>768.79998799999998</v>
      </c>
      <c r="C658">
        <v>782.40002400000003</v>
      </c>
      <c r="D658">
        <v>766</v>
      </c>
      <c r="E658">
        <v>781.59997599999997</v>
      </c>
      <c r="F658">
        <v>781.59997599999997</v>
      </c>
      <c r="G658">
        <v>15300</v>
      </c>
    </row>
    <row r="659" spans="1:7" x14ac:dyDescent="0.25">
      <c r="A659" s="18">
        <v>41501</v>
      </c>
      <c r="B659">
        <v>808.40002400000003</v>
      </c>
      <c r="C659">
        <v>824.20001200000002</v>
      </c>
      <c r="D659">
        <v>804.40002400000003</v>
      </c>
      <c r="E659">
        <v>820.20001200000002</v>
      </c>
      <c r="F659">
        <v>820.20001200000002</v>
      </c>
      <c r="G659">
        <v>42000</v>
      </c>
    </row>
    <row r="660" spans="1:7" x14ac:dyDescent="0.25">
      <c r="A660" s="18">
        <v>41502</v>
      </c>
      <c r="B660">
        <v>820.40002400000003</v>
      </c>
      <c r="C660">
        <v>822.20001200000002</v>
      </c>
      <c r="D660">
        <v>793.59997599999997</v>
      </c>
      <c r="E660">
        <v>806.79998799999998</v>
      </c>
      <c r="F660">
        <v>806.79998799999998</v>
      </c>
      <c r="G660">
        <v>34100</v>
      </c>
    </row>
    <row r="661" spans="1:7" x14ac:dyDescent="0.25">
      <c r="A661" s="18">
        <v>41505</v>
      </c>
      <c r="B661">
        <v>811.20001200000002</v>
      </c>
      <c r="C661">
        <v>831.20001200000002</v>
      </c>
      <c r="D661">
        <v>805.20001200000002</v>
      </c>
      <c r="E661">
        <v>829.20001200000002</v>
      </c>
      <c r="F661">
        <v>829.20001200000002</v>
      </c>
      <c r="G661">
        <v>13800</v>
      </c>
    </row>
    <row r="662" spans="1:7" x14ac:dyDescent="0.25">
      <c r="A662" s="18">
        <v>41506</v>
      </c>
      <c r="B662">
        <v>831.40002400000003</v>
      </c>
      <c r="C662">
        <v>836.20001200000002</v>
      </c>
      <c r="D662">
        <v>798</v>
      </c>
      <c r="E662">
        <v>818.79998799999998</v>
      </c>
      <c r="F662">
        <v>818.79998799999998</v>
      </c>
      <c r="G662">
        <v>29300</v>
      </c>
    </row>
    <row r="663" spans="1:7" x14ac:dyDescent="0.25">
      <c r="A663" s="18">
        <v>41507</v>
      </c>
      <c r="B663">
        <v>833</v>
      </c>
      <c r="C663">
        <v>849.79998799999998</v>
      </c>
      <c r="D663">
        <v>801.79998799999998</v>
      </c>
      <c r="E663">
        <v>834</v>
      </c>
      <c r="F663">
        <v>834</v>
      </c>
      <c r="G663">
        <v>46800</v>
      </c>
    </row>
    <row r="664" spans="1:7" x14ac:dyDescent="0.25">
      <c r="A664" s="18">
        <v>41508</v>
      </c>
      <c r="B664">
        <v>822.40002400000003</v>
      </c>
      <c r="C664">
        <v>825</v>
      </c>
      <c r="D664">
        <v>808.20001200000002</v>
      </c>
      <c r="E664">
        <v>813.40002400000003</v>
      </c>
      <c r="F664">
        <v>813.40002400000003</v>
      </c>
      <c r="G664">
        <v>24100</v>
      </c>
    </row>
    <row r="665" spans="1:7" x14ac:dyDescent="0.25">
      <c r="A665" s="18">
        <v>41509</v>
      </c>
      <c r="B665">
        <v>804.59997599999997</v>
      </c>
      <c r="C665">
        <v>813.20001200000002</v>
      </c>
      <c r="D665">
        <v>796</v>
      </c>
      <c r="E665">
        <v>797.40002400000003</v>
      </c>
      <c r="F665">
        <v>797.40002400000003</v>
      </c>
      <c r="G665">
        <v>14900</v>
      </c>
    </row>
    <row r="666" spans="1:7" x14ac:dyDescent="0.25">
      <c r="A666" s="18">
        <v>41512</v>
      </c>
      <c r="B666">
        <v>789.40002400000003</v>
      </c>
      <c r="C666">
        <v>825.59997599999997</v>
      </c>
      <c r="D666">
        <v>783.20001200000002</v>
      </c>
      <c r="E666">
        <v>823.79998799999998</v>
      </c>
      <c r="F666">
        <v>823.79998799999998</v>
      </c>
      <c r="G666">
        <v>22900</v>
      </c>
    </row>
    <row r="667" spans="1:7" x14ac:dyDescent="0.25">
      <c r="A667" s="18">
        <v>41513</v>
      </c>
      <c r="B667">
        <v>861</v>
      </c>
      <c r="C667">
        <v>894.79998799999998</v>
      </c>
      <c r="D667">
        <v>848.40002400000003</v>
      </c>
      <c r="E667">
        <v>889.79998799999998</v>
      </c>
      <c r="F667">
        <v>889.79998799999998</v>
      </c>
      <c r="G667">
        <v>51600</v>
      </c>
    </row>
    <row r="668" spans="1:7" x14ac:dyDescent="0.25">
      <c r="A668" s="18">
        <v>41514</v>
      </c>
      <c r="B668">
        <v>895</v>
      </c>
      <c r="C668">
        <v>906.79998799999998</v>
      </c>
      <c r="D668">
        <v>873.20001200000002</v>
      </c>
      <c r="E668">
        <v>886.40002400000003</v>
      </c>
      <c r="F668">
        <v>886.40002400000003</v>
      </c>
      <c r="G668">
        <v>44500</v>
      </c>
    </row>
    <row r="669" spans="1:7" x14ac:dyDescent="0.25">
      <c r="A669" s="18">
        <v>41515</v>
      </c>
      <c r="B669">
        <v>900.20001200000002</v>
      </c>
      <c r="C669">
        <v>906.79998799999998</v>
      </c>
      <c r="D669">
        <v>879.79998799999998</v>
      </c>
      <c r="E669">
        <v>906.79998799999998</v>
      </c>
      <c r="F669">
        <v>906.79998799999998</v>
      </c>
      <c r="G669">
        <v>23600</v>
      </c>
    </row>
    <row r="670" spans="1:7" x14ac:dyDescent="0.25">
      <c r="A670" s="18">
        <v>41516</v>
      </c>
      <c r="B670">
        <v>898.59997599999997</v>
      </c>
      <c r="C670">
        <v>934</v>
      </c>
      <c r="D670">
        <v>898.59997599999997</v>
      </c>
      <c r="E670">
        <v>917</v>
      </c>
      <c r="F670">
        <v>917</v>
      </c>
      <c r="G670">
        <v>35500</v>
      </c>
    </row>
    <row r="671" spans="1:7" x14ac:dyDescent="0.25">
      <c r="A671" s="18">
        <v>41520</v>
      </c>
      <c r="B671">
        <v>875.59997599999997</v>
      </c>
      <c r="C671">
        <v>901</v>
      </c>
      <c r="D671">
        <v>872</v>
      </c>
      <c r="E671">
        <v>881.59997599999997</v>
      </c>
      <c r="F671">
        <v>881.59997599999997</v>
      </c>
      <c r="G671">
        <v>35700</v>
      </c>
    </row>
    <row r="672" spans="1:7" x14ac:dyDescent="0.25">
      <c r="A672" s="18">
        <v>41521</v>
      </c>
      <c r="B672">
        <v>882.59997599999997</v>
      </c>
      <c r="C672">
        <v>888.59997599999997</v>
      </c>
      <c r="D672">
        <v>873.59997599999997</v>
      </c>
      <c r="E672">
        <v>879.40002400000003</v>
      </c>
      <c r="F672">
        <v>879.40002400000003</v>
      </c>
      <c r="G672">
        <v>24400</v>
      </c>
    </row>
    <row r="673" spans="1:7" x14ac:dyDescent="0.25">
      <c r="A673" s="18">
        <v>41522</v>
      </c>
      <c r="B673">
        <v>877.79998799999998</v>
      </c>
      <c r="C673">
        <v>880.20001200000002</v>
      </c>
      <c r="D673">
        <v>857.40002400000003</v>
      </c>
      <c r="E673">
        <v>859.79998799999998</v>
      </c>
      <c r="F673">
        <v>859.79998799999998</v>
      </c>
      <c r="G673">
        <v>20800</v>
      </c>
    </row>
    <row r="674" spans="1:7" x14ac:dyDescent="0.25">
      <c r="A674" s="18">
        <v>41523</v>
      </c>
      <c r="B674">
        <v>847.20001200000002</v>
      </c>
      <c r="C674">
        <v>891.20001200000002</v>
      </c>
      <c r="D674">
        <v>845.40002400000003</v>
      </c>
      <c r="E674">
        <v>867.20001200000002</v>
      </c>
      <c r="F674">
        <v>867.20001200000002</v>
      </c>
      <c r="G674">
        <v>41800</v>
      </c>
    </row>
    <row r="675" spans="1:7" x14ac:dyDescent="0.25">
      <c r="A675" s="18">
        <v>41526</v>
      </c>
      <c r="B675">
        <v>857.40002400000003</v>
      </c>
      <c r="C675">
        <v>861</v>
      </c>
      <c r="D675">
        <v>830.20001200000002</v>
      </c>
      <c r="E675">
        <v>833.40002400000003</v>
      </c>
      <c r="F675">
        <v>833.40002400000003</v>
      </c>
      <c r="G675">
        <v>22800</v>
      </c>
    </row>
    <row r="676" spans="1:7" x14ac:dyDescent="0.25">
      <c r="A676" s="18">
        <v>41527</v>
      </c>
      <c r="B676">
        <v>810</v>
      </c>
      <c r="C676">
        <v>815.20001200000002</v>
      </c>
      <c r="D676">
        <v>802.79998799999998</v>
      </c>
      <c r="E676">
        <v>802.79998799999998</v>
      </c>
      <c r="F676">
        <v>802.79998799999998</v>
      </c>
      <c r="G676">
        <v>28100</v>
      </c>
    </row>
    <row r="677" spans="1:7" x14ac:dyDescent="0.25">
      <c r="A677" s="18">
        <v>41528</v>
      </c>
      <c r="B677">
        <v>807.79998799999998</v>
      </c>
      <c r="C677">
        <v>810</v>
      </c>
      <c r="D677">
        <v>775</v>
      </c>
      <c r="E677">
        <v>777.40002400000003</v>
      </c>
      <c r="F677">
        <v>777.40002400000003</v>
      </c>
      <c r="G677">
        <v>24500</v>
      </c>
    </row>
    <row r="678" spans="1:7" x14ac:dyDescent="0.25">
      <c r="A678" s="18">
        <v>41529</v>
      </c>
      <c r="B678">
        <v>775.59997599999997</v>
      </c>
      <c r="C678">
        <v>792.40002400000003</v>
      </c>
      <c r="D678">
        <v>765</v>
      </c>
      <c r="E678">
        <v>791.20001200000002</v>
      </c>
      <c r="F678">
        <v>791.20001200000002</v>
      </c>
      <c r="G678">
        <v>20100</v>
      </c>
    </row>
    <row r="679" spans="1:7" x14ac:dyDescent="0.25">
      <c r="A679" s="18">
        <v>41530</v>
      </c>
      <c r="B679">
        <v>774.59997599999997</v>
      </c>
      <c r="C679">
        <v>793</v>
      </c>
      <c r="D679">
        <v>772.20001200000002</v>
      </c>
      <c r="E679">
        <v>779</v>
      </c>
      <c r="F679">
        <v>779</v>
      </c>
      <c r="G679">
        <v>17400</v>
      </c>
    </row>
    <row r="680" spans="1:7" x14ac:dyDescent="0.25">
      <c r="A680" s="18">
        <v>41533</v>
      </c>
      <c r="B680">
        <v>761.40002400000003</v>
      </c>
      <c r="C680">
        <v>776.59997599999997</v>
      </c>
      <c r="D680">
        <v>758.59997599999997</v>
      </c>
      <c r="E680">
        <v>770.79998799999998</v>
      </c>
      <c r="F680">
        <v>770.79998799999998</v>
      </c>
      <c r="G680">
        <v>26200</v>
      </c>
    </row>
    <row r="681" spans="1:7" x14ac:dyDescent="0.25">
      <c r="A681" s="18">
        <v>41534</v>
      </c>
      <c r="B681">
        <v>768.59997599999997</v>
      </c>
      <c r="C681">
        <v>769.40002400000003</v>
      </c>
      <c r="D681">
        <v>759.40002400000003</v>
      </c>
      <c r="E681">
        <v>762.79998799999998</v>
      </c>
      <c r="F681">
        <v>762.79998799999998</v>
      </c>
      <c r="G681">
        <v>22100</v>
      </c>
    </row>
    <row r="682" spans="1:7" x14ac:dyDescent="0.25">
      <c r="A682" s="18">
        <v>41535</v>
      </c>
      <c r="B682">
        <v>766</v>
      </c>
      <c r="C682">
        <v>776.40002400000003</v>
      </c>
      <c r="D682">
        <v>725.40002400000003</v>
      </c>
      <c r="E682">
        <v>734.40002400000003</v>
      </c>
      <c r="F682">
        <v>734.40002400000003</v>
      </c>
      <c r="G682">
        <v>39200</v>
      </c>
    </row>
    <row r="683" spans="1:7" x14ac:dyDescent="0.25">
      <c r="A683" s="18">
        <v>41536</v>
      </c>
      <c r="B683">
        <v>724.59997599999997</v>
      </c>
      <c r="C683">
        <v>739.40002400000003</v>
      </c>
      <c r="D683">
        <v>721.59997599999997</v>
      </c>
      <c r="E683">
        <v>730.59997599999997</v>
      </c>
      <c r="F683">
        <v>730.59997599999997</v>
      </c>
      <c r="G683">
        <v>23800</v>
      </c>
    </row>
    <row r="684" spans="1:7" x14ac:dyDescent="0.25">
      <c r="A684" s="18">
        <v>41537</v>
      </c>
      <c r="B684">
        <v>731.79998799999998</v>
      </c>
      <c r="C684">
        <v>744</v>
      </c>
      <c r="D684">
        <v>723.20001200000002</v>
      </c>
      <c r="E684">
        <v>743</v>
      </c>
      <c r="F684">
        <v>743</v>
      </c>
      <c r="G684">
        <v>22600</v>
      </c>
    </row>
    <row r="685" spans="1:7" x14ac:dyDescent="0.25">
      <c r="A685" s="18">
        <v>41540</v>
      </c>
      <c r="B685">
        <v>742.40002400000003</v>
      </c>
      <c r="C685">
        <v>766.79998799999998</v>
      </c>
      <c r="D685">
        <v>739</v>
      </c>
      <c r="E685">
        <v>752.79998799999998</v>
      </c>
      <c r="F685">
        <v>752.79998799999998</v>
      </c>
      <c r="G685">
        <v>42300</v>
      </c>
    </row>
    <row r="686" spans="1:7" x14ac:dyDescent="0.25">
      <c r="A686" s="18">
        <v>41541</v>
      </c>
      <c r="B686">
        <v>748.59997599999997</v>
      </c>
      <c r="C686">
        <v>757</v>
      </c>
      <c r="D686">
        <v>736.20001200000002</v>
      </c>
      <c r="E686">
        <v>749.40002400000003</v>
      </c>
      <c r="F686">
        <v>749.40002400000003</v>
      </c>
      <c r="G686">
        <v>31600</v>
      </c>
    </row>
    <row r="687" spans="1:7" x14ac:dyDescent="0.25">
      <c r="A687" s="18">
        <v>41542</v>
      </c>
      <c r="B687">
        <v>746.40002400000003</v>
      </c>
      <c r="C687">
        <v>757</v>
      </c>
      <c r="D687">
        <v>738.59997599999997</v>
      </c>
      <c r="E687">
        <v>747.40002400000003</v>
      </c>
      <c r="F687">
        <v>747.40002400000003</v>
      </c>
      <c r="G687">
        <v>36800</v>
      </c>
    </row>
    <row r="688" spans="1:7" x14ac:dyDescent="0.25">
      <c r="A688" s="18">
        <v>41543</v>
      </c>
      <c r="B688">
        <v>735.79998799999998</v>
      </c>
      <c r="C688">
        <v>744.40002400000003</v>
      </c>
      <c r="D688">
        <v>731</v>
      </c>
      <c r="E688">
        <v>732.59997599999997</v>
      </c>
      <c r="F688">
        <v>732.59997599999997</v>
      </c>
      <c r="G688">
        <v>25800</v>
      </c>
    </row>
    <row r="689" spans="1:7" x14ac:dyDescent="0.25">
      <c r="A689" s="18">
        <v>41544</v>
      </c>
      <c r="B689">
        <v>744.59997599999997</v>
      </c>
      <c r="C689">
        <v>769.59997599999997</v>
      </c>
      <c r="D689">
        <v>743</v>
      </c>
      <c r="E689">
        <v>763</v>
      </c>
      <c r="F689">
        <v>763</v>
      </c>
      <c r="G689">
        <v>36100</v>
      </c>
    </row>
    <row r="690" spans="1:7" x14ac:dyDescent="0.25">
      <c r="A690" s="18">
        <v>41547</v>
      </c>
      <c r="B690">
        <v>795.79998799999998</v>
      </c>
      <c r="C690">
        <v>800</v>
      </c>
      <c r="D690">
        <v>770.79998799999998</v>
      </c>
      <c r="E690">
        <v>789</v>
      </c>
      <c r="F690">
        <v>789</v>
      </c>
      <c r="G690">
        <v>77400</v>
      </c>
    </row>
    <row r="691" spans="1:7" x14ac:dyDescent="0.25">
      <c r="A691" s="18">
        <v>41548</v>
      </c>
      <c r="B691">
        <v>790</v>
      </c>
      <c r="C691">
        <v>793.20001200000002</v>
      </c>
      <c r="D691">
        <v>762.20001200000002</v>
      </c>
      <c r="E691">
        <v>762.20001200000002</v>
      </c>
      <c r="F691">
        <v>762.20001200000002</v>
      </c>
      <c r="G691">
        <v>35400</v>
      </c>
    </row>
    <row r="692" spans="1:7" x14ac:dyDescent="0.25">
      <c r="A692" s="18">
        <v>41549</v>
      </c>
      <c r="B692">
        <v>778.20001200000002</v>
      </c>
      <c r="C692">
        <v>792.79998799999998</v>
      </c>
      <c r="D692">
        <v>769.20001200000002</v>
      </c>
      <c r="E692">
        <v>786.40002400000003</v>
      </c>
      <c r="F692">
        <v>786.40002400000003</v>
      </c>
      <c r="G692">
        <v>37600</v>
      </c>
    </row>
    <row r="693" spans="1:7" x14ac:dyDescent="0.25">
      <c r="A693" s="18">
        <v>41550</v>
      </c>
      <c r="B693">
        <v>792.40002400000003</v>
      </c>
      <c r="C693">
        <v>852.40002400000003</v>
      </c>
      <c r="D693">
        <v>789</v>
      </c>
      <c r="E693">
        <v>815.40002400000003</v>
      </c>
      <c r="F693">
        <v>815.40002400000003</v>
      </c>
      <c r="G693">
        <v>74500</v>
      </c>
    </row>
    <row r="694" spans="1:7" x14ac:dyDescent="0.25">
      <c r="A694" s="18">
        <v>41551</v>
      </c>
      <c r="B694">
        <v>825.59997599999997</v>
      </c>
      <c r="C694">
        <v>835.79998799999998</v>
      </c>
      <c r="D694">
        <v>804.79998799999998</v>
      </c>
      <c r="E694">
        <v>808.20001200000002</v>
      </c>
      <c r="F694">
        <v>808.20001200000002</v>
      </c>
      <c r="G694">
        <v>46500</v>
      </c>
    </row>
    <row r="695" spans="1:7" x14ac:dyDescent="0.25">
      <c r="A695" s="18">
        <v>41554</v>
      </c>
      <c r="B695">
        <v>842.40002400000003</v>
      </c>
      <c r="C695">
        <v>872.59997599999997</v>
      </c>
      <c r="D695">
        <v>832.20001200000002</v>
      </c>
      <c r="E695">
        <v>871.20001200000002</v>
      </c>
      <c r="F695">
        <v>871.20001200000002</v>
      </c>
      <c r="G695">
        <v>54200</v>
      </c>
    </row>
    <row r="696" spans="1:7" x14ac:dyDescent="0.25">
      <c r="A696" s="18">
        <v>41555</v>
      </c>
      <c r="B696">
        <v>870.79998799999998</v>
      </c>
      <c r="C696">
        <v>922.59997599999997</v>
      </c>
      <c r="D696">
        <v>866.40002400000003</v>
      </c>
      <c r="E696">
        <v>911.20001200000002</v>
      </c>
      <c r="F696">
        <v>911.20001200000002</v>
      </c>
      <c r="G696">
        <v>123200</v>
      </c>
    </row>
    <row r="697" spans="1:7" x14ac:dyDescent="0.25">
      <c r="A697" s="18">
        <v>41556</v>
      </c>
      <c r="B697">
        <v>910</v>
      </c>
      <c r="C697">
        <v>935</v>
      </c>
      <c r="D697">
        <v>867</v>
      </c>
      <c r="E697">
        <v>880.40002400000003</v>
      </c>
      <c r="F697">
        <v>880.40002400000003</v>
      </c>
      <c r="G697">
        <v>145000</v>
      </c>
    </row>
    <row r="698" spans="1:7" x14ac:dyDescent="0.25">
      <c r="A698" s="18">
        <v>41557</v>
      </c>
      <c r="B698">
        <v>846.20001200000002</v>
      </c>
      <c r="C698">
        <v>847</v>
      </c>
      <c r="D698">
        <v>793</v>
      </c>
      <c r="E698">
        <v>794.20001200000002</v>
      </c>
      <c r="F698">
        <v>794.20001200000002</v>
      </c>
      <c r="G698">
        <v>102000</v>
      </c>
    </row>
    <row r="699" spans="1:7" x14ac:dyDescent="0.25">
      <c r="A699" s="18">
        <v>41558</v>
      </c>
      <c r="B699">
        <v>794.40002400000003</v>
      </c>
      <c r="C699">
        <v>797.20001200000002</v>
      </c>
      <c r="D699">
        <v>764.59997599999997</v>
      </c>
      <c r="E699">
        <v>779.20001200000002</v>
      </c>
      <c r="F699">
        <v>779.20001200000002</v>
      </c>
      <c r="G699">
        <v>69000</v>
      </c>
    </row>
    <row r="700" spans="1:7" x14ac:dyDescent="0.25">
      <c r="A700" s="18">
        <v>41561</v>
      </c>
      <c r="B700">
        <v>808.40002400000003</v>
      </c>
      <c r="C700">
        <v>822.40002400000003</v>
      </c>
      <c r="D700">
        <v>776.20001200000002</v>
      </c>
      <c r="E700">
        <v>787.40002400000003</v>
      </c>
      <c r="F700">
        <v>787.40002400000003</v>
      </c>
      <c r="G700">
        <v>76100</v>
      </c>
    </row>
    <row r="701" spans="1:7" x14ac:dyDescent="0.25">
      <c r="A701" s="18">
        <v>41562</v>
      </c>
      <c r="B701">
        <v>793.20001200000002</v>
      </c>
      <c r="C701">
        <v>840.20001200000002</v>
      </c>
      <c r="D701">
        <v>779</v>
      </c>
      <c r="E701">
        <v>835.40002400000003</v>
      </c>
      <c r="F701">
        <v>835.40002400000003</v>
      </c>
      <c r="G701">
        <v>81900</v>
      </c>
    </row>
    <row r="702" spans="1:7" x14ac:dyDescent="0.25">
      <c r="A702" s="18">
        <v>41563</v>
      </c>
      <c r="B702">
        <v>793.79998799999998</v>
      </c>
      <c r="C702">
        <v>806</v>
      </c>
      <c r="D702">
        <v>738.20001200000002</v>
      </c>
      <c r="E702">
        <v>738.20001200000002</v>
      </c>
      <c r="F702">
        <v>738.20001200000002</v>
      </c>
      <c r="G702">
        <v>65500</v>
      </c>
    </row>
    <row r="703" spans="1:7" x14ac:dyDescent="0.25">
      <c r="A703" s="18">
        <v>41564</v>
      </c>
      <c r="B703">
        <v>746.59997599999997</v>
      </c>
      <c r="C703">
        <v>747.40002400000003</v>
      </c>
      <c r="D703">
        <v>697.40002400000003</v>
      </c>
      <c r="E703">
        <v>697.59997599999997</v>
      </c>
      <c r="F703">
        <v>697.59997599999997</v>
      </c>
      <c r="G703">
        <v>41100</v>
      </c>
    </row>
    <row r="704" spans="1:7" x14ac:dyDescent="0.25">
      <c r="A704" s="18">
        <v>41565</v>
      </c>
      <c r="B704">
        <v>684.59997599999997</v>
      </c>
      <c r="C704">
        <v>702.20001200000002</v>
      </c>
      <c r="D704">
        <v>675.79998799999998</v>
      </c>
      <c r="E704">
        <v>689.79998799999998</v>
      </c>
      <c r="F704">
        <v>689.79998799999998</v>
      </c>
      <c r="G704">
        <v>47400</v>
      </c>
    </row>
    <row r="705" spans="1:7" x14ac:dyDescent="0.25">
      <c r="A705" s="18">
        <v>41568</v>
      </c>
      <c r="B705">
        <v>673.40002400000003</v>
      </c>
      <c r="C705">
        <v>700</v>
      </c>
      <c r="D705">
        <v>673.40002400000003</v>
      </c>
      <c r="E705">
        <v>692.79998799999998</v>
      </c>
      <c r="F705">
        <v>692.79998799999998</v>
      </c>
      <c r="G705">
        <v>30400</v>
      </c>
    </row>
    <row r="706" spans="1:7" x14ac:dyDescent="0.25">
      <c r="A706" s="18">
        <v>41569</v>
      </c>
      <c r="B706">
        <v>678.79998799999998</v>
      </c>
      <c r="C706">
        <v>700.20001200000002</v>
      </c>
      <c r="D706">
        <v>677.59997599999997</v>
      </c>
      <c r="E706">
        <v>697</v>
      </c>
      <c r="F706">
        <v>697</v>
      </c>
      <c r="G706">
        <v>214700</v>
      </c>
    </row>
    <row r="707" spans="1:7" x14ac:dyDescent="0.25">
      <c r="A707" s="18">
        <v>41570</v>
      </c>
      <c r="B707">
        <v>706</v>
      </c>
      <c r="C707">
        <v>722.59997599999997</v>
      </c>
      <c r="D707">
        <v>700.40002400000003</v>
      </c>
      <c r="E707">
        <v>701</v>
      </c>
      <c r="F707">
        <v>701</v>
      </c>
      <c r="G707">
        <v>33800</v>
      </c>
    </row>
    <row r="708" spans="1:7" x14ac:dyDescent="0.25">
      <c r="A708" s="18">
        <v>41571</v>
      </c>
      <c r="B708">
        <v>697.79998799999998</v>
      </c>
      <c r="C708">
        <v>702</v>
      </c>
      <c r="D708">
        <v>686.79998799999998</v>
      </c>
      <c r="E708">
        <v>690.40002400000003</v>
      </c>
      <c r="F708">
        <v>690.40002400000003</v>
      </c>
      <c r="G708">
        <v>22800</v>
      </c>
    </row>
    <row r="709" spans="1:7" x14ac:dyDescent="0.25">
      <c r="A709" s="18">
        <v>41572</v>
      </c>
      <c r="B709">
        <v>689</v>
      </c>
      <c r="C709">
        <v>699</v>
      </c>
      <c r="D709">
        <v>687.79998799999998</v>
      </c>
      <c r="E709">
        <v>689</v>
      </c>
      <c r="F709">
        <v>689</v>
      </c>
      <c r="G709">
        <v>20100</v>
      </c>
    </row>
    <row r="710" spans="1:7" x14ac:dyDescent="0.25">
      <c r="A710" s="18">
        <v>41575</v>
      </c>
      <c r="B710">
        <v>691.79998799999998</v>
      </c>
      <c r="C710">
        <v>698.79998799999998</v>
      </c>
      <c r="D710">
        <v>688.79998799999998</v>
      </c>
      <c r="E710">
        <v>691.79998799999998</v>
      </c>
      <c r="F710">
        <v>691.79998799999998</v>
      </c>
      <c r="G710">
        <v>16900</v>
      </c>
    </row>
    <row r="711" spans="1:7" x14ac:dyDescent="0.25">
      <c r="A711" s="18">
        <v>41576</v>
      </c>
      <c r="B711">
        <v>690.59997599999997</v>
      </c>
      <c r="C711">
        <v>697.20001200000002</v>
      </c>
      <c r="D711">
        <v>686.20001200000002</v>
      </c>
      <c r="E711">
        <v>686.40002400000003</v>
      </c>
      <c r="F711">
        <v>686.40002400000003</v>
      </c>
      <c r="G711">
        <v>12100</v>
      </c>
    </row>
    <row r="712" spans="1:7" x14ac:dyDescent="0.25">
      <c r="A712" s="18">
        <v>41577</v>
      </c>
      <c r="B712">
        <v>688.79998799999998</v>
      </c>
      <c r="C712">
        <v>706.59997599999997</v>
      </c>
      <c r="D712">
        <v>686.59997599999997</v>
      </c>
      <c r="E712">
        <v>695.59997599999997</v>
      </c>
      <c r="F712">
        <v>695.59997599999997</v>
      </c>
      <c r="G712">
        <v>24800</v>
      </c>
    </row>
    <row r="713" spans="1:7" x14ac:dyDescent="0.25">
      <c r="A713" s="18">
        <v>41578</v>
      </c>
      <c r="B713">
        <v>695.40002400000003</v>
      </c>
      <c r="C713">
        <v>700</v>
      </c>
      <c r="D713">
        <v>681.40002400000003</v>
      </c>
      <c r="E713">
        <v>692.20001200000002</v>
      </c>
      <c r="F713">
        <v>692.20001200000002</v>
      </c>
      <c r="G713">
        <v>20800</v>
      </c>
    </row>
    <row r="714" spans="1:7" x14ac:dyDescent="0.25">
      <c r="A714" s="18">
        <v>41579</v>
      </c>
      <c r="B714">
        <v>687.59997599999997</v>
      </c>
      <c r="C714">
        <v>696.79998799999998</v>
      </c>
      <c r="D714">
        <v>682.40002400000003</v>
      </c>
      <c r="E714">
        <v>688.20001200000002</v>
      </c>
      <c r="F714">
        <v>688.20001200000002</v>
      </c>
      <c r="G714">
        <v>16600</v>
      </c>
    </row>
    <row r="715" spans="1:7" x14ac:dyDescent="0.25">
      <c r="A715" s="18">
        <v>41582</v>
      </c>
      <c r="B715">
        <v>683.79998799999998</v>
      </c>
      <c r="C715">
        <v>687.20001200000002</v>
      </c>
      <c r="D715">
        <v>669.59997599999997</v>
      </c>
      <c r="E715">
        <v>670</v>
      </c>
      <c r="F715">
        <v>670</v>
      </c>
      <c r="G715">
        <v>16800</v>
      </c>
    </row>
    <row r="716" spans="1:7" x14ac:dyDescent="0.25">
      <c r="A716" s="18">
        <v>41583</v>
      </c>
      <c r="B716">
        <v>674.40002400000003</v>
      </c>
      <c r="C716">
        <v>679</v>
      </c>
      <c r="D716">
        <v>665.40002400000003</v>
      </c>
      <c r="E716">
        <v>668</v>
      </c>
      <c r="F716">
        <v>668</v>
      </c>
      <c r="G716">
        <v>20500</v>
      </c>
    </row>
    <row r="717" spans="1:7" x14ac:dyDescent="0.25">
      <c r="A717" s="18">
        <v>41584</v>
      </c>
      <c r="B717">
        <v>661.40002400000003</v>
      </c>
      <c r="C717">
        <v>670.40002400000003</v>
      </c>
      <c r="D717">
        <v>657.20001200000002</v>
      </c>
      <c r="E717">
        <v>657.79998799999998</v>
      </c>
      <c r="F717">
        <v>657.79998799999998</v>
      </c>
      <c r="G717">
        <v>11800</v>
      </c>
    </row>
    <row r="718" spans="1:7" x14ac:dyDescent="0.25">
      <c r="A718" s="18">
        <v>41585</v>
      </c>
      <c r="B718">
        <v>654.40002400000003</v>
      </c>
      <c r="C718">
        <v>685</v>
      </c>
      <c r="D718">
        <v>654.20001200000002</v>
      </c>
      <c r="E718">
        <v>681.20001200000002</v>
      </c>
      <c r="F718">
        <v>681.20001200000002</v>
      </c>
      <c r="G718">
        <v>29600</v>
      </c>
    </row>
    <row r="719" spans="1:7" x14ac:dyDescent="0.25">
      <c r="A719" s="18">
        <v>41586</v>
      </c>
      <c r="B719">
        <v>673</v>
      </c>
      <c r="C719">
        <v>674.40002400000003</v>
      </c>
      <c r="D719">
        <v>651.79998799999998</v>
      </c>
      <c r="E719">
        <v>651.79998799999998</v>
      </c>
      <c r="F719">
        <v>651.79998799999998</v>
      </c>
      <c r="G719">
        <v>28800</v>
      </c>
    </row>
    <row r="720" spans="1:7" x14ac:dyDescent="0.25">
      <c r="A720" s="18">
        <v>41589</v>
      </c>
      <c r="B720">
        <v>652.40002400000003</v>
      </c>
      <c r="C720">
        <v>656.59997599999997</v>
      </c>
      <c r="D720">
        <v>649.20001200000002</v>
      </c>
      <c r="E720">
        <v>649.59997599999997</v>
      </c>
      <c r="F720">
        <v>649.59997599999997</v>
      </c>
      <c r="G720">
        <v>59400</v>
      </c>
    </row>
    <row r="721" spans="1:7" x14ac:dyDescent="0.25">
      <c r="A721" s="18">
        <v>41590</v>
      </c>
      <c r="B721">
        <v>651</v>
      </c>
      <c r="C721">
        <v>654.79998799999998</v>
      </c>
      <c r="D721">
        <v>645.20001200000002</v>
      </c>
      <c r="E721">
        <v>649.20001200000002</v>
      </c>
      <c r="F721">
        <v>649.20001200000002</v>
      </c>
      <c r="G721">
        <v>26000</v>
      </c>
    </row>
    <row r="722" spans="1:7" x14ac:dyDescent="0.25">
      <c r="A722" s="18">
        <v>41591</v>
      </c>
      <c r="B722">
        <v>658</v>
      </c>
      <c r="C722">
        <v>658.79998799999998</v>
      </c>
      <c r="D722">
        <v>644</v>
      </c>
      <c r="E722">
        <v>645.79998799999998</v>
      </c>
      <c r="F722">
        <v>645.79998799999998</v>
      </c>
      <c r="G722">
        <v>21700</v>
      </c>
    </row>
    <row r="723" spans="1:7" x14ac:dyDescent="0.25">
      <c r="A723" s="18">
        <v>41592</v>
      </c>
      <c r="B723">
        <v>644.40002400000003</v>
      </c>
      <c r="C723">
        <v>647</v>
      </c>
      <c r="D723">
        <v>637.59997599999997</v>
      </c>
      <c r="E723">
        <v>638.79998799999998</v>
      </c>
      <c r="F723">
        <v>638.79998799999998</v>
      </c>
      <c r="G723">
        <v>35000</v>
      </c>
    </row>
    <row r="724" spans="1:7" x14ac:dyDescent="0.25">
      <c r="A724" s="18">
        <v>41593</v>
      </c>
      <c r="B724">
        <v>633.79998799999998</v>
      </c>
      <c r="C724">
        <v>635.59997599999997</v>
      </c>
      <c r="D724">
        <v>630.20001200000002</v>
      </c>
      <c r="E724">
        <v>630.20001200000002</v>
      </c>
      <c r="F724">
        <v>630.20001200000002</v>
      </c>
      <c r="G724">
        <v>24700</v>
      </c>
    </row>
    <row r="725" spans="1:7" x14ac:dyDescent="0.25">
      <c r="A725" s="18">
        <v>41596</v>
      </c>
      <c r="B725">
        <v>620.20001200000002</v>
      </c>
      <c r="C725">
        <v>633.40002400000003</v>
      </c>
      <c r="D725">
        <v>614.79998799999998</v>
      </c>
      <c r="E725">
        <v>630.59997599999997</v>
      </c>
      <c r="F725">
        <v>630.59997599999997</v>
      </c>
      <c r="G725">
        <v>33100</v>
      </c>
    </row>
    <row r="726" spans="1:7" x14ac:dyDescent="0.25">
      <c r="A726" s="18">
        <v>41597</v>
      </c>
      <c r="B726">
        <v>628</v>
      </c>
      <c r="C726">
        <v>645.79998799999998</v>
      </c>
      <c r="D726">
        <v>624.20001200000002</v>
      </c>
      <c r="E726">
        <v>638</v>
      </c>
      <c r="F726">
        <v>638</v>
      </c>
      <c r="G726">
        <v>34600</v>
      </c>
    </row>
    <row r="727" spans="1:7" x14ac:dyDescent="0.25">
      <c r="A727" s="18">
        <v>41598</v>
      </c>
      <c r="B727">
        <v>644.59997599999997</v>
      </c>
      <c r="C727">
        <v>645.79998799999998</v>
      </c>
      <c r="D727">
        <v>615</v>
      </c>
      <c r="E727">
        <v>625.20001200000002</v>
      </c>
      <c r="F727">
        <v>625.20001200000002</v>
      </c>
      <c r="G727">
        <v>57000</v>
      </c>
    </row>
    <row r="728" spans="1:7" x14ac:dyDescent="0.25">
      <c r="A728" s="18">
        <v>41599</v>
      </c>
      <c r="B728">
        <v>617.59997599999997</v>
      </c>
      <c r="C728">
        <v>618.79998799999998</v>
      </c>
      <c r="D728">
        <v>599.40002400000003</v>
      </c>
      <c r="E728">
        <v>604.20001200000002</v>
      </c>
      <c r="F728">
        <v>604.20001200000002</v>
      </c>
      <c r="G728">
        <v>42900</v>
      </c>
    </row>
    <row r="729" spans="1:7" x14ac:dyDescent="0.25">
      <c r="A729" s="18">
        <v>41600</v>
      </c>
      <c r="B729">
        <v>600.59997599999997</v>
      </c>
      <c r="C729">
        <v>604</v>
      </c>
      <c r="D729">
        <v>595.20001200000002</v>
      </c>
      <c r="E729">
        <v>595.40002400000003</v>
      </c>
      <c r="F729">
        <v>595.40002400000003</v>
      </c>
      <c r="G729">
        <v>20500</v>
      </c>
    </row>
    <row r="730" spans="1:7" x14ac:dyDescent="0.25">
      <c r="A730" s="18">
        <v>41603</v>
      </c>
      <c r="B730">
        <v>589.59997599999997</v>
      </c>
      <c r="C730">
        <v>600.40002400000003</v>
      </c>
      <c r="D730">
        <v>588.79998799999998</v>
      </c>
      <c r="E730">
        <v>598</v>
      </c>
      <c r="F730">
        <v>598</v>
      </c>
      <c r="G730">
        <v>25700</v>
      </c>
    </row>
    <row r="731" spans="1:7" x14ac:dyDescent="0.25">
      <c r="A731" s="18">
        <v>41604</v>
      </c>
      <c r="B731">
        <v>596.59997599999997</v>
      </c>
      <c r="C731">
        <v>602.40002400000003</v>
      </c>
      <c r="D731">
        <v>593</v>
      </c>
      <c r="E731">
        <v>600.40002400000003</v>
      </c>
      <c r="F731">
        <v>600.40002400000003</v>
      </c>
      <c r="G731">
        <v>193700</v>
      </c>
    </row>
    <row r="732" spans="1:7" x14ac:dyDescent="0.25">
      <c r="A732" s="18">
        <v>41605</v>
      </c>
      <c r="B732">
        <v>597.40002400000003</v>
      </c>
      <c r="C732">
        <v>603</v>
      </c>
      <c r="D732">
        <v>597.40002400000003</v>
      </c>
      <c r="E732">
        <v>601.40002400000003</v>
      </c>
      <c r="F732">
        <v>601.40002400000003</v>
      </c>
      <c r="G732">
        <v>16400</v>
      </c>
    </row>
    <row r="733" spans="1:7" x14ac:dyDescent="0.25">
      <c r="A733" s="18">
        <v>41607</v>
      </c>
      <c r="B733">
        <v>598.79998799999998</v>
      </c>
      <c r="C733">
        <v>609.20001200000002</v>
      </c>
      <c r="D733">
        <v>598</v>
      </c>
      <c r="E733">
        <v>608.59997599999997</v>
      </c>
      <c r="F733">
        <v>608.59997599999997</v>
      </c>
      <c r="G733">
        <v>14600</v>
      </c>
    </row>
    <row r="734" spans="1:7" x14ac:dyDescent="0.25">
      <c r="A734" s="18">
        <v>41610</v>
      </c>
      <c r="B734">
        <v>605.79998799999998</v>
      </c>
      <c r="C734">
        <v>617.79998799999998</v>
      </c>
      <c r="D734">
        <v>605.79998799999998</v>
      </c>
      <c r="E734">
        <v>613.59997599999997</v>
      </c>
      <c r="F734">
        <v>613.59997599999997</v>
      </c>
      <c r="G734">
        <v>24000</v>
      </c>
    </row>
    <row r="735" spans="1:7" x14ac:dyDescent="0.25">
      <c r="A735" s="18">
        <v>41611</v>
      </c>
      <c r="B735">
        <v>624.79998799999998</v>
      </c>
      <c r="C735">
        <v>644</v>
      </c>
      <c r="D735">
        <v>620</v>
      </c>
      <c r="E735">
        <v>628.79998799999998</v>
      </c>
      <c r="F735">
        <v>628.79998799999998</v>
      </c>
      <c r="G735">
        <v>69200</v>
      </c>
    </row>
    <row r="736" spans="1:7" x14ac:dyDescent="0.25">
      <c r="A736" s="18">
        <v>41612</v>
      </c>
      <c r="B736">
        <v>641.40002400000003</v>
      </c>
      <c r="C736">
        <v>650</v>
      </c>
      <c r="D736">
        <v>621</v>
      </c>
      <c r="E736">
        <v>621.79998799999998</v>
      </c>
      <c r="F736">
        <v>621.79998799999998</v>
      </c>
      <c r="G736">
        <v>102300</v>
      </c>
    </row>
    <row r="737" spans="1:7" x14ac:dyDescent="0.25">
      <c r="A737" s="18">
        <v>41613</v>
      </c>
      <c r="B737">
        <v>618.20001200000002</v>
      </c>
      <c r="C737">
        <v>632.59997599999997</v>
      </c>
      <c r="D737">
        <v>617.40002400000003</v>
      </c>
      <c r="E737">
        <v>626.79998799999998</v>
      </c>
      <c r="F737">
        <v>626.79998799999998</v>
      </c>
      <c r="G737">
        <v>29100</v>
      </c>
    </row>
    <row r="738" spans="1:7" x14ac:dyDescent="0.25">
      <c r="A738" s="18">
        <v>41614</v>
      </c>
      <c r="B738">
        <v>612.59997599999997</v>
      </c>
      <c r="C738">
        <v>613.79998799999998</v>
      </c>
      <c r="D738">
        <v>600.79998799999998</v>
      </c>
      <c r="E738">
        <v>604.40002400000003</v>
      </c>
      <c r="F738">
        <v>604.40002400000003</v>
      </c>
      <c r="G738">
        <v>29200</v>
      </c>
    </row>
    <row r="739" spans="1:7" x14ac:dyDescent="0.25">
      <c r="A739" s="18">
        <v>41617</v>
      </c>
      <c r="B739">
        <v>600</v>
      </c>
      <c r="C739">
        <v>604.79998799999998</v>
      </c>
      <c r="D739">
        <v>596.40002400000003</v>
      </c>
      <c r="E739">
        <v>599.40002400000003</v>
      </c>
      <c r="F739">
        <v>599.40002400000003</v>
      </c>
      <c r="G739">
        <v>25500</v>
      </c>
    </row>
    <row r="740" spans="1:7" x14ac:dyDescent="0.25">
      <c r="A740" s="18">
        <v>41618</v>
      </c>
      <c r="B740">
        <v>603.40002400000003</v>
      </c>
      <c r="C740">
        <v>605.79998799999998</v>
      </c>
      <c r="D740">
        <v>599</v>
      </c>
      <c r="E740">
        <v>602.59997599999997</v>
      </c>
      <c r="F740">
        <v>602.59997599999997</v>
      </c>
      <c r="G740">
        <v>20500</v>
      </c>
    </row>
    <row r="741" spans="1:7" x14ac:dyDescent="0.25">
      <c r="A741" s="18">
        <v>41619</v>
      </c>
      <c r="B741">
        <v>600.59997599999997</v>
      </c>
      <c r="C741">
        <v>633.40002400000003</v>
      </c>
      <c r="D741">
        <v>600</v>
      </c>
      <c r="E741">
        <v>630.40002400000003</v>
      </c>
      <c r="F741">
        <v>630.40002400000003</v>
      </c>
      <c r="G741">
        <v>46700</v>
      </c>
    </row>
    <row r="742" spans="1:7" x14ac:dyDescent="0.25">
      <c r="A742" s="18">
        <v>41620</v>
      </c>
      <c r="B742">
        <v>627.79998799999998</v>
      </c>
      <c r="C742">
        <v>646.40002400000003</v>
      </c>
      <c r="D742">
        <v>623.59997599999997</v>
      </c>
      <c r="E742">
        <v>633.40002400000003</v>
      </c>
      <c r="F742">
        <v>633.40002400000003</v>
      </c>
      <c r="G742">
        <v>51400</v>
      </c>
    </row>
    <row r="743" spans="1:7" x14ac:dyDescent="0.25">
      <c r="A743" s="18">
        <v>41621</v>
      </c>
      <c r="B743">
        <v>632.20001200000002</v>
      </c>
      <c r="C743">
        <v>640.20001200000002</v>
      </c>
      <c r="D743">
        <v>629.40002400000003</v>
      </c>
      <c r="E743">
        <v>634.59997599999997</v>
      </c>
      <c r="F743">
        <v>634.59997599999997</v>
      </c>
      <c r="G743">
        <v>33200</v>
      </c>
    </row>
    <row r="744" spans="1:7" x14ac:dyDescent="0.25">
      <c r="A744" s="18">
        <v>41624</v>
      </c>
      <c r="B744">
        <v>627.59997599999997</v>
      </c>
      <c r="C744">
        <v>639.20001200000002</v>
      </c>
      <c r="D744">
        <v>625</v>
      </c>
      <c r="E744">
        <v>635.59997599999997</v>
      </c>
      <c r="F744">
        <v>635.59997599999997</v>
      </c>
      <c r="G744">
        <v>29300</v>
      </c>
    </row>
    <row r="745" spans="1:7" x14ac:dyDescent="0.25">
      <c r="A745" s="18">
        <v>41625</v>
      </c>
      <c r="B745">
        <v>643.59997599999997</v>
      </c>
      <c r="C745">
        <v>652</v>
      </c>
      <c r="D745">
        <v>628.40002400000003</v>
      </c>
      <c r="E745">
        <v>632.79998799999998</v>
      </c>
      <c r="F745">
        <v>632.79998799999998</v>
      </c>
      <c r="G745">
        <v>35400</v>
      </c>
    </row>
    <row r="746" spans="1:7" x14ac:dyDescent="0.25">
      <c r="A746" s="18">
        <v>41626</v>
      </c>
      <c r="B746">
        <v>627</v>
      </c>
      <c r="C746">
        <v>639.40002400000003</v>
      </c>
      <c r="D746">
        <v>587.40002400000003</v>
      </c>
      <c r="E746">
        <v>588.59997599999997</v>
      </c>
      <c r="F746">
        <v>588.59997599999997</v>
      </c>
      <c r="G746">
        <v>63300</v>
      </c>
    </row>
    <row r="747" spans="1:7" x14ac:dyDescent="0.25">
      <c r="A747" s="18">
        <v>41627</v>
      </c>
      <c r="B747">
        <v>592.79998799999998</v>
      </c>
      <c r="C747">
        <v>596.79998799999998</v>
      </c>
      <c r="D747">
        <v>587</v>
      </c>
      <c r="E747">
        <v>595</v>
      </c>
      <c r="F747">
        <v>595</v>
      </c>
      <c r="G747">
        <v>35400</v>
      </c>
    </row>
    <row r="748" spans="1:7" x14ac:dyDescent="0.25">
      <c r="A748" s="18">
        <v>41628</v>
      </c>
      <c r="B748">
        <v>590</v>
      </c>
      <c r="C748">
        <v>599.20001200000002</v>
      </c>
      <c r="D748">
        <v>587.20001200000002</v>
      </c>
      <c r="E748">
        <v>597.79998799999998</v>
      </c>
      <c r="F748">
        <v>597.79998799999998</v>
      </c>
      <c r="G748">
        <v>27000</v>
      </c>
    </row>
    <row r="749" spans="1:7" x14ac:dyDescent="0.25">
      <c r="A749" s="18">
        <v>41631</v>
      </c>
      <c r="B749">
        <v>590.20001200000002</v>
      </c>
      <c r="C749">
        <v>592.59997599999997</v>
      </c>
      <c r="D749">
        <v>575</v>
      </c>
      <c r="E749">
        <v>576.79998799999998</v>
      </c>
      <c r="F749">
        <v>576.79998799999998</v>
      </c>
      <c r="G749">
        <v>30100</v>
      </c>
    </row>
    <row r="750" spans="1:7" x14ac:dyDescent="0.25">
      <c r="A750" s="18">
        <v>41632</v>
      </c>
      <c r="B750">
        <v>567.59997599999997</v>
      </c>
      <c r="C750">
        <v>571.20001200000002</v>
      </c>
      <c r="D750">
        <v>563.40002400000003</v>
      </c>
      <c r="E750">
        <v>565</v>
      </c>
      <c r="F750">
        <v>565</v>
      </c>
      <c r="G750">
        <v>17800</v>
      </c>
    </row>
    <row r="751" spans="1:7" x14ac:dyDescent="0.25">
      <c r="A751" s="18">
        <v>41634</v>
      </c>
      <c r="B751">
        <v>553.40002400000003</v>
      </c>
      <c r="C751">
        <v>556</v>
      </c>
      <c r="D751">
        <v>551.59997599999997</v>
      </c>
      <c r="E751">
        <v>554.79998799999998</v>
      </c>
      <c r="F751">
        <v>554.79998799999998</v>
      </c>
      <c r="G751">
        <v>31100</v>
      </c>
    </row>
    <row r="752" spans="1:7" x14ac:dyDescent="0.25">
      <c r="A752" s="18">
        <v>41635</v>
      </c>
      <c r="B752">
        <v>552.40002400000003</v>
      </c>
      <c r="C752">
        <v>566.40002400000003</v>
      </c>
      <c r="D752">
        <v>552.40002400000003</v>
      </c>
      <c r="E752">
        <v>562</v>
      </c>
      <c r="F752">
        <v>562</v>
      </c>
      <c r="G752">
        <v>34100</v>
      </c>
    </row>
    <row r="753" spans="1:7" x14ac:dyDescent="0.25">
      <c r="A753" s="18">
        <v>41638</v>
      </c>
      <c r="B753">
        <v>564.79998799999998</v>
      </c>
      <c r="C753">
        <v>574.20001200000002</v>
      </c>
      <c r="D753">
        <v>561.79998799999998</v>
      </c>
      <c r="E753">
        <v>571.40002400000003</v>
      </c>
      <c r="F753">
        <v>571.40002400000003</v>
      </c>
      <c r="G753">
        <v>27300</v>
      </c>
    </row>
    <row r="754" spans="1:7" x14ac:dyDescent="0.25">
      <c r="A754" s="18">
        <v>41639</v>
      </c>
      <c r="B754">
        <v>564.59997599999997</v>
      </c>
      <c r="C754">
        <v>579.59997599999997</v>
      </c>
      <c r="D754">
        <v>563.79998799999998</v>
      </c>
      <c r="E754">
        <v>570.59997599999997</v>
      </c>
      <c r="F754">
        <v>570.59997599999997</v>
      </c>
      <c r="G754">
        <v>26300</v>
      </c>
    </row>
    <row r="755" spans="1:7" x14ac:dyDescent="0.25">
      <c r="A755" s="18">
        <v>41641</v>
      </c>
      <c r="B755">
        <v>579.40002400000003</v>
      </c>
      <c r="C755">
        <v>586.20001200000002</v>
      </c>
      <c r="D755">
        <v>576.79998799999998</v>
      </c>
      <c r="E755">
        <v>582.20001200000002</v>
      </c>
      <c r="F755">
        <v>582.20001200000002</v>
      </c>
      <c r="G755">
        <v>35200</v>
      </c>
    </row>
    <row r="756" spans="1:7" x14ac:dyDescent="0.25">
      <c r="A756" s="18">
        <v>41642</v>
      </c>
      <c r="B756">
        <v>577.40002400000003</v>
      </c>
      <c r="C756">
        <v>584.79998799999998</v>
      </c>
      <c r="D756">
        <v>571</v>
      </c>
      <c r="E756">
        <v>578.40002400000003</v>
      </c>
      <c r="F756">
        <v>578.40002400000003</v>
      </c>
      <c r="G756">
        <v>17100</v>
      </c>
    </row>
    <row r="757" spans="1:7" x14ac:dyDescent="0.25">
      <c r="A757" s="18">
        <v>41645</v>
      </c>
      <c r="B757">
        <v>569</v>
      </c>
      <c r="C757">
        <v>577.20001200000002</v>
      </c>
      <c r="D757">
        <v>564.40002400000003</v>
      </c>
      <c r="E757">
        <v>571.20001200000002</v>
      </c>
      <c r="F757">
        <v>571.20001200000002</v>
      </c>
      <c r="G757">
        <v>21700</v>
      </c>
    </row>
    <row r="758" spans="1:7" x14ac:dyDescent="0.25">
      <c r="A758" s="18">
        <v>41646</v>
      </c>
      <c r="B758">
        <v>565.20001200000002</v>
      </c>
      <c r="C758">
        <v>565.79998799999998</v>
      </c>
      <c r="D758">
        <v>557.20001200000002</v>
      </c>
      <c r="E758">
        <v>558.59997599999997</v>
      </c>
      <c r="F758">
        <v>558.59997599999997</v>
      </c>
      <c r="G758">
        <v>21300</v>
      </c>
    </row>
    <row r="759" spans="1:7" x14ac:dyDescent="0.25">
      <c r="A759" s="18">
        <v>41647</v>
      </c>
      <c r="B759">
        <v>561.79998799999998</v>
      </c>
      <c r="C759">
        <v>563.79998799999998</v>
      </c>
      <c r="D759">
        <v>556.20001200000002</v>
      </c>
      <c r="E759">
        <v>559.59997599999997</v>
      </c>
      <c r="F759">
        <v>559.59997599999997</v>
      </c>
      <c r="G759">
        <v>17300</v>
      </c>
    </row>
    <row r="760" spans="1:7" x14ac:dyDescent="0.25">
      <c r="A760" s="18">
        <v>41648</v>
      </c>
      <c r="B760">
        <v>557.79998799999998</v>
      </c>
      <c r="C760">
        <v>563.79998799999998</v>
      </c>
      <c r="D760">
        <v>555.79998799999998</v>
      </c>
      <c r="E760">
        <v>560.59997599999997</v>
      </c>
      <c r="F760">
        <v>560.59997599999997</v>
      </c>
      <c r="G760">
        <v>30800</v>
      </c>
    </row>
    <row r="761" spans="1:7" x14ac:dyDescent="0.25">
      <c r="A761" s="18">
        <v>41649</v>
      </c>
      <c r="B761">
        <v>555.59997599999997</v>
      </c>
      <c r="C761">
        <v>562.59997599999997</v>
      </c>
      <c r="D761">
        <v>546.20001200000002</v>
      </c>
      <c r="E761">
        <v>547.40002400000003</v>
      </c>
      <c r="F761">
        <v>547.40002400000003</v>
      </c>
      <c r="G761">
        <v>32200</v>
      </c>
    </row>
    <row r="762" spans="1:7" x14ac:dyDescent="0.25">
      <c r="A762" s="18">
        <v>41652</v>
      </c>
      <c r="B762">
        <v>549.59997599999997</v>
      </c>
      <c r="C762">
        <v>575.59997599999997</v>
      </c>
      <c r="D762">
        <v>540.20001200000002</v>
      </c>
      <c r="E762">
        <v>566.59997599999997</v>
      </c>
      <c r="F762">
        <v>566.59997599999997</v>
      </c>
      <c r="G762">
        <v>55600</v>
      </c>
    </row>
    <row r="763" spans="1:7" x14ac:dyDescent="0.25">
      <c r="A763" s="18">
        <v>41653</v>
      </c>
      <c r="B763">
        <v>560</v>
      </c>
      <c r="C763">
        <v>560</v>
      </c>
      <c r="D763">
        <v>543</v>
      </c>
      <c r="E763">
        <v>543.59997599999997</v>
      </c>
      <c r="F763">
        <v>543.59997599999997</v>
      </c>
      <c r="G763">
        <v>53600</v>
      </c>
    </row>
    <row r="764" spans="1:7" x14ac:dyDescent="0.25">
      <c r="A764" s="18">
        <v>41654</v>
      </c>
      <c r="B764">
        <v>542.79998799999998</v>
      </c>
      <c r="C764">
        <v>552.79998799999998</v>
      </c>
      <c r="D764">
        <v>541.59997599999997</v>
      </c>
      <c r="E764">
        <v>546.59997599999997</v>
      </c>
      <c r="F764">
        <v>546.59997599999997</v>
      </c>
      <c r="G764">
        <v>21600</v>
      </c>
    </row>
    <row r="765" spans="1:7" x14ac:dyDescent="0.25">
      <c r="A765" s="18">
        <v>41655</v>
      </c>
      <c r="B765">
        <v>547.59997599999997</v>
      </c>
      <c r="C765">
        <v>555.20001200000002</v>
      </c>
      <c r="D765">
        <v>545.59997599999997</v>
      </c>
      <c r="E765">
        <v>549.20001200000002</v>
      </c>
      <c r="F765">
        <v>549.20001200000002</v>
      </c>
      <c r="G765">
        <v>21700</v>
      </c>
    </row>
    <row r="766" spans="1:7" x14ac:dyDescent="0.25">
      <c r="A766" s="18">
        <v>41656</v>
      </c>
      <c r="B766">
        <v>551.20001200000002</v>
      </c>
      <c r="C766">
        <v>553.20001200000002</v>
      </c>
      <c r="D766">
        <v>543</v>
      </c>
      <c r="E766">
        <v>549.40002400000003</v>
      </c>
      <c r="F766">
        <v>549.40002400000003</v>
      </c>
      <c r="G766">
        <v>42900</v>
      </c>
    </row>
    <row r="767" spans="1:7" x14ac:dyDescent="0.25">
      <c r="A767" s="18">
        <v>41660</v>
      </c>
      <c r="B767">
        <v>544.20001200000002</v>
      </c>
      <c r="C767">
        <v>552.79998799999998</v>
      </c>
      <c r="D767">
        <v>542.40002400000003</v>
      </c>
      <c r="E767">
        <v>542.79998799999998</v>
      </c>
      <c r="F767">
        <v>542.79998799999998</v>
      </c>
      <c r="G767">
        <v>29200</v>
      </c>
    </row>
    <row r="768" spans="1:7" x14ac:dyDescent="0.25">
      <c r="A768" s="18">
        <v>41661</v>
      </c>
      <c r="B768">
        <v>537</v>
      </c>
      <c r="C768">
        <v>540.59997599999997</v>
      </c>
      <c r="D768">
        <v>533.20001200000002</v>
      </c>
      <c r="E768">
        <v>534.79998799999998</v>
      </c>
      <c r="F768">
        <v>534.79998799999998</v>
      </c>
      <c r="G768">
        <v>26500</v>
      </c>
    </row>
    <row r="769" spans="1:7" x14ac:dyDescent="0.25">
      <c r="A769" s="18">
        <v>41662</v>
      </c>
      <c r="B769">
        <v>541.20001200000002</v>
      </c>
      <c r="C769">
        <v>562.40002400000003</v>
      </c>
      <c r="D769">
        <v>540.40002400000003</v>
      </c>
      <c r="E769">
        <v>548.59997599999997</v>
      </c>
      <c r="F769">
        <v>548.59997599999997</v>
      </c>
      <c r="G769">
        <v>54200</v>
      </c>
    </row>
    <row r="770" spans="1:7" x14ac:dyDescent="0.25">
      <c r="A770" s="18">
        <v>41663</v>
      </c>
      <c r="B770">
        <v>565.20001200000002</v>
      </c>
      <c r="C770">
        <v>608.40002400000003</v>
      </c>
      <c r="D770">
        <v>563.59997599999997</v>
      </c>
      <c r="E770">
        <v>598.79998799999998</v>
      </c>
      <c r="F770">
        <v>598.79998799999998</v>
      </c>
      <c r="G770">
        <v>83600</v>
      </c>
    </row>
    <row r="771" spans="1:7" x14ac:dyDescent="0.25">
      <c r="A771" s="18">
        <v>41666</v>
      </c>
      <c r="B771">
        <v>597</v>
      </c>
      <c r="C771">
        <v>647.40002400000003</v>
      </c>
      <c r="D771">
        <v>586.59997599999997</v>
      </c>
      <c r="E771">
        <v>608</v>
      </c>
      <c r="F771">
        <v>608</v>
      </c>
      <c r="G771">
        <v>111500</v>
      </c>
    </row>
    <row r="772" spans="1:7" x14ac:dyDescent="0.25">
      <c r="A772" s="18">
        <v>41667</v>
      </c>
      <c r="B772">
        <v>608.20001200000002</v>
      </c>
      <c r="C772">
        <v>610.59997599999997</v>
      </c>
      <c r="D772">
        <v>576.79998799999998</v>
      </c>
      <c r="E772">
        <v>582.20001200000002</v>
      </c>
      <c r="F772">
        <v>582.20001200000002</v>
      </c>
      <c r="G772">
        <v>62900</v>
      </c>
    </row>
    <row r="773" spans="1:7" x14ac:dyDescent="0.25">
      <c r="A773" s="18">
        <v>41668</v>
      </c>
      <c r="B773">
        <v>611</v>
      </c>
      <c r="C773">
        <v>631.20001200000002</v>
      </c>
      <c r="D773">
        <v>593.79998799999998</v>
      </c>
      <c r="E773">
        <v>621.59997599999997</v>
      </c>
      <c r="F773">
        <v>621.59997599999997</v>
      </c>
      <c r="G773">
        <v>97800</v>
      </c>
    </row>
    <row r="774" spans="1:7" x14ac:dyDescent="0.25">
      <c r="A774" s="18">
        <v>41669</v>
      </c>
      <c r="B774">
        <v>602.40002400000003</v>
      </c>
      <c r="C774">
        <v>618.59997599999997</v>
      </c>
      <c r="D774">
        <v>594.79998799999998</v>
      </c>
      <c r="E774">
        <v>611.79998799999998</v>
      </c>
      <c r="F774">
        <v>611.79998799999998</v>
      </c>
      <c r="G774">
        <v>36300</v>
      </c>
    </row>
    <row r="775" spans="1:7" x14ac:dyDescent="0.25">
      <c r="A775" s="18">
        <v>41670</v>
      </c>
      <c r="B775">
        <v>671.40002400000003</v>
      </c>
      <c r="C775">
        <v>671.40002400000003</v>
      </c>
      <c r="D775">
        <v>635.59997599999997</v>
      </c>
      <c r="E775">
        <v>660.40002400000003</v>
      </c>
      <c r="F775">
        <v>660.40002400000003</v>
      </c>
      <c r="G775">
        <v>77300</v>
      </c>
    </row>
    <row r="776" spans="1:7" x14ac:dyDescent="0.25">
      <c r="A776" s="18">
        <v>41673</v>
      </c>
      <c r="B776">
        <v>669.79998799999998</v>
      </c>
      <c r="C776">
        <v>715.40002400000003</v>
      </c>
      <c r="D776">
        <v>659.79998799999998</v>
      </c>
      <c r="E776">
        <v>707.79998799999998</v>
      </c>
      <c r="F776">
        <v>707.79998799999998</v>
      </c>
      <c r="G776">
        <v>265700</v>
      </c>
    </row>
    <row r="777" spans="1:7" x14ac:dyDescent="0.25">
      <c r="A777" s="18">
        <v>41674</v>
      </c>
      <c r="B777">
        <v>696.59997599999997</v>
      </c>
      <c r="C777">
        <v>708.59997599999997</v>
      </c>
      <c r="D777">
        <v>684.20001200000002</v>
      </c>
      <c r="E777">
        <v>693.79998799999998</v>
      </c>
      <c r="F777">
        <v>693.79998799999998</v>
      </c>
      <c r="G777">
        <v>397500</v>
      </c>
    </row>
    <row r="778" spans="1:7" x14ac:dyDescent="0.25">
      <c r="A778" s="18">
        <v>41675</v>
      </c>
      <c r="B778">
        <v>708</v>
      </c>
      <c r="C778">
        <v>738.20001200000002</v>
      </c>
      <c r="D778">
        <v>701.20001200000002</v>
      </c>
      <c r="E778">
        <v>719.20001200000002</v>
      </c>
      <c r="F778">
        <v>719.20001200000002</v>
      </c>
      <c r="G778">
        <v>68900</v>
      </c>
    </row>
    <row r="779" spans="1:7" x14ac:dyDescent="0.25">
      <c r="A779" s="18">
        <v>41676</v>
      </c>
      <c r="B779">
        <v>711</v>
      </c>
      <c r="C779">
        <v>711</v>
      </c>
      <c r="D779">
        <v>647.40002400000003</v>
      </c>
      <c r="E779">
        <v>647.40002400000003</v>
      </c>
      <c r="F779">
        <v>647.40002400000003</v>
      </c>
      <c r="G779">
        <v>59500</v>
      </c>
    </row>
    <row r="780" spans="1:7" x14ac:dyDescent="0.25">
      <c r="A780" s="18">
        <v>41677</v>
      </c>
      <c r="B780">
        <v>630.59997599999997</v>
      </c>
      <c r="C780">
        <v>633.59997599999997</v>
      </c>
      <c r="D780">
        <v>594.59997599999997</v>
      </c>
      <c r="E780">
        <v>609</v>
      </c>
      <c r="F780">
        <v>609</v>
      </c>
      <c r="G780">
        <v>57100</v>
      </c>
    </row>
    <row r="781" spans="1:7" x14ac:dyDescent="0.25">
      <c r="A781" s="18">
        <v>41680</v>
      </c>
      <c r="B781">
        <v>605.20001200000002</v>
      </c>
      <c r="C781">
        <v>614</v>
      </c>
      <c r="D781">
        <v>596.20001200000002</v>
      </c>
      <c r="E781">
        <v>608</v>
      </c>
      <c r="F781">
        <v>608</v>
      </c>
      <c r="G781">
        <v>33200</v>
      </c>
    </row>
    <row r="782" spans="1:7" x14ac:dyDescent="0.25">
      <c r="A782" s="18">
        <v>41681</v>
      </c>
      <c r="B782">
        <v>597.59997599999997</v>
      </c>
      <c r="C782">
        <v>603.20001200000002</v>
      </c>
      <c r="D782">
        <v>578.79998799999998</v>
      </c>
      <c r="E782">
        <v>585.59997599999997</v>
      </c>
      <c r="F782">
        <v>585.59997599999997</v>
      </c>
      <c r="G782">
        <v>41100</v>
      </c>
    </row>
    <row r="783" spans="1:7" x14ac:dyDescent="0.25">
      <c r="A783" s="18">
        <v>41682</v>
      </c>
      <c r="B783">
        <v>577.79998799999998</v>
      </c>
      <c r="C783">
        <v>589</v>
      </c>
      <c r="D783">
        <v>572</v>
      </c>
      <c r="E783">
        <v>573</v>
      </c>
      <c r="F783">
        <v>573</v>
      </c>
      <c r="G783">
        <v>30500</v>
      </c>
    </row>
    <row r="784" spans="1:7" x14ac:dyDescent="0.25">
      <c r="A784" s="18">
        <v>41683</v>
      </c>
      <c r="B784">
        <v>589.59997599999997</v>
      </c>
      <c r="C784">
        <v>590.20001200000002</v>
      </c>
      <c r="D784">
        <v>567.59997599999997</v>
      </c>
      <c r="E784">
        <v>568.20001200000002</v>
      </c>
      <c r="F784">
        <v>568.20001200000002</v>
      </c>
      <c r="G784">
        <v>44200</v>
      </c>
    </row>
    <row r="785" spans="1:7" x14ac:dyDescent="0.25">
      <c r="A785" s="18">
        <v>41684</v>
      </c>
      <c r="B785">
        <v>567</v>
      </c>
      <c r="C785">
        <v>570</v>
      </c>
      <c r="D785">
        <v>555</v>
      </c>
      <c r="E785">
        <v>559.59997599999997</v>
      </c>
      <c r="F785">
        <v>559.59997599999997</v>
      </c>
      <c r="G785">
        <v>34900</v>
      </c>
    </row>
    <row r="786" spans="1:7" x14ac:dyDescent="0.25">
      <c r="A786" s="18">
        <v>41688</v>
      </c>
      <c r="B786">
        <v>555.20001200000002</v>
      </c>
      <c r="C786">
        <v>567.59997599999997</v>
      </c>
      <c r="D786">
        <v>551.59997599999997</v>
      </c>
      <c r="E786">
        <v>552</v>
      </c>
      <c r="F786">
        <v>552</v>
      </c>
      <c r="G786">
        <v>20800</v>
      </c>
    </row>
    <row r="787" spans="1:7" x14ac:dyDescent="0.25">
      <c r="A787" s="18">
        <v>41689</v>
      </c>
      <c r="B787">
        <v>560.20001200000002</v>
      </c>
      <c r="C787">
        <v>593.79998799999998</v>
      </c>
      <c r="D787">
        <v>554.59997599999997</v>
      </c>
      <c r="E787">
        <v>589.79998799999998</v>
      </c>
      <c r="F787">
        <v>589.79998799999998</v>
      </c>
      <c r="G787">
        <v>46900</v>
      </c>
    </row>
    <row r="788" spans="1:7" x14ac:dyDescent="0.25">
      <c r="A788" s="18">
        <v>41690</v>
      </c>
      <c r="B788">
        <v>583.59997599999997</v>
      </c>
      <c r="C788">
        <v>594.59997599999997</v>
      </c>
      <c r="D788">
        <v>566</v>
      </c>
      <c r="E788">
        <v>567.79998799999998</v>
      </c>
      <c r="F788">
        <v>567.79998799999998</v>
      </c>
      <c r="G788">
        <v>38900</v>
      </c>
    </row>
    <row r="789" spans="1:7" x14ac:dyDescent="0.25">
      <c r="A789" s="18">
        <v>41691</v>
      </c>
      <c r="B789">
        <v>561.20001200000002</v>
      </c>
      <c r="C789">
        <v>576.79998799999998</v>
      </c>
      <c r="D789">
        <v>557.40002400000003</v>
      </c>
      <c r="E789">
        <v>573.59997599999997</v>
      </c>
      <c r="F789">
        <v>573.59997599999997</v>
      </c>
      <c r="G789">
        <v>22100</v>
      </c>
    </row>
    <row r="790" spans="1:7" x14ac:dyDescent="0.25">
      <c r="A790" s="18">
        <v>41694</v>
      </c>
      <c r="B790">
        <v>571.40002400000003</v>
      </c>
      <c r="C790">
        <v>572.40002400000003</v>
      </c>
      <c r="D790">
        <v>560.40002400000003</v>
      </c>
      <c r="E790">
        <v>569.79998799999998</v>
      </c>
      <c r="F790">
        <v>569.79998799999998</v>
      </c>
      <c r="G790">
        <v>32200</v>
      </c>
    </row>
    <row r="791" spans="1:7" x14ac:dyDescent="0.25">
      <c r="A791" s="18">
        <v>41695</v>
      </c>
      <c r="B791">
        <v>568.40002400000003</v>
      </c>
      <c r="C791">
        <v>581.59997599999997</v>
      </c>
      <c r="D791">
        <v>563.20001200000002</v>
      </c>
      <c r="E791">
        <v>569.20001200000002</v>
      </c>
      <c r="F791">
        <v>569.20001200000002</v>
      </c>
      <c r="G791">
        <v>39100</v>
      </c>
    </row>
    <row r="792" spans="1:7" x14ac:dyDescent="0.25">
      <c r="A792" s="18">
        <v>41696</v>
      </c>
      <c r="B792">
        <v>569</v>
      </c>
      <c r="C792">
        <v>585.59997599999997</v>
      </c>
      <c r="D792">
        <v>565.40002400000003</v>
      </c>
      <c r="E792">
        <v>576.59997599999997</v>
      </c>
      <c r="F792">
        <v>576.59997599999997</v>
      </c>
      <c r="G792">
        <v>42400</v>
      </c>
    </row>
    <row r="793" spans="1:7" x14ac:dyDescent="0.25">
      <c r="A793" s="18">
        <v>41697</v>
      </c>
      <c r="B793">
        <v>586.40002400000003</v>
      </c>
      <c r="C793">
        <v>588.79998799999998</v>
      </c>
      <c r="D793">
        <v>573.20001200000002</v>
      </c>
      <c r="E793">
        <v>574.79998799999998</v>
      </c>
      <c r="F793">
        <v>574.79998799999998</v>
      </c>
      <c r="G793">
        <v>35400</v>
      </c>
    </row>
    <row r="794" spans="1:7" x14ac:dyDescent="0.25">
      <c r="A794" s="18">
        <v>41698</v>
      </c>
      <c r="B794">
        <v>575.59997599999997</v>
      </c>
      <c r="C794">
        <v>596.20001200000002</v>
      </c>
      <c r="D794">
        <v>565.40002400000003</v>
      </c>
      <c r="E794">
        <v>584.20001200000002</v>
      </c>
      <c r="F794">
        <v>584.20001200000002</v>
      </c>
      <c r="G794">
        <v>42200</v>
      </c>
    </row>
    <row r="795" spans="1:7" x14ac:dyDescent="0.25">
      <c r="A795" s="18">
        <v>41701</v>
      </c>
      <c r="B795">
        <v>620.59997599999997</v>
      </c>
      <c r="C795">
        <v>631.79998799999998</v>
      </c>
      <c r="D795">
        <v>603.59997599999997</v>
      </c>
      <c r="E795">
        <v>617</v>
      </c>
      <c r="F795">
        <v>617</v>
      </c>
      <c r="G795">
        <v>63100</v>
      </c>
    </row>
    <row r="796" spans="1:7" x14ac:dyDescent="0.25">
      <c r="A796" s="18">
        <v>41702</v>
      </c>
      <c r="B796">
        <v>583.20001200000002</v>
      </c>
      <c r="C796">
        <v>586</v>
      </c>
      <c r="D796">
        <v>575</v>
      </c>
      <c r="E796">
        <v>577.79998799999998</v>
      </c>
      <c r="F796">
        <v>577.79998799999998</v>
      </c>
      <c r="G796">
        <v>44500</v>
      </c>
    </row>
    <row r="797" spans="1:7" x14ac:dyDescent="0.25">
      <c r="A797" s="18">
        <v>41703</v>
      </c>
      <c r="B797">
        <v>576.79998799999998</v>
      </c>
      <c r="C797">
        <v>585.59997599999997</v>
      </c>
      <c r="D797">
        <v>572.79998799999998</v>
      </c>
      <c r="E797">
        <v>576.79998799999998</v>
      </c>
      <c r="F797">
        <v>576.79998799999998</v>
      </c>
      <c r="G797">
        <v>30900</v>
      </c>
    </row>
    <row r="798" spans="1:7" x14ac:dyDescent="0.25">
      <c r="A798" s="18">
        <v>41704</v>
      </c>
      <c r="B798">
        <v>574</v>
      </c>
      <c r="C798">
        <v>581</v>
      </c>
      <c r="D798">
        <v>571</v>
      </c>
      <c r="E798">
        <v>573.59997599999997</v>
      </c>
      <c r="F798">
        <v>573.59997599999997</v>
      </c>
      <c r="G798">
        <v>33800</v>
      </c>
    </row>
    <row r="799" spans="1:7" x14ac:dyDescent="0.25">
      <c r="A799" s="18">
        <v>41705</v>
      </c>
      <c r="B799">
        <v>569</v>
      </c>
      <c r="C799">
        <v>591.40002400000003</v>
      </c>
      <c r="D799">
        <v>568.79998799999998</v>
      </c>
      <c r="E799">
        <v>585.79998799999998</v>
      </c>
      <c r="F799">
        <v>585.79998799999998</v>
      </c>
      <c r="G799">
        <v>39200</v>
      </c>
    </row>
    <row r="800" spans="1:7" x14ac:dyDescent="0.25">
      <c r="A800" s="18">
        <v>41708</v>
      </c>
      <c r="B800">
        <v>590.20001200000002</v>
      </c>
      <c r="C800">
        <v>601.59997599999997</v>
      </c>
      <c r="D800">
        <v>581.40002400000003</v>
      </c>
      <c r="E800">
        <v>583</v>
      </c>
      <c r="F800">
        <v>583</v>
      </c>
      <c r="G800">
        <v>24600</v>
      </c>
    </row>
    <row r="801" spans="1:7" x14ac:dyDescent="0.25">
      <c r="A801" s="18">
        <v>41709</v>
      </c>
      <c r="B801">
        <v>581.40002400000003</v>
      </c>
      <c r="C801">
        <v>594.59997599999997</v>
      </c>
      <c r="D801">
        <v>574.40002400000003</v>
      </c>
      <c r="E801">
        <v>590.59997599999997</v>
      </c>
      <c r="F801">
        <v>590.59997599999997</v>
      </c>
      <c r="G801">
        <v>39600</v>
      </c>
    </row>
    <row r="802" spans="1:7" x14ac:dyDescent="0.25">
      <c r="A802" s="18">
        <v>41710</v>
      </c>
      <c r="B802">
        <v>603</v>
      </c>
      <c r="C802">
        <v>607.59997599999997</v>
      </c>
      <c r="D802">
        <v>588</v>
      </c>
      <c r="E802">
        <v>590.59997599999997</v>
      </c>
      <c r="F802">
        <v>590.59997599999997</v>
      </c>
      <c r="G802">
        <v>42100</v>
      </c>
    </row>
    <row r="803" spans="1:7" x14ac:dyDescent="0.25">
      <c r="A803" s="18">
        <v>41711</v>
      </c>
      <c r="B803">
        <v>582.20001200000002</v>
      </c>
      <c r="C803">
        <v>623.79998799999998</v>
      </c>
      <c r="D803">
        <v>581.59997599999997</v>
      </c>
      <c r="E803">
        <v>614.59997599999997</v>
      </c>
      <c r="F803">
        <v>614.59997599999997</v>
      </c>
      <c r="G803">
        <v>58600</v>
      </c>
    </row>
    <row r="804" spans="1:7" x14ac:dyDescent="0.25">
      <c r="A804" s="18">
        <v>41712</v>
      </c>
      <c r="B804">
        <v>626.40002400000003</v>
      </c>
      <c r="C804">
        <v>642.40002400000003</v>
      </c>
      <c r="D804">
        <v>615.59997599999997</v>
      </c>
      <c r="E804">
        <v>632</v>
      </c>
      <c r="F804">
        <v>632</v>
      </c>
      <c r="G804">
        <v>72900</v>
      </c>
    </row>
    <row r="805" spans="1:7" x14ac:dyDescent="0.25">
      <c r="A805" s="18">
        <v>41715</v>
      </c>
      <c r="B805">
        <v>614.59997599999997</v>
      </c>
      <c r="C805">
        <v>614.59997599999997</v>
      </c>
      <c r="D805">
        <v>599</v>
      </c>
      <c r="E805">
        <v>602.20001200000002</v>
      </c>
      <c r="F805">
        <v>602.20001200000002</v>
      </c>
      <c r="G805">
        <v>58300</v>
      </c>
    </row>
    <row r="806" spans="1:7" x14ac:dyDescent="0.25">
      <c r="A806" s="18">
        <v>41716</v>
      </c>
      <c r="B806">
        <v>588.59997599999997</v>
      </c>
      <c r="C806">
        <v>592.20001200000002</v>
      </c>
      <c r="D806">
        <v>578</v>
      </c>
      <c r="E806">
        <v>578.79998799999998</v>
      </c>
      <c r="F806">
        <v>578.79998799999998</v>
      </c>
      <c r="G806">
        <v>50900</v>
      </c>
    </row>
    <row r="807" spans="1:7" x14ac:dyDescent="0.25">
      <c r="A807" s="18">
        <v>41717</v>
      </c>
      <c r="B807">
        <v>580.20001200000002</v>
      </c>
      <c r="C807">
        <v>610.40002400000003</v>
      </c>
      <c r="D807">
        <v>573.79998799999998</v>
      </c>
      <c r="E807">
        <v>589.79998799999998</v>
      </c>
      <c r="F807">
        <v>589.79998799999998</v>
      </c>
      <c r="G807">
        <v>48500</v>
      </c>
    </row>
    <row r="808" spans="1:7" x14ac:dyDescent="0.25">
      <c r="A808" s="18">
        <v>41718</v>
      </c>
      <c r="B808">
        <v>594.20001200000002</v>
      </c>
      <c r="C808">
        <v>598.20001200000002</v>
      </c>
      <c r="D808">
        <v>583.79998799999998</v>
      </c>
      <c r="E808">
        <v>586.40002400000003</v>
      </c>
      <c r="F808">
        <v>586.40002400000003</v>
      </c>
      <c r="G808">
        <v>28700</v>
      </c>
    </row>
    <row r="809" spans="1:7" x14ac:dyDescent="0.25">
      <c r="A809" s="18">
        <v>41719</v>
      </c>
      <c r="B809">
        <v>579.20001200000002</v>
      </c>
      <c r="C809">
        <v>593.59997599999997</v>
      </c>
      <c r="D809">
        <v>577.20001200000002</v>
      </c>
      <c r="E809">
        <v>590.59997599999997</v>
      </c>
      <c r="F809">
        <v>590.59997599999997</v>
      </c>
      <c r="G809">
        <v>51700</v>
      </c>
    </row>
    <row r="810" spans="1:7" x14ac:dyDescent="0.25">
      <c r="A810" s="18">
        <v>41722</v>
      </c>
      <c r="B810">
        <v>588</v>
      </c>
      <c r="C810">
        <v>606.59997599999997</v>
      </c>
      <c r="D810">
        <v>585.40002400000003</v>
      </c>
      <c r="E810">
        <v>591.79998799999998</v>
      </c>
      <c r="F810">
        <v>591.79998799999998</v>
      </c>
      <c r="G810">
        <v>48000</v>
      </c>
    </row>
    <row r="811" spans="1:7" x14ac:dyDescent="0.25">
      <c r="A811" s="18">
        <v>41723</v>
      </c>
      <c r="B811">
        <v>584.79998799999998</v>
      </c>
      <c r="C811">
        <v>594.79998799999998</v>
      </c>
      <c r="D811">
        <v>582.59997599999997</v>
      </c>
      <c r="E811">
        <v>584.20001200000002</v>
      </c>
      <c r="F811">
        <v>584.20001200000002</v>
      </c>
      <c r="G811">
        <v>41700</v>
      </c>
    </row>
    <row r="812" spans="1:7" x14ac:dyDescent="0.25">
      <c r="A812" s="18">
        <v>41724</v>
      </c>
      <c r="B812">
        <v>578.59997599999997</v>
      </c>
      <c r="C812">
        <v>594.59997599999997</v>
      </c>
      <c r="D812">
        <v>577.79998799999998</v>
      </c>
      <c r="E812">
        <v>594.59997599999997</v>
      </c>
      <c r="F812">
        <v>594.59997599999997</v>
      </c>
      <c r="G812">
        <v>68500</v>
      </c>
    </row>
    <row r="813" spans="1:7" x14ac:dyDescent="0.25">
      <c r="A813" s="18">
        <v>41725</v>
      </c>
      <c r="B813">
        <v>593.40002400000003</v>
      </c>
      <c r="C813">
        <v>600.20001200000002</v>
      </c>
      <c r="D813">
        <v>586.59997599999997</v>
      </c>
      <c r="E813">
        <v>587</v>
      </c>
      <c r="F813">
        <v>587</v>
      </c>
      <c r="G813">
        <v>32900</v>
      </c>
    </row>
    <row r="814" spans="1:7" x14ac:dyDescent="0.25">
      <c r="A814" s="18">
        <v>41726</v>
      </c>
      <c r="B814">
        <v>583</v>
      </c>
      <c r="C814">
        <v>588.40002400000003</v>
      </c>
      <c r="D814">
        <v>578</v>
      </c>
      <c r="E814">
        <v>580.40002400000003</v>
      </c>
      <c r="F814">
        <v>580.40002400000003</v>
      </c>
      <c r="G814">
        <v>36400</v>
      </c>
    </row>
    <row r="815" spans="1:7" x14ac:dyDescent="0.25">
      <c r="A815" s="18">
        <v>41729</v>
      </c>
      <c r="B815">
        <v>575</v>
      </c>
      <c r="C815">
        <v>575.40002400000003</v>
      </c>
      <c r="D815">
        <v>561.79998799999998</v>
      </c>
      <c r="E815">
        <v>562</v>
      </c>
      <c r="F815">
        <v>562</v>
      </c>
      <c r="G815">
        <v>25800</v>
      </c>
    </row>
    <row r="816" spans="1:7" x14ac:dyDescent="0.25">
      <c r="A816" s="18">
        <v>41730</v>
      </c>
      <c r="B816">
        <v>560.59997599999997</v>
      </c>
      <c r="C816">
        <v>560.59997599999997</v>
      </c>
      <c r="D816">
        <v>543.20001200000002</v>
      </c>
      <c r="E816">
        <v>543.59997599999997</v>
      </c>
      <c r="F816">
        <v>543.59997599999997</v>
      </c>
      <c r="G816">
        <v>31500</v>
      </c>
    </row>
    <row r="817" spans="1:7" x14ac:dyDescent="0.25">
      <c r="A817" s="18">
        <v>41731</v>
      </c>
      <c r="B817">
        <v>544.20001200000002</v>
      </c>
      <c r="C817">
        <v>552.40002400000003</v>
      </c>
      <c r="D817">
        <v>543</v>
      </c>
      <c r="E817">
        <v>547.79998799999998</v>
      </c>
      <c r="F817">
        <v>547.79998799999998</v>
      </c>
      <c r="G817">
        <v>19600</v>
      </c>
    </row>
    <row r="818" spans="1:7" x14ac:dyDescent="0.25">
      <c r="A818" s="18">
        <v>41732</v>
      </c>
      <c r="B818">
        <v>547.59997599999997</v>
      </c>
      <c r="C818">
        <v>554.20001200000002</v>
      </c>
      <c r="D818">
        <v>545.79998799999998</v>
      </c>
      <c r="E818">
        <v>547</v>
      </c>
      <c r="F818">
        <v>547</v>
      </c>
      <c r="G818">
        <v>24100</v>
      </c>
    </row>
    <row r="819" spans="1:7" x14ac:dyDescent="0.25">
      <c r="A819" s="18">
        <v>41733</v>
      </c>
      <c r="B819">
        <v>538</v>
      </c>
      <c r="C819">
        <v>564.79998799999998</v>
      </c>
      <c r="D819">
        <v>536.79998799999998</v>
      </c>
      <c r="E819">
        <v>557.79998799999998</v>
      </c>
      <c r="F819">
        <v>557.79998799999998</v>
      </c>
      <c r="G819">
        <v>46300</v>
      </c>
    </row>
    <row r="820" spans="1:7" x14ac:dyDescent="0.25">
      <c r="A820" s="18">
        <v>41736</v>
      </c>
      <c r="B820">
        <v>562.79998799999998</v>
      </c>
      <c r="C820">
        <v>578.40002400000003</v>
      </c>
      <c r="D820">
        <v>559.79998799999998</v>
      </c>
      <c r="E820">
        <v>570.79998799999998</v>
      </c>
      <c r="F820">
        <v>570.79998799999998</v>
      </c>
      <c r="G820">
        <v>43800</v>
      </c>
    </row>
    <row r="821" spans="1:7" x14ac:dyDescent="0.25">
      <c r="A821" s="18">
        <v>41737</v>
      </c>
      <c r="B821">
        <v>568.20001200000002</v>
      </c>
      <c r="C821">
        <v>577.40002400000003</v>
      </c>
      <c r="D821">
        <v>559.59997599999997</v>
      </c>
      <c r="E821">
        <v>560</v>
      </c>
      <c r="F821">
        <v>560</v>
      </c>
      <c r="G821">
        <v>28600</v>
      </c>
    </row>
    <row r="822" spans="1:7" x14ac:dyDescent="0.25">
      <c r="A822" s="18">
        <v>41738</v>
      </c>
      <c r="B822">
        <v>553.40002400000003</v>
      </c>
      <c r="C822">
        <v>560.40002400000003</v>
      </c>
      <c r="D822">
        <v>545.20001200000002</v>
      </c>
      <c r="E822">
        <v>546</v>
      </c>
      <c r="F822">
        <v>546</v>
      </c>
      <c r="G822">
        <v>31900</v>
      </c>
    </row>
    <row r="823" spans="1:7" x14ac:dyDescent="0.25">
      <c r="A823" s="18">
        <v>41739</v>
      </c>
      <c r="B823">
        <v>547.20001200000002</v>
      </c>
      <c r="C823">
        <v>581</v>
      </c>
      <c r="D823">
        <v>546</v>
      </c>
      <c r="E823">
        <v>579.20001200000002</v>
      </c>
      <c r="F823">
        <v>579.20001200000002</v>
      </c>
      <c r="G823">
        <v>59800</v>
      </c>
    </row>
    <row r="824" spans="1:7" x14ac:dyDescent="0.25">
      <c r="A824" s="18">
        <v>41740</v>
      </c>
      <c r="B824">
        <v>585.79998799999998</v>
      </c>
      <c r="C824">
        <v>604.59997599999997</v>
      </c>
      <c r="D824">
        <v>577.79998799999998</v>
      </c>
      <c r="E824">
        <v>596.79998799999998</v>
      </c>
      <c r="F824">
        <v>596.79998799999998</v>
      </c>
      <c r="G824">
        <v>53200</v>
      </c>
    </row>
    <row r="825" spans="1:7" x14ac:dyDescent="0.25">
      <c r="A825" s="18">
        <v>41743</v>
      </c>
      <c r="B825">
        <v>585</v>
      </c>
      <c r="C825">
        <v>611.40002400000003</v>
      </c>
      <c r="D825">
        <v>583.59997599999997</v>
      </c>
      <c r="E825">
        <v>591.79998799999998</v>
      </c>
      <c r="F825">
        <v>591.79998799999998</v>
      </c>
      <c r="G825">
        <v>50600</v>
      </c>
    </row>
    <row r="826" spans="1:7" x14ac:dyDescent="0.25">
      <c r="A826" s="18">
        <v>41744</v>
      </c>
      <c r="B826">
        <v>588.40002400000003</v>
      </c>
      <c r="C826">
        <v>617.59997599999997</v>
      </c>
      <c r="D826">
        <v>581.20001200000002</v>
      </c>
      <c r="E826">
        <v>584.79998799999998</v>
      </c>
      <c r="F826">
        <v>584.79998799999998</v>
      </c>
      <c r="G826">
        <v>51600</v>
      </c>
    </row>
    <row r="827" spans="1:7" x14ac:dyDescent="0.25">
      <c r="A827" s="18">
        <v>41745</v>
      </c>
      <c r="B827">
        <v>573</v>
      </c>
      <c r="C827">
        <v>582.40002400000003</v>
      </c>
      <c r="D827">
        <v>563.40002400000003</v>
      </c>
      <c r="E827">
        <v>564</v>
      </c>
      <c r="F827">
        <v>564</v>
      </c>
      <c r="G827">
        <v>49600</v>
      </c>
    </row>
    <row r="828" spans="1:7" x14ac:dyDescent="0.25">
      <c r="A828" s="18">
        <v>41746</v>
      </c>
      <c r="B828">
        <v>565.59997599999997</v>
      </c>
      <c r="C828">
        <v>569</v>
      </c>
      <c r="D828">
        <v>554.59997599999997</v>
      </c>
      <c r="E828">
        <v>555.79998799999998</v>
      </c>
      <c r="F828">
        <v>555.79998799999998</v>
      </c>
      <c r="G828">
        <v>46400</v>
      </c>
    </row>
    <row r="829" spans="1:7" x14ac:dyDescent="0.25">
      <c r="A829" s="18">
        <v>41750</v>
      </c>
      <c r="B829">
        <v>555.59997599999997</v>
      </c>
      <c r="C829">
        <v>555.79998799999998</v>
      </c>
      <c r="D829">
        <v>544.59997599999997</v>
      </c>
      <c r="E829">
        <v>545.59997599999997</v>
      </c>
      <c r="F829">
        <v>545.59997599999997</v>
      </c>
      <c r="G829">
        <v>26500</v>
      </c>
    </row>
    <row r="830" spans="1:7" x14ac:dyDescent="0.25">
      <c r="A830" s="18">
        <v>41751</v>
      </c>
      <c r="B830">
        <v>547.40002400000003</v>
      </c>
      <c r="C830">
        <v>549.59997599999997</v>
      </c>
      <c r="D830">
        <v>540.79998799999998</v>
      </c>
      <c r="E830">
        <v>544.40002400000003</v>
      </c>
      <c r="F830">
        <v>544.40002400000003</v>
      </c>
      <c r="G830">
        <v>26200</v>
      </c>
    </row>
    <row r="831" spans="1:7" x14ac:dyDescent="0.25">
      <c r="A831" s="18">
        <v>41752</v>
      </c>
      <c r="B831">
        <v>546.40002400000003</v>
      </c>
      <c r="C831">
        <v>550.40002400000003</v>
      </c>
      <c r="D831">
        <v>544.40002400000003</v>
      </c>
      <c r="E831">
        <v>546.79998799999998</v>
      </c>
      <c r="F831">
        <v>546.79998799999998</v>
      </c>
      <c r="G831">
        <v>23200</v>
      </c>
    </row>
    <row r="832" spans="1:7" x14ac:dyDescent="0.25">
      <c r="A832" s="18">
        <v>41753</v>
      </c>
      <c r="B832">
        <v>543.40002400000003</v>
      </c>
      <c r="C832">
        <v>556.59997599999997</v>
      </c>
      <c r="D832">
        <v>543.20001200000002</v>
      </c>
      <c r="E832">
        <v>553.40002400000003</v>
      </c>
      <c r="F832">
        <v>553.40002400000003</v>
      </c>
      <c r="G832">
        <v>26600</v>
      </c>
    </row>
    <row r="833" spans="1:7" x14ac:dyDescent="0.25">
      <c r="A833" s="18">
        <v>41754</v>
      </c>
      <c r="B833">
        <v>558.79998799999998</v>
      </c>
      <c r="C833">
        <v>568</v>
      </c>
      <c r="D833">
        <v>555.79998799999998</v>
      </c>
      <c r="E833">
        <v>557.40002400000003</v>
      </c>
      <c r="F833">
        <v>557.40002400000003</v>
      </c>
      <c r="G833">
        <v>33600</v>
      </c>
    </row>
    <row r="834" spans="1:7" x14ac:dyDescent="0.25">
      <c r="A834" s="18">
        <v>41757</v>
      </c>
      <c r="B834">
        <v>553.20001200000002</v>
      </c>
      <c r="C834">
        <v>563.40002400000003</v>
      </c>
      <c r="D834">
        <v>544.59997599999997</v>
      </c>
      <c r="E834">
        <v>545</v>
      </c>
      <c r="F834">
        <v>545</v>
      </c>
      <c r="G834">
        <v>31300</v>
      </c>
    </row>
    <row r="835" spans="1:7" x14ac:dyDescent="0.25">
      <c r="A835" s="18">
        <v>41758</v>
      </c>
      <c r="B835">
        <v>543</v>
      </c>
      <c r="C835">
        <v>545.20001200000002</v>
      </c>
      <c r="D835">
        <v>535.20001200000002</v>
      </c>
      <c r="E835">
        <v>535.20001200000002</v>
      </c>
      <c r="F835">
        <v>535.20001200000002</v>
      </c>
      <c r="G835">
        <v>26500</v>
      </c>
    </row>
    <row r="836" spans="1:7" x14ac:dyDescent="0.25">
      <c r="A836" s="18">
        <v>41759</v>
      </c>
      <c r="B836">
        <v>538.79998799999998</v>
      </c>
      <c r="C836">
        <v>541</v>
      </c>
      <c r="D836">
        <v>532.59997599999997</v>
      </c>
      <c r="E836">
        <v>536.20001200000002</v>
      </c>
      <c r="F836">
        <v>536.20001200000002</v>
      </c>
      <c r="G836">
        <v>29000</v>
      </c>
    </row>
    <row r="837" spans="1:7" x14ac:dyDescent="0.25">
      <c r="A837" s="18">
        <v>41760</v>
      </c>
      <c r="B837">
        <v>538</v>
      </c>
      <c r="C837">
        <v>539.40002400000003</v>
      </c>
      <c r="D837">
        <v>531.40002400000003</v>
      </c>
      <c r="E837">
        <v>535.79998799999998</v>
      </c>
      <c r="F837">
        <v>535.79998799999998</v>
      </c>
      <c r="G837">
        <v>25600</v>
      </c>
    </row>
    <row r="838" spans="1:7" x14ac:dyDescent="0.25">
      <c r="A838" s="18">
        <v>41761</v>
      </c>
      <c r="B838">
        <v>531.59997599999997</v>
      </c>
      <c r="C838">
        <v>539.20001200000002</v>
      </c>
      <c r="D838">
        <v>529.40002400000003</v>
      </c>
      <c r="E838">
        <v>533.59997599999997</v>
      </c>
      <c r="F838">
        <v>533.59997599999997</v>
      </c>
      <c r="G838">
        <v>22200</v>
      </c>
    </row>
    <row r="839" spans="1:7" x14ac:dyDescent="0.25">
      <c r="A839" s="18">
        <v>41764</v>
      </c>
      <c r="B839">
        <v>541.40002400000003</v>
      </c>
      <c r="C839">
        <v>544.20001200000002</v>
      </c>
      <c r="D839">
        <v>527</v>
      </c>
      <c r="E839">
        <v>527</v>
      </c>
      <c r="F839">
        <v>527</v>
      </c>
      <c r="G839">
        <v>15100</v>
      </c>
    </row>
    <row r="840" spans="1:7" x14ac:dyDescent="0.25">
      <c r="A840" s="18">
        <v>41765</v>
      </c>
      <c r="B840">
        <v>529.20001200000002</v>
      </c>
      <c r="C840">
        <v>532.79998799999998</v>
      </c>
      <c r="D840">
        <v>523.79998799999998</v>
      </c>
      <c r="E840">
        <v>530.40002400000003</v>
      </c>
      <c r="F840">
        <v>530.40002400000003</v>
      </c>
      <c r="G840">
        <v>25400</v>
      </c>
    </row>
    <row r="841" spans="1:7" x14ac:dyDescent="0.25">
      <c r="A841" s="18">
        <v>41766</v>
      </c>
      <c r="B841">
        <v>529.40002400000003</v>
      </c>
      <c r="C841">
        <v>537.20001200000002</v>
      </c>
      <c r="D841">
        <v>520</v>
      </c>
      <c r="E841">
        <v>520.20001200000002</v>
      </c>
      <c r="F841">
        <v>520.20001200000002</v>
      </c>
      <c r="G841">
        <v>19900</v>
      </c>
    </row>
    <row r="842" spans="1:7" x14ac:dyDescent="0.25">
      <c r="A842" s="18">
        <v>41767</v>
      </c>
      <c r="B842">
        <v>520</v>
      </c>
      <c r="C842">
        <v>524.59997599999997</v>
      </c>
      <c r="D842">
        <v>510</v>
      </c>
      <c r="E842">
        <v>522</v>
      </c>
      <c r="F842">
        <v>522</v>
      </c>
      <c r="G842">
        <v>27600</v>
      </c>
    </row>
    <row r="843" spans="1:7" x14ac:dyDescent="0.25">
      <c r="A843" s="18">
        <v>41768</v>
      </c>
      <c r="B843">
        <v>520.20001200000002</v>
      </c>
      <c r="C843">
        <v>526.59997599999997</v>
      </c>
      <c r="D843">
        <v>509.79998799999998</v>
      </c>
      <c r="E843">
        <v>509.79998799999998</v>
      </c>
      <c r="F843">
        <v>509.79998799999998</v>
      </c>
      <c r="G843">
        <v>28600</v>
      </c>
    </row>
    <row r="844" spans="1:7" x14ac:dyDescent="0.25">
      <c r="A844" s="18">
        <v>41771</v>
      </c>
      <c r="B844">
        <v>504.79998799999998</v>
      </c>
      <c r="C844">
        <v>505.39999399999999</v>
      </c>
      <c r="D844">
        <v>493.60000600000001</v>
      </c>
      <c r="E844">
        <v>494.79998799999998</v>
      </c>
      <c r="F844">
        <v>494.79998799999998</v>
      </c>
      <c r="G844">
        <v>29600</v>
      </c>
    </row>
    <row r="845" spans="1:7" x14ac:dyDescent="0.25">
      <c r="A845" s="18">
        <v>41772</v>
      </c>
      <c r="B845">
        <v>494.20001200000002</v>
      </c>
      <c r="C845">
        <v>497.20001200000002</v>
      </c>
      <c r="D845">
        <v>491.20001200000002</v>
      </c>
      <c r="E845">
        <v>496.39999399999999</v>
      </c>
      <c r="F845">
        <v>496.39999399999999</v>
      </c>
      <c r="G845">
        <v>24500</v>
      </c>
    </row>
    <row r="846" spans="1:7" x14ac:dyDescent="0.25">
      <c r="A846" s="18">
        <v>41773</v>
      </c>
      <c r="B846">
        <v>497.39999399999999</v>
      </c>
      <c r="C846">
        <v>499.60000600000001</v>
      </c>
      <c r="D846">
        <v>488.79998799999998</v>
      </c>
      <c r="E846">
        <v>493.79998799999998</v>
      </c>
      <c r="F846">
        <v>493.79998799999998</v>
      </c>
      <c r="G846">
        <v>32700</v>
      </c>
    </row>
    <row r="847" spans="1:7" x14ac:dyDescent="0.25">
      <c r="A847" s="18">
        <v>41774</v>
      </c>
      <c r="B847">
        <v>496.39999399999999</v>
      </c>
      <c r="C847">
        <v>510.60000600000001</v>
      </c>
      <c r="D847">
        <v>494.79998799999998</v>
      </c>
      <c r="E847">
        <v>498.60000600000001</v>
      </c>
      <c r="F847">
        <v>498.60000600000001</v>
      </c>
      <c r="G847">
        <v>46600</v>
      </c>
    </row>
    <row r="848" spans="1:7" x14ac:dyDescent="0.25">
      <c r="A848" s="18">
        <v>41775</v>
      </c>
      <c r="B848">
        <v>494.79998799999998</v>
      </c>
      <c r="C848">
        <v>500.60000600000001</v>
      </c>
      <c r="D848">
        <v>487</v>
      </c>
      <c r="E848">
        <v>487</v>
      </c>
      <c r="F848">
        <v>487</v>
      </c>
      <c r="G848">
        <v>20000</v>
      </c>
    </row>
    <row r="849" spans="1:7" x14ac:dyDescent="0.25">
      <c r="A849" s="18">
        <v>41778</v>
      </c>
      <c r="B849">
        <v>490</v>
      </c>
      <c r="C849">
        <v>490.39999399999999</v>
      </c>
      <c r="D849">
        <v>480.60000600000001</v>
      </c>
      <c r="E849">
        <v>481.39999399999999</v>
      </c>
      <c r="F849">
        <v>481.39999399999999</v>
      </c>
      <c r="G849">
        <v>26700</v>
      </c>
    </row>
    <row r="850" spans="1:7" x14ac:dyDescent="0.25">
      <c r="A850" s="18">
        <v>41779</v>
      </c>
      <c r="B850">
        <v>480</v>
      </c>
      <c r="C850">
        <v>486.79998799999998</v>
      </c>
      <c r="D850">
        <v>474</v>
      </c>
      <c r="E850">
        <v>476.79998799999998</v>
      </c>
      <c r="F850">
        <v>476.79998799999998</v>
      </c>
      <c r="G850">
        <v>46800</v>
      </c>
    </row>
    <row r="851" spans="1:7" x14ac:dyDescent="0.25">
      <c r="A851" s="18">
        <v>41780</v>
      </c>
      <c r="B851">
        <v>473.20001200000002</v>
      </c>
      <c r="C851">
        <v>474.20001200000002</v>
      </c>
      <c r="D851">
        <v>467.60000600000001</v>
      </c>
      <c r="E851">
        <v>469.39999399999999</v>
      </c>
      <c r="F851">
        <v>469.39999399999999</v>
      </c>
      <c r="G851">
        <v>34700</v>
      </c>
    </row>
    <row r="852" spans="1:7" x14ac:dyDescent="0.25">
      <c r="A852" s="18">
        <v>41781</v>
      </c>
      <c r="B852">
        <v>470</v>
      </c>
      <c r="C852">
        <v>472.39999399999999</v>
      </c>
      <c r="D852">
        <v>465.60000600000001</v>
      </c>
      <c r="E852">
        <v>469.60000600000001</v>
      </c>
      <c r="F852">
        <v>469.60000600000001</v>
      </c>
      <c r="G852">
        <v>16200</v>
      </c>
    </row>
    <row r="853" spans="1:7" x14ac:dyDescent="0.25">
      <c r="A853" s="18">
        <v>41782</v>
      </c>
      <c r="B853">
        <v>469.60000600000001</v>
      </c>
      <c r="C853">
        <v>469.60000600000001</v>
      </c>
      <c r="D853">
        <v>464.39999399999999</v>
      </c>
      <c r="E853">
        <v>465.20001200000002</v>
      </c>
      <c r="F853">
        <v>465.20001200000002</v>
      </c>
      <c r="G853">
        <v>12100</v>
      </c>
    </row>
    <row r="854" spans="1:7" x14ac:dyDescent="0.25">
      <c r="A854" s="18">
        <v>41786</v>
      </c>
      <c r="B854">
        <v>457.60000600000001</v>
      </c>
      <c r="C854">
        <v>459.20001200000002</v>
      </c>
      <c r="D854">
        <v>450.79998799999998</v>
      </c>
      <c r="E854">
        <v>451.79998799999998</v>
      </c>
      <c r="F854">
        <v>451.79998799999998</v>
      </c>
      <c r="G854">
        <v>36600</v>
      </c>
    </row>
    <row r="855" spans="1:7" x14ac:dyDescent="0.25">
      <c r="A855" s="18">
        <v>41787</v>
      </c>
      <c r="B855">
        <v>451.79998799999998</v>
      </c>
      <c r="C855">
        <v>457</v>
      </c>
      <c r="D855">
        <v>448.60000600000001</v>
      </c>
      <c r="E855">
        <v>450.39999399999999</v>
      </c>
      <c r="F855">
        <v>450.39999399999999</v>
      </c>
      <c r="G855">
        <v>34600</v>
      </c>
    </row>
    <row r="856" spans="1:7" x14ac:dyDescent="0.25">
      <c r="A856" s="18">
        <v>41788</v>
      </c>
      <c r="B856">
        <v>447.60000600000001</v>
      </c>
      <c r="C856">
        <v>451.60000600000001</v>
      </c>
      <c r="D856">
        <v>445.79998799999998</v>
      </c>
      <c r="E856">
        <v>448</v>
      </c>
      <c r="F856">
        <v>448</v>
      </c>
      <c r="G856">
        <v>25500</v>
      </c>
    </row>
    <row r="857" spans="1:7" x14ac:dyDescent="0.25">
      <c r="A857" s="18">
        <v>41789</v>
      </c>
      <c r="B857">
        <v>448.60000600000001</v>
      </c>
      <c r="C857">
        <v>450.60000600000001</v>
      </c>
      <c r="D857">
        <v>447.20001200000002</v>
      </c>
      <c r="E857">
        <v>447.60000600000001</v>
      </c>
      <c r="F857">
        <v>447.60000600000001</v>
      </c>
      <c r="G857">
        <v>25000</v>
      </c>
    </row>
    <row r="858" spans="1:7" x14ac:dyDescent="0.25">
      <c r="A858" s="18">
        <v>41792</v>
      </c>
      <c r="B858">
        <v>447.60000600000001</v>
      </c>
      <c r="C858">
        <v>452</v>
      </c>
      <c r="D858">
        <v>444.39999399999999</v>
      </c>
      <c r="E858">
        <v>444.79998799999998</v>
      </c>
      <c r="F858">
        <v>444.79998799999998</v>
      </c>
      <c r="G858">
        <v>18300</v>
      </c>
    </row>
    <row r="859" spans="1:7" x14ac:dyDescent="0.25">
      <c r="A859" s="18">
        <v>41793</v>
      </c>
      <c r="B859">
        <v>447.20001200000002</v>
      </c>
      <c r="C859">
        <v>450</v>
      </c>
      <c r="D859">
        <v>444.79998799999998</v>
      </c>
      <c r="E859">
        <v>446.79998799999998</v>
      </c>
      <c r="F859">
        <v>446.79998799999998</v>
      </c>
      <c r="G859">
        <v>19200</v>
      </c>
    </row>
    <row r="860" spans="1:7" x14ac:dyDescent="0.25">
      <c r="A860" s="18">
        <v>41794</v>
      </c>
      <c r="B860">
        <v>449.60000600000001</v>
      </c>
      <c r="C860">
        <v>449.79998799999998</v>
      </c>
      <c r="D860">
        <v>439.39999399999999</v>
      </c>
      <c r="E860">
        <v>442.20001200000002</v>
      </c>
      <c r="F860">
        <v>442.20001200000002</v>
      </c>
      <c r="G860">
        <v>19600</v>
      </c>
    </row>
    <row r="861" spans="1:7" x14ac:dyDescent="0.25">
      <c r="A861" s="18">
        <v>41795</v>
      </c>
      <c r="B861">
        <v>436.39999399999999</v>
      </c>
      <c r="C861">
        <v>440.20001200000002</v>
      </c>
      <c r="D861">
        <v>424.60000600000001</v>
      </c>
      <c r="E861">
        <v>425.60000600000001</v>
      </c>
      <c r="F861">
        <v>425.60000600000001</v>
      </c>
      <c r="G861">
        <v>39500</v>
      </c>
    </row>
    <row r="862" spans="1:7" x14ac:dyDescent="0.25">
      <c r="A862" s="18">
        <v>41796</v>
      </c>
      <c r="B862">
        <v>415.79998799999998</v>
      </c>
      <c r="C862">
        <v>416.20001200000002</v>
      </c>
      <c r="D862">
        <v>404.20001200000002</v>
      </c>
      <c r="E862">
        <v>404.20001200000002</v>
      </c>
      <c r="F862">
        <v>404.20001200000002</v>
      </c>
      <c r="G862">
        <v>39200</v>
      </c>
    </row>
    <row r="863" spans="1:7" x14ac:dyDescent="0.25">
      <c r="A863" s="18">
        <v>41799</v>
      </c>
      <c r="B863">
        <v>402.60000600000001</v>
      </c>
      <c r="C863">
        <v>411</v>
      </c>
      <c r="D863">
        <v>398.79998799999998</v>
      </c>
      <c r="E863">
        <v>410</v>
      </c>
      <c r="F863">
        <v>410</v>
      </c>
      <c r="G863">
        <v>33100</v>
      </c>
    </row>
    <row r="864" spans="1:7" x14ac:dyDescent="0.25">
      <c r="A864" s="18">
        <v>41800</v>
      </c>
      <c r="B864">
        <v>411.79998799999998</v>
      </c>
      <c r="C864">
        <v>414.39999399999999</v>
      </c>
      <c r="D864">
        <v>402.39999399999999</v>
      </c>
      <c r="E864">
        <v>402.79998799999998</v>
      </c>
      <c r="F864">
        <v>402.79998799999998</v>
      </c>
      <c r="G864">
        <v>20200</v>
      </c>
    </row>
    <row r="865" spans="1:7" x14ac:dyDescent="0.25">
      <c r="A865" s="18">
        <v>41801</v>
      </c>
      <c r="B865">
        <v>410.20001200000002</v>
      </c>
      <c r="C865">
        <v>417.79998799999998</v>
      </c>
      <c r="D865">
        <v>407.20001200000002</v>
      </c>
      <c r="E865">
        <v>412</v>
      </c>
      <c r="F865">
        <v>412</v>
      </c>
      <c r="G865">
        <v>33600</v>
      </c>
    </row>
    <row r="866" spans="1:7" x14ac:dyDescent="0.25">
      <c r="A866" s="18">
        <v>41802</v>
      </c>
      <c r="B866">
        <v>414.60000600000001</v>
      </c>
      <c r="C866">
        <v>439.20001200000002</v>
      </c>
      <c r="D866">
        <v>412.79998799999998</v>
      </c>
      <c r="E866">
        <v>431.60000600000001</v>
      </c>
      <c r="F866">
        <v>431.60000600000001</v>
      </c>
      <c r="G866">
        <v>65000</v>
      </c>
    </row>
    <row r="867" spans="1:7" x14ac:dyDescent="0.25">
      <c r="A867" s="18">
        <v>41803</v>
      </c>
      <c r="B867">
        <v>428.39999399999999</v>
      </c>
      <c r="C867">
        <v>435.39999399999999</v>
      </c>
      <c r="D867">
        <v>419.60000600000001</v>
      </c>
      <c r="E867">
        <v>423.79998799999998</v>
      </c>
      <c r="F867">
        <v>423.79998799999998</v>
      </c>
      <c r="G867">
        <v>34500</v>
      </c>
    </row>
    <row r="868" spans="1:7" x14ac:dyDescent="0.25">
      <c r="A868" s="18">
        <v>41806</v>
      </c>
      <c r="B868">
        <v>425.79998799999998</v>
      </c>
      <c r="C868">
        <v>430.79998799999998</v>
      </c>
      <c r="D868">
        <v>418.79998799999998</v>
      </c>
      <c r="E868">
        <v>423.20001200000002</v>
      </c>
      <c r="F868">
        <v>423.20001200000002</v>
      </c>
      <c r="G868">
        <v>23900</v>
      </c>
    </row>
    <row r="869" spans="1:7" x14ac:dyDescent="0.25">
      <c r="A869" s="18">
        <v>41807</v>
      </c>
      <c r="B869">
        <v>422</v>
      </c>
      <c r="C869">
        <v>424</v>
      </c>
      <c r="D869">
        <v>408.20001200000002</v>
      </c>
      <c r="E869">
        <v>408.79998799999998</v>
      </c>
      <c r="F869">
        <v>408.79998799999998</v>
      </c>
      <c r="G869">
        <v>37800</v>
      </c>
    </row>
    <row r="870" spans="1:7" x14ac:dyDescent="0.25">
      <c r="A870" s="18">
        <v>41808</v>
      </c>
      <c r="B870">
        <v>407.20001200000002</v>
      </c>
      <c r="C870">
        <v>407.79998799999998</v>
      </c>
      <c r="D870">
        <v>386.60000600000001</v>
      </c>
      <c r="E870">
        <v>387.39999399999999</v>
      </c>
      <c r="F870">
        <v>387.39999399999999</v>
      </c>
      <c r="G870">
        <v>52100</v>
      </c>
    </row>
    <row r="871" spans="1:7" x14ac:dyDescent="0.25">
      <c r="A871" s="18">
        <v>41809</v>
      </c>
      <c r="B871">
        <v>384.20001200000002</v>
      </c>
      <c r="C871">
        <v>392</v>
      </c>
      <c r="D871">
        <v>381.20001200000002</v>
      </c>
      <c r="E871">
        <v>388.39999399999999</v>
      </c>
      <c r="F871">
        <v>388.39999399999999</v>
      </c>
      <c r="G871">
        <v>45000</v>
      </c>
    </row>
    <row r="872" spans="1:7" x14ac:dyDescent="0.25">
      <c r="A872" s="18">
        <v>41810</v>
      </c>
      <c r="B872">
        <v>387.79998799999998</v>
      </c>
      <c r="C872">
        <v>394.39999399999999</v>
      </c>
      <c r="D872">
        <v>384.60000600000001</v>
      </c>
      <c r="E872">
        <v>394.39999399999999</v>
      </c>
      <c r="F872">
        <v>394.39999399999999</v>
      </c>
      <c r="G872">
        <v>44000</v>
      </c>
    </row>
    <row r="873" spans="1:7" x14ac:dyDescent="0.25">
      <c r="A873" s="18">
        <v>41813</v>
      </c>
      <c r="B873">
        <v>391.79998799999998</v>
      </c>
      <c r="C873">
        <v>396</v>
      </c>
      <c r="D873">
        <v>383.20001200000002</v>
      </c>
      <c r="E873">
        <v>384.39999399999999</v>
      </c>
      <c r="F873">
        <v>384.39999399999999</v>
      </c>
      <c r="G873">
        <v>38300</v>
      </c>
    </row>
    <row r="874" spans="1:7" x14ac:dyDescent="0.25">
      <c r="A874" s="18">
        <v>41814</v>
      </c>
      <c r="B874">
        <v>388.20001200000002</v>
      </c>
      <c r="C874">
        <v>401.60000600000001</v>
      </c>
      <c r="D874">
        <v>382.79998799999998</v>
      </c>
      <c r="E874">
        <v>398.20001200000002</v>
      </c>
      <c r="F874">
        <v>398.20001200000002</v>
      </c>
      <c r="G874">
        <v>56000</v>
      </c>
    </row>
    <row r="875" spans="1:7" x14ac:dyDescent="0.25">
      <c r="A875" s="18">
        <v>41815</v>
      </c>
      <c r="B875">
        <v>405</v>
      </c>
      <c r="C875">
        <v>405.20001200000002</v>
      </c>
      <c r="D875">
        <v>383.20001200000002</v>
      </c>
      <c r="E875">
        <v>383.20001200000002</v>
      </c>
      <c r="F875">
        <v>383.20001200000002</v>
      </c>
      <c r="G875">
        <v>48600</v>
      </c>
    </row>
    <row r="876" spans="1:7" x14ac:dyDescent="0.25">
      <c r="A876" s="18">
        <v>41816</v>
      </c>
      <c r="B876">
        <v>383</v>
      </c>
      <c r="C876">
        <v>398</v>
      </c>
      <c r="D876">
        <v>382.79998799999998</v>
      </c>
      <c r="E876">
        <v>388.20001200000002</v>
      </c>
      <c r="F876">
        <v>388.20001200000002</v>
      </c>
      <c r="G876">
        <v>42100</v>
      </c>
    </row>
    <row r="877" spans="1:7" x14ac:dyDescent="0.25">
      <c r="A877" s="18">
        <v>41817</v>
      </c>
      <c r="B877">
        <v>392.20001200000002</v>
      </c>
      <c r="C877">
        <v>393.20001200000002</v>
      </c>
      <c r="D877">
        <v>384.20001200000002</v>
      </c>
      <c r="E877">
        <v>385.20001200000002</v>
      </c>
      <c r="F877">
        <v>385.20001200000002</v>
      </c>
      <c r="G877">
        <v>28600</v>
      </c>
    </row>
    <row r="878" spans="1:7" x14ac:dyDescent="0.25">
      <c r="A878" s="18">
        <v>41820</v>
      </c>
      <c r="B878">
        <v>384</v>
      </c>
      <c r="C878">
        <v>386</v>
      </c>
      <c r="D878">
        <v>376.79998799999998</v>
      </c>
      <c r="E878">
        <v>380.60000600000001</v>
      </c>
      <c r="F878">
        <v>380.60000600000001</v>
      </c>
      <c r="G878">
        <v>45300</v>
      </c>
    </row>
    <row r="879" spans="1:7" x14ac:dyDescent="0.25">
      <c r="A879" s="18">
        <v>41821</v>
      </c>
      <c r="B879">
        <v>377.20001200000002</v>
      </c>
      <c r="C879">
        <v>379</v>
      </c>
      <c r="D879">
        <v>367.20001200000002</v>
      </c>
      <c r="E879">
        <v>371.20001200000002</v>
      </c>
      <c r="F879">
        <v>371.20001200000002</v>
      </c>
      <c r="G879">
        <v>45700</v>
      </c>
    </row>
    <row r="880" spans="1:7" x14ac:dyDescent="0.25">
      <c r="A880" s="18">
        <v>41822</v>
      </c>
      <c r="B880">
        <v>369.60000600000001</v>
      </c>
      <c r="C880">
        <v>370.20001200000002</v>
      </c>
      <c r="D880">
        <v>363.60000600000001</v>
      </c>
      <c r="E880">
        <v>367.60000600000001</v>
      </c>
      <c r="F880">
        <v>367.60000600000001</v>
      </c>
      <c r="G880">
        <v>28300</v>
      </c>
    </row>
    <row r="881" spans="1:7" x14ac:dyDescent="0.25">
      <c r="A881" s="18">
        <v>41823</v>
      </c>
      <c r="B881">
        <v>360.39999399999999</v>
      </c>
      <c r="C881">
        <v>363.20001200000002</v>
      </c>
      <c r="D881">
        <v>359.39999399999999</v>
      </c>
      <c r="E881">
        <v>362</v>
      </c>
      <c r="F881">
        <v>362</v>
      </c>
      <c r="G881">
        <v>18100</v>
      </c>
    </row>
    <row r="882" spans="1:7" x14ac:dyDescent="0.25">
      <c r="A882" s="18">
        <v>41827</v>
      </c>
      <c r="B882">
        <v>364.79998799999998</v>
      </c>
      <c r="C882">
        <v>370.60000600000001</v>
      </c>
      <c r="D882">
        <v>364</v>
      </c>
      <c r="E882">
        <v>369.39999399999999</v>
      </c>
      <c r="F882">
        <v>369.39999399999999</v>
      </c>
      <c r="G882">
        <v>53100</v>
      </c>
    </row>
    <row r="883" spans="1:7" x14ac:dyDescent="0.25">
      <c r="A883" s="18">
        <v>41828</v>
      </c>
      <c r="B883">
        <v>371.60000600000001</v>
      </c>
      <c r="C883">
        <v>383.79998799999998</v>
      </c>
      <c r="D883">
        <v>371.60000600000001</v>
      </c>
      <c r="E883">
        <v>376</v>
      </c>
      <c r="F883">
        <v>376</v>
      </c>
      <c r="G883">
        <v>51700</v>
      </c>
    </row>
    <row r="884" spans="1:7" x14ac:dyDescent="0.25">
      <c r="A884" s="18">
        <v>41829</v>
      </c>
      <c r="B884">
        <v>370</v>
      </c>
      <c r="C884">
        <v>373</v>
      </c>
      <c r="D884">
        <v>366</v>
      </c>
      <c r="E884">
        <v>368</v>
      </c>
      <c r="F884">
        <v>368</v>
      </c>
      <c r="G884">
        <v>29700</v>
      </c>
    </row>
    <row r="885" spans="1:7" x14ac:dyDescent="0.25">
      <c r="A885" s="18">
        <v>41830</v>
      </c>
      <c r="B885">
        <v>388.20001200000002</v>
      </c>
      <c r="C885">
        <v>389.39999399999999</v>
      </c>
      <c r="D885">
        <v>375.60000600000001</v>
      </c>
      <c r="E885">
        <v>381.39999399999999</v>
      </c>
      <c r="F885">
        <v>381.39999399999999</v>
      </c>
      <c r="G885">
        <v>53000</v>
      </c>
    </row>
    <row r="886" spans="1:7" x14ac:dyDescent="0.25">
      <c r="A886" s="18">
        <v>41831</v>
      </c>
      <c r="B886">
        <v>380.79998799999998</v>
      </c>
      <c r="C886">
        <v>383.39999399999999</v>
      </c>
      <c r="D886">
        <v>375.60000600000001</v>
      </c>
      <c r="E886">
        <v>376.60000600000001</v>
      </c>
      <c r="F886">
        <v>376.60000600000001</v>
      </c>
      <c r="G886">
        <v>34100</v>
      </c>
    </row>
    <row r="887" spans="1:7" x14ac:dyDescent="0.25">
      <c r="A887" s="18">
        <v>41834</v>
      </c>
      <c r="B887">
        <v>368.20001200000002</v>
      </c>
      <c r="C887">
        <v>368.79998799999998</v>
      </c>
      <c r="D887">
        <v>362.79998799999998</v>
      </c>
      <c r="E887">
        <v>366.20001200000002</v>
      </c>
      <c r="F887">
        <v>366.20001200000002</v>
      </c>
      <c r="G887">
        <v>31000</v>
      </c>
    </row>
    <row r="888" spans="1:7" x14ac:dyDescent="0.25">
      <c r="A888" s="18">
        <v>41835</v>
      </c>
      <c r="B888">
        <v>363.20001200000002</v>
      </c>
      <c r="C888">
        <v>379</v>
      </c>
      <c r="D888">
        <v>362</v>
      </c>
      <c r="E888">
        <v>372.60000600000001</v>
      </c>
      <c r="F888">
        <v>372.60000600000001</v>
      </c>
      <c r="G888">
        <v>29500</v>
      </c>
    </row>
    <row r="889" spans="1:7" x14ac:dyDescent="0.25">
      <c r="A889" s="18">
        <v>41836</v>
      </c>
      <c r="B889">
        <v>361.20001200000002</v>
      </c>
      <c r="C889">
        <v>370.20001200000002</v>
      </c>
      <c r="D889">
        <v>360</v>
      </c>
      <c r="E889">
        <v>363.39999399999999</v>
      </c>
      <c r="F889">
        <v>363.39999399999999</v>
      </c>
      <c r="G889">
        <v>28500</v>
      </c>
    </row>
    <row r="890" spans="1:7" x14ac:dyDescent="0.25">
      <c r="A890" s="18">
        <v>41837</v>
      </c>
      <c r="B890">
        <v>368.60000600000001</v>
      </c>
      <c r="C890">
        <v>407.39999399999999</v>
      </c>
      <c r="D890">
        <v>363.39999399999999</v>
      </c>
      <c r="E890">
        <v>399</v>
      </c>
      <c r="F890">
        <v>399</v>
      </c>
      <c r="G890">
        <v>111700</v>
      </c>
    </row>
    <row r="891" spans="1:7" x14ac:dyDescent="0.25">
      <c r="A891" s="18">
        <v>41838</v>
      </c>
      <c r="B891">
        <v>382.79998799999998</v>
      </c>
      <c r="C891">
        <v>385.79998799999998</v>
      </c>
      <c r="D891">
        <v>368.39999399999999</v>
      </c>
      <c r="E891">
        <v>370.79998799999998</v>
      </c>
      <c r="F891">
        <v>370.79998799999998</v>
      </c>
      <c r="G891">
        <v>59100</v>
      </c>
    </row>
    <row r="892" spans="1:7" x14ac:dyDescent="0.25">
      <c r="A892" s="18">
        <v>41841</v>
      </c>
      <c r="B892">
        <v>375.20001200000002</v>
      </c>
      <c r="C892">
        <v>387.79998799999998</v>
      </c>
      <c r="D892">
        <v>373.79998799999998</v>
      </c>
      <c r="E892">
        <v>380.39999399999999</v>
      </c>
      <c r="F892">
        <v>380.39999399999999</v>
      </c>
      <c r="G892">
        <v>81600</v>
      </c>
    </row>
    <row r="893" spans="1:7" x14ac:dyDescent="0.25">
      <c r="A893" s="18">
        <v>41842</v>
      </c>
      <c r="B893">
        <v>371.20001200000002</v>
      </c>
      <c r="C893">
        <v>375.20001200000002</v>
      </c>
      <c r="D893">
        <v>367.79998799999998</v>
      </c>
      <c r="E893">
        <v>372.39999399999999</v>
      </c>
      <c r="F893">
        <v>372.39999399999999</v>
      </c>
      <c r="G893">
        <v>41000</v>
      </c>
    </row>
    <row r="894" spans="1:7" x14ac:dyDescent="0.25">
      <c r="A894" s="18">
        <v>41843</v>
      </c>
      <c r="B894">
        <v>370.39999399999999</v>
      </c>
      <c r="C894">
        <v>377.60000600000001</v>
      </c>
      <c r="D894">
        <v>369.79998799999998</v>
      </c>
      <c r="E894">
        <v>375.79998799999998</v>
      </c>
      <c r="F894">
        <v>375.79998799999998</v>
      </c>
      <c r="G894">
        <v>36000</v>
      </c>
    </row>
    <row r="895" spans="1:7" x14ac:dyDescent="0.25">
      <c r="A895" s="18">
        <v>41844</v>
      </c>
      <c r="B895">
        <v>372.60000600000001</v>
      </c>
      <c r="C895">
        <v>379</v>
      </c>
      <c r="D895">
        <v>371.60000600000001</v>
      </c>
      <c r="E895">
        <v>373.39999399999999</v>
      </c>
      <c r="F895">
        <v>373.39999399999999</v>
      </c>
      <c r="G895">
        <v>38800</v>
      </c>
    </row>
    <row r="896" spans="1:7" x14ac:dyDescent="0.25">
      <c r="A896" s="18">
        <v>41845</v>
      </c>
      <c r="B896">
        <v>379.79998799999998</v>
      </c>
      <c r="C896">
        <v>386.39999399999999</v>
      </c>
      <c r="D896">
        <v>379</v>
      </c>
      <c r="E896">
        <v>384</v>
      </c>
      <c r="F896">
        <v>384</v>
      </c>
      <c r="G896">
        <v>62500</v>
      </c>
    </row>
    <row r="897" spans="1:7" x14ac:dyDescent="0.25">
      <c r="A897" s="18">
        <v>41848</v>
      </c>
      <c r="B897">
        <v>382.60000600000001</v>
      </c>
      <c r="C897">
        <v>392.60000600000001</v>
      </c>
      <c r="D897">
        <v>380.39999399999999</v>
      </c>
      <c r="E897">
        <v>382.39999399999999</v>
      </c>
      <c r="F897">
        <v>382.39999399999999</v>
      </c>
      <c r="G897">
        <v>62600</v>
      </c>
    </row>
    <row r="898" spans="1:7" x14ac:dyDescent="0.25">
      <c r="A898" s="18">
        <v>41849</v>
      </c>
      <c r="B898">
        <v>380.60000600000001</v>
      </c>
      <c r="C898">
        <v>385</v>
      </c>
      <c r="D898">
        <v>375.39999399999999</v>
      </c>
      <c r="E898">
        <v>381</v>
      </c>
      <c r="F898">
        <v>381</v>
      </c>
      <c r="G898">
        <v>42000</v>
      </c>
    </row>
    <row r="899" spans="1:7" x14ac:dyDescent="0.25">
      <c r="A899" s="18">
        <v>41850</v>
      </c>
      <c r="B899">
        <v>377.60000600000001</v>
      </c>
      <c r="C899">
        <v>389.20001200000002</v>
      </c>
      <c r="D899">
        <v>376.79998799999998</v>
      </c>
      <c r="E899">
        <v>387.79998799999998</v>
      </c>
      <c r="F899">
        <v>387.79998799999998</v>
      </c>
      <c r="G899">
        <v>41200</v>
      </c>
    </row>
    <row r="900" spans="1:7" x14ac:dyDescent="0.25">
      <c r="A900" s="18">
        <v>41851</v>
      </c>
      <c r="B900">
        <v>399.79998799999998</v>
      </c>
      <c r="C900">
        <v>425.39999399999999</v>
      </c>
      <c r="D900">
        <v>398.39999399999999</v>
      </c>
      <c r="E900">
        <v>421.20001200000002</v>
      </c>
      <c r="F900">
        <v>421.20001200000002</v>
      </c>
      <c r="G900">
        <v>108700</v>
      </c>
    </row>
    <row r="901" spans="1:7" x14ac:dyDescent="0.25">
      <c r="A901" s="18">
        <v>41852</v>
      </c>
      <c r="B901">
        <v>423.79998799999998</v>
      </c>
      <c r="C901">
        <v>449.79998799999998</v>
      </c>
      <c r="D901">
        <v>408.60000600000001</v>
      </c>
      <c r="E901">
        <v>441.20001200000002</v>
      </c>
      <c r="F901">
        <v>441.20001200000002</v>
      </c>
      <c r="G901">
        <v>94500</v>
      </c>
    </row>
    <row r="902" spans="1:7" x14ac:dyDescent="0.25">
      <c r="A902" s="18">
        <v>41855</v>
      </c>
      <c r="B902">
        <v>436.39999399999999</v>
      </c>
      <c r="C902">
        <v>442.39999399999999</v>
      </c>
      <c r="D902">
        <v>411.39999399999999</v>
      </c>
      <c r="E902">
        <v>420.79998799999998</v>
      </c>
      <c r="F902">
        <v>420.79998799999998</v>
      </c>
      <c r="G902">
        <v>82500</v>
      </c>
    </row>
    <row r="903" spans="1:7" x14ac:dyDescent="0.25">
      <c r="A903" s="18">
        <v>41856</v>
      </c>
      <c r="B903">
        <v>429.20001200000002</v>
      </c>
      <c r="C903">
        <v>457.20001200000002</v>
      </c>
      <c r="D903">
        <v>424.60000600000001</v>
      </c>
      <c r="E903">
        <v>450.60000600000001</v>
      </c>
      <c r="F903">
        <v>450.60000600000001</v>
      </c>
      <c r="G903">
        <v>122000</v>
      </c>
    </row>
    <row r="904" spans="1:7" x14ac:dyDescent="0.25">
      <c r="A904" s="18">
        <v>41857</v>
      </c>
      <c r="B904">
        <v>458.79998799999998</v>
      </c>
      <c r="C904">
        <v>459.60000600000001</v>
      </c>
      <c r="D904">
        <v>434.39999399999999</v>
      </c>
      <c r="E904">
        <v>452.60000600000001</v>
      </c>
      <c r="F904">
        <v>452.60000600000001</v>
      </c>
      <c r="G904">
        <v>93400</v>
      </c>
    </row>
    <row r="905" spans="1:7" x14ac:dyDescent="0.25">
      <c r="A905" s="18">
        <v>41858</v>
      </c>
      <c r="B905">
        <v>441.20001200000002</v>
      </c>
      <c r="C905">
        <v>470.20001200000002</v>
      </c>
      <c r="D905">
        <v>437.79998799999998</v>
      </c>
      <c r="E905">
        <v>462</v>
      </c>
      <c r="F905">
        <v>462</v>
      </c>
      <c r="G905">
        <v>105700</v>
      </c>
    </row>
    <row r="906" spans="1:7" x14ac:dyDescent="0.25">
      <c r="A906" s="18">
        <v>41859</v>
      </c>
      <c r="B906">
        <v>462.60000600000001</v>
      </c>
      <c r="C906">
        <v>468.20001200000002</v>
      </c>
      <c r="D906">
        <v>441.79998799999998</v>
      </c>
      <c r="E906">
        <v>443.39999399999999</v>
      </c>
      <c r="F906">
        <v>443.39999399999999</v>
      </c>
      <c r="G906">
        <v>79800</v>
      </c>
    </row>
    <row r="907" spans="1:7" x14ac:dyDescent="0.25">
      <c r="A907" s="18">
        <v>41862</v>
      </c>
      <c r="B907">
        <v>434.39999399999999</v>
      </c>
      <c r="C907">
        <v>436.20001200000002</v>
      </c>
      <c r="D907">
        <v>413.79998799999998</v>
      </c>
      <c r="E907">
        <v>425</v>
      </c>
      <c r="F907">
        <v>425</v>
      </c>
      <c r="G907">
        <v>70000</v>
      </c>
    </row>
    <row r="908" spans="1:7" x14ac:dyDescent="0.25">
      <c r="A908" s="18">
        <v>41863</v>
      </c>
      <c r="B908">
        <v>423.39999399999999</v>
      </c>
      <c r="C908">
        <v>427.60000600000001</v>
      </c>
      <c r="D908">
        <v>415.60000600000001</v>
      </c>
      <c r="E908">
        <v>421.79998799999998</v>
      </c>
      <c r="F908">
        <v>421.79998799999998</v>
      </c>
      <c r="G908">
        <v>58000</v>
      </c>
    </row>
    <row r="909" spans="1:7" x14ac:dyDescent="0.25">
      <c r="A909" s="18">
        <v>41864</v>
      </c>
      <c r="B909">
        <v>411.20001200000002</v>
      </c>
      <c r="C909">
        <v>414.39999399999999</v>
      </c>
      <c r="D909">
        <v>396.39999399999999</v>
      </c>
      <c r="E909">
        <v>399</v>
      </c>
      <c r="F909">
        <v>399</v>
      </c>
      <c r="G909">
        <v>68500</v>
      </c>
    </row>
    <row r="910" spans="1:7" x14ac:dyDescent="0.25">
      <c r="A910" s="18">
        <v>41865</v>
      </c>
      <c r="B910">
        <v>393</v>
      </c>
      <c r="C910">
        <v>394.60000600000001</v>
      </c>
      <c r="D910">
        <v>384.60000600000001</v>
      </c>
      <c r="E910">
        <v>385.20001200000002</v>
      </c>
      <c r="F910">
        <v>385.20001200000002</v>
      </c>
      <c r="G910">
        <v>55400</v>
      </c>
    </row>
    <row r="911" spans="1:7" x14ac:dyDescent="0.25">
      <c r="A911" s="18">
        <v>41866</v>
      </c>
      <c r="B911">
        <v>377.39999399999999</v>
      </c>
      <c r="C911">
        <v>406.39999399999999</v>
      </c>
      <c r="D911">
        <v>375.20001200000002</v>
      </c>
      <c r="E911">
        <v>385.60000600000001</v>
      </c>
      <c r="F911">
        <v>385.60000600000001</v>
      </c>
      <c r="G911">
        <v>110100</v>
      </c>
    </row>
    <row r="912" spans="1:7" x14ac:dyDescent="0.25">
      <c r="A912" s="18">
        <v>41869</v>
      </c>
      <c r="B912">
        <v>373</v>
      </c>
      <c r="C912">
        <v>375.39999399999999</v>
      </c>
      <c r="D912">
        <v>370.39999399999999</v>
      </c>
      <c r="E912">
        <v>370.60000600000001</v>
      </c>
      <c r="F912">
        <v>370.60000600000001</v>
      </c>
      <c r="G912">
        <v>69700</v>
      </c>
    </row>
    <row r="913" spans="1:7" x14ac:dyDescent="0.25">
      <c r="A913" s="18">
        <v>41870</v>
      </c>
      <c r="B913">
        <v>366.20001200000002</v>
      </c>
      <c r="C913">
        <v>369.20001200000002</v>
      </c>
      <c r="D913">
        <v>365</v>
      </c>
      <c r="E913">
        <v>366.79998799999998</v>
      </c>
      <c r="F913">
        <v>366.79998799999998</v>
      </c>
      <c r="G913">
        <v>46300</v>
      </c>
    </row>
    <row r="914" spans="1:7" x14ac:dyDescent="0.25">
      <c r="A914" s="18">
        <v>41871</v>
      </c>
      <c r="B914">
        <v>372.20001200000002</v>
      </c>
      <c r="C914">
        <v>376.79998799999998</v>
      </c>
      <c r="D914">
        <v>368</v>
      </c>
      <c r="E914">
        <v>369.60000600000001</v>
      </c>
      <c r="F914">
        <v>369.60000600000001</v>
      </c>
      <c r="G914">
        <v>54300</v>
      </c>
    </row>
    <row r="915" spans="1:7" x14ac:dyDescent="0.25">
      <c r="A915" s="18">
        <v>41872</v>
      </c>
      <c r="B915">
        <v>369.60000600000001</v>
      </c>
      <c r="C915">
        <v>374.79998799999998</v>
      </c>
      <c r="D915">
        <v>369</v>
      </c>
      <c r="E915">
        <v>370.60000600000001</v>
      </c>
      <c r="F915">
        <v>370.60000600000001</v>
      </c>
      <c r="G915">
        <v>36000</v>
      </c>
    </row>
    <row r="916" spans="1:7" x14ac:dyDescent="0.25">
      <c r="A916" s="18">
        <v>41873</v>
      </c>
      <c r="B916">
        <v>370.20001200000002</v>
      </c>
      <c r="C916">
        <v>376.79998799999998</v>
      </c>
      <c r="D916">
        <v>367</v>
      </c>
      <c r="E916">
        <v>369.20001200000002</v>
      </c>
      <c r="F916">
        <v>369.20001200000002</v>
      </c>
      <c r="G916">
        <v>65900</v>
      </c>
    </row>
    <row r="917" spans="1:7" x14ac:dyDescent="0.25">
      <c r="A917" s="18">
        <v>41876</v>
      </c>
      <c r="B917">
        <v>365.39999399999999</v>
      </c>
      <c r="C917">
        <v>368.20001200000002</v>
      </c>
      <c r="D917">
        <v>363.20001200000002</v>
      </c>
      <c r="E917">
        <v>365.20001200000002</v>
      </c>
      <c r="F917">
        <v>365.20001200000002</v>
      </c>
      <c r="G917">
        <v>32000</v>
      </c>
    </row>
    <row r="918" spans="1:7" x14ac:dyDescent="0.25">
      <c r="A918" s="18">
        <v>41877</v>
      </c>
      <c r="B918">
        <v>366.20001200000002</v>
      </c>
      <c r="C918">
        <v>370</v>
      </c>
      <c r="D918">
        <v>364.79998799999998</v>
      </c>
      <c r="E918">
        <v>368.60000600000001</v>
      </c>
      <c r="F918">
        <v>368.60000600000001</v>
      </c>
      <c r="G918">
        <v>27300</v>
      </c>
    </row>
    <row r="919" spans="1:7" x14ac:dyDescent="0.25">
      <c r="A919" s="18">
        <v>41878</v>
      </c>
      <c r="B919">
        <v>369.79998799999998</v>
      </c>
      <c r="C919">
        <v>374.20001200000002</v>
      </c>
      <c r="D919">
        <v>367.79998799999998</v>
      </c>
      <c r="E919">
        <v>371.20001200000002</v>
      </c>
      <c r="F919">
        <v>371.20001200000002</v>
      </c>
      <c r="G919">
        <v>34700</v>
      </c>
    </row>
    <row r="920" spans="1:7" x14ac:dyDescent="0.25">
      <c r="A920" s="18">
        <v>41879</v>
      </c>
      <c r="B920">
        <v>382.60000600000001</v>
      </c>
      <c r="C920">
        <v>383</v>
      </c>
      <c r="D920">
        <v>374</v>
      </c>
      <c r="E920">
        <v>377.39999399999999</v>
      </c>
      <c r="F920">
        <v>377.39999399999999</v>
      </c>
      <c r="G920">
        <v>50400</v>
      </c>
    </row>
    <row r="921" spans="1:7" x14ac:dyDescent="0.25">
      <c r="A921" s="18">
        <v>41880</v>
      </c>
      <c r="B921">
        <v>373.79998799999998</v>
      </c>
      <c r="C921">
        <v>379</v>
      </c>
      <c r="D921">
        <v>372.39999399999999</v>
      </c>
      <c r="E921">
        <v>374.79998799999998</v>
      </c>
      <c r="F921">
        <v>374.79998799999998</v>
      </c>
      <c r="G921">
        <v>50800</v>
      </c>
    </row>
    <row r="922" spans="1:7" x14ac:dyDescent="0.25">
      <c r="A922" s="18">
        <v>41884</v>
      </c>
      <c r="B922">
        <v>374.60000600000001</v>
      </c>
      <c r="C922">
        <v>380.20001200000002</v>
      </c>
      <c r="D922">
        <v>373</v>
      </c>
      <c r="E922">
        <v>377.39999399999999</v>
      </c>
      <c r="F922">
        <v>377.39999399999999</v>
      </c>
      <c r="G922">
        <v>35100</v>
      </c>
    </row>
    <row r="923" spans="1:7" x14ac:dyDescent="0.25">
      <c r="A923" s="18">
        <v>41885</v>
      </c>
      <c r="B923">
        <v>371.20001200000002</v>
      </c>
      <c r="C923">
        <v>377</v>
      </c>
      <c r="D923">
        <v>371</v>
      </c>
      <c r="E923">
        <v>372.39999399999999</v>
      </c>
      <c r="F923">
        <v>372.39999399999999</v>
      </c>
      <c r="G923">
        <v>50900</v>
      </c>
    </row>
    <row r="924" spans="1:7" x14ac:dyDescent="0.25">
      <c r="A924" s="18">
        <v>41886</v>
      </c>
      <c r="B924">
        <v>370</v>
      </c>
      <c r="C924">
        <v>377.60000600000001</v>
      </c>
      <c r="D924">
        <v>365.20001200000002</v>
      </c>
      <c r="E924">
        <v>373.20001200000002</v>
      </c>
      <c r="F924">
        <v>373.20001200000002</v>
      </c>
      <c r="G924">
        <v>50400</v>
      </c>
    </row>
    <row r="925" spans="1:7" x14ac:dyDescent="0.25">
      <c r="A925" s="18">
        <v>41887</v>
      </c>
      <c r="B925">
        <v>371.39999399999999</v>
      </c>
      <c r="C925">
        <v>377.60000600000001</v>
      </c>
      <c r="D925">
        <v>365.20001200000002</v>
      </c>
      <c r="E925">
        <v>366</v>
      </c>
      <c r="F925">
        <v>366</v>
      </c>
      <c r="G925">
        <v>47400</v>
      </c>
    </row>
    <row r="926" spans="1:7" x14ac:dyDescent="0.25">
      <c r="A926" s="18">
        <v>41890</v>
      </c>
      <c r="B926">
        <v>367.39999399999999</v>
      </c>
      <c r="C926">
        <v>371.20001200000002</v>
      </c>
      <c r="D926">
        <v>365.20001200000002</v>
      </c>
      <c r="E926">
        <v>366.79998799999998</v>
      </c>
      <c r="F926">
        <v>366.79998799999998</v>
      </c>
      <c r="G926">
        <v>34700</v>
      </c>
    </row>
    <row r="927" spans="1:7" x14ac:dyDescent="0.25">
      <c r="A927" s="18">
        <v>41891</v>
      </c>
      <c r="B927">
        <v>368.60000600000001</v>
      </c>
      <c r="C927">
        <v>378.60000600000001</v>
      </c>
      <c r="D927">
        <v>368.60000600000001</v>
      </c>
      <c r="E927">
        <v>376.60000600000001</v>
      </c>
      <c r="F927">
        <v>376.60000600000001</v>
      </c>
      <c r="G927">
        <v>49100</v>
      </c>
    </row>
    <row r="928" spans="1:7" x14ac:dyDescent="0.25">
      <c r="A928" s="18">
        <v>41892</v>
      </c>
      <c r="B928">
        <v>377.39999399999999</v>
      </c>
      <c r="C928">
        <v>384</v>
      </c>
      <c r="D928">
        <v>372.20001200000002</v>
      </c>
      <c r="E928">
        <v>373.39999399999999</v>
      </c>
      <c r="F928">
        <v>373.39999399999999</v>
      </c>
      <c r="G928">
        <v>52000</v>
      </c>
    </row>
    <row r="929" spans="1:7" x14ac:dyDescent="0.25">
      <c r="A929" s="18">
        <v>41893</v>
      </c>
      <c r="B929">
        <v>381.20001200000002</v>
      </c>
      <c r="C929">
        <v>381.79998799999998</v>
      </c>
      <c r="D929">
        <v>372.39999399999999</v>
      </c>
      <c r="E929">
        <v>373</v>
      </c>
      <c r="F929">
        <v>373</v>
      </c>
      <c r="G929">
        <v>32000</v>
      </c>
    </row>
    <row r="930" spans="1:7" x14ac:dyDescent="0.25">
      <c r="A930" s="18">
        <v>41894</v>
      </c>
      <c r="B930">
        <v>374</v>
      </c>
      <c r="C930">
        <v>387.39999399999999</v>
      </c>
      <c r="D930">
        <v>373.39999399999999</v>
      </c>
      <c r="E930">
        <v>381.39999399999999</v>
      </c>
      <c r="F930">
        <v>381.39999399999999</v>
      </c>
      <c r="G930">
        <v>69900</v>
      </c>
    </row>
    <row r="931" spans="1:7" x14ac:dyDescent="0.25">
      <c r="A931" s="18">
        <v>41897</v>
      </c>
      <c r="B931">
        <v>382.79998799999998</v>
      </c>
      <c r="C931">
        <v>393</v>
      </c>
      <c r="D931">
        <v>382.79998799999998</v>
      </c>
      <c r="E931">
        <v>391</v>
      </c>
      <c r="F931">
        <v>391</v>
      </c>
      <c r="G931">
        <v>44900</v>
      </c>
    </row>
    <row r="932" spans="1:7" x14ac:dyDescent="0.25">
      <c r="A932" s="18">
        <v>41898</v>
      </c>
      <c r="B932">
        <v>394.79998799999998</v>
      </c>
      <c r="C932">
        <v>395.20001200000002</v>
      </c>
      <c r="D932">
        <v>370.60000600000001</v>
      </c>
      <c r="E932">
        <v>371.60000600000001</v>
      </c>
      <c r="F932">
        <v>371.60000600000001</v>
      </c>
      <c r="G932">
        <v>72500</v>
      </c>
    </row>
    <row r="933" spans="1:7" x14ac:dyDescent="0.25">
      <c r="A933" s="18">
        <v>41899</v>
      </c>
      <c r="B933">
        <v>369.39999399999999</v>
      </c>
      <c r="C933">
        <v>373</v>
      </c>
      <c r="D933">
        <v>360.39999399999999</v>
      </c>
      <c r="E933">
        <v>368</v>
      </c>
      <c r="F933">
        <v>368</v>
      </c>
      <c r="G933">
        <v>81800</v>
      </c>
    </row>
    <row r="934" spans="1:7" x14ac:dyDescent="0.25">
      <c r="A934" s="18">
        <v>41900</v>
      </c>
      <c r="B934">
        <v>365.20001200000002</v>
      </c>
      <c r="C934">
        <v>367</v>
      </c>
      <c r="D934">
        <v>362.39999399999999</v>
      </c>
      <c r="E934">
        <v>362.60000600000001</v>
      </c>
      <c r="F934">
        <v>362.60000600000001</v>
      </c>
      <c r="G934">
        <v>34800</v>
      </c>
    </row>
    <row r="935" spans="1:7" x14ac:dyDescent="0.25">
      <c r="A935" s="18">
        <v>41901</v>
      </c>
      <c r="B935">
        <v>359.20001200000002</v>
      </c>
      <c r="C935">
        <v>367.39999399999999</v>
      </c>
      <c r="D935">
        <v>357.20001200000002</v>
      </c>
      <c r="E935">
        <v>363.20001200000002</v>
      </c>
      <c r="F935">
        <v>363.20001200000002</v>
      </c>
      <c r="G935">
        <v>56700</v>
      </c>
    </row>
    <row r="936" spans="1:7" x14ac:dyDescent="0.25">
      <c r="A936" s="18">
        <v>41904</v>
      </c>
      <c r="B936">
        <v>367.39999399999999</v>
      </c>
      <c r="C936">
        <v>378.39999399999999</v>
      </c>
      <c r="D936">
        <v>366.60000600000001</v>
      </c>
      <c r="E936">
        <v>375.20001200000002</v>
      </c>
      <c r="F936">
        <v>375.20001200000002</v>
      </c>
      <c r="G936">
        <v>60000</v>
      </c>
    </row>
    <row r="937" spans="1:7" x14ac:dyDescent="0.25">
      <c r="A937" s="18">
        <v>41905</v>
      </c>
      <c r="B937">
        <v>385.39999399999999</v>
      </c>
      <c r="C937">
        <v>389.60000600000001</v>
      </c>
      <c r="D937">
        <v>377.79998799999998</v>
      </c>
      <c r="E937">
        <v>389.60000600000001</v>
      </c>
      <c r="F937">
        <v>389.60000600000001</v>
      </c>
      <c r="G937">
        <v>72100</v>
      </c>
    </row>
    <row r="938" spans="1:7" x14ac:dyDescent="0.25">
      <c r="A938" s="18">
        <v>41906</v>
      </c>
      <c r="B938">
        <v>387</v>
      </c>
      <c r="C938">
        <v>390.79998799999998</v>
      </c>
      <c r="D938">
        <v>376.20001200000002</v>
      </c>
      <c r="E938">
        <v>376.60000600000001</v>
      </c>
      <c r="F938">
        <v>376.60000600000001</v>
      </c>
      <c r="G938">
        <v>51700</v>
      </c>
    </row>
    <row r="939" spans="1:7" x14ac:dyDescent="0.25">
      <c r="A939" s="18">
        <v>41907</v>
      </c>
      <c r="B939">
        <v>380.79998799999998</v>
      </c>
      <c r="C939">
        <v>410.60000600000001</v>
      </c>
      <c r="D939">
        <v>380.60000600000001</v>
      </c>
      <c r="E939">
        <v>405</v>
      </c>
      <c r="F939">
        <v>405</v>
      </c>
      <c r="G939">
        <v>148400</v>
      </c>
    </row>
    <row r="940" spans="1:7" x14ac:dyDescent="0.25">
      <c r="A940" s="18">
        <v>41908</v>
      </c>
      <c r="B940">
        <v>402.20001200000002</v>
      </c>
      <c r="C940">
        <v>403.79998799999998</v>
      </c>
      <c r="D940">
        <v>387.20001200000002</v>
      </c>
      <c r="E940">
        <v>391</v>
      </c>
      <c r="F940">
        <v>391</v>
      </c>
      <c r="G940">
        <v>71200</v>
      </c>
    </row>
    <row r="941" spans="1:7" x14ac:dyDescent="0.25">
      <c r="A941" s="18">
        <v>41911</v>
      </c>
      <c r="B941">
        <v>412.39999399999999</v>
      </c>
      <c r="C941">
        <v>417.20001200000002</v>
      </c>
      <c r="D941">
        <v>400.39999399999999</v>
      </c>
      <c r="E941">
        <v>410.60000600000001</v>
      </c>
      <c r="F941">
        <v>410.60000600000001</v>
      </c>
      <c r="G941">
        <v>115500</v>
      </c>
    </row>
    <row r="942" spans="1:7" x14ac:dyDescent="0.25">
      <c r="A942" s="18">
        <v>41912</v>
      </c>
      <c r="B942">
        <v>413</v>
      </c>
      <c r="C942">
        <v>419</v>
      </c>
      <c r="D942">
        <v>404.60000600000001</v>
      </c>
      <c r="E942">
        <v>415.60000600000001</v>
      </c>
      <c r="F942">
        <v>415.60000600000001</v>
      </c>
      <c r="G942">
        <v>81700</v>
      </c>
    </row>
    <row r="943" spans="1:7" x14ac:dyDescent="0.25">
      <c r="A943" s="18">
        <v>41913</v>
      </c>
      <c r="B943">
        <v>416</v>
      </c>
      <c r="C943">
        <v>435.39999399999999</v>
      </c>
      <c r="D943">
        <v>415</v>
      </c>
      <c r="E943">
        <v>424.60000600000001</v>
      </c>
      <c r="F943">
        <v>424.60000600000001</v>
      </c>
      <c r="G943">
        <v>138300</v>
      </c>
    </row>
    <row r="944" spans="1:7" x14ac:dyDescent="0.25">
      <c r="A944" s="18">
        <v>41914</v>
      </c>
      <c r="B944">
        <v>427.60000600000001</v>
      </c>
      <c r="C944">
        <v>439</v>
      </c>
      <c r="D944">
        <v>412.79998799999998</v>
      </c>
      <c r="E944">
        <v>420</v>
      </c>
      <c r="F944">
        <v>420</v>
      </c>
      <c r="G944">
        <v>215200</v>
      </c>
    </row>
    <row r="945" spans="1:7" x14ac:dyDescent="0.25">
      <c r="A945" s="18">
        <v>41915</v>
      </c>
      <c r="B945">
        <v>406</v>
      </c>
      <c r="C945">
        <v>408.60000600000001</v>
      </c>
      <c r="D945">
        <v>390.39999399999999</v>
      </c>
      <c r="E945">
        <v>394.60000600000001</v>
      </c>
      <c r="F945">
        <v>394.60000600000001</v>
      </c>
      <c r="G945">
        <v>99500</v>
      </c>
    </row>
    <row r="946" spans="1:7" x14ac:dyDescent="0.25">
      <c r="A946" s="18">
        <v>41918</v>
      </c>
      <c r="B946">
        <v>385.60000600000001</v>
      </c>
      <c r="C946">
        <v>403</v>
      </c>
      <c r="D946">
        <v>381.60000600000001</v>
      </c>
      <c r="E946">
        <v>401</v>
      </c>
      <c r="F946">
        <v>401</v>
      </c>
      <c r="G946">
        <v>70300</v>
      </c>
    </row>
    <row r="947" spans="1:7" x14ac:dyDescent="0.25">
      <c r="A947" s="18">
        <v>41919</v>
      </c>
      <c r="B947">
        <v>410.79998799999998</v>
      </c>
      <c r="C947">
        <v>430</v>
      </c>
      <c r="D947">
        <v>409.79998799999998</v>
      </c>
      <c r="E947">
        <v>429.60000600000001</v>
      </c>
      <c r="F947">
        <v>429.60000600000001</v>
      </c>
      <c r="G947">
        <v>98500</v>
      </c>
    </row>
    <row r="948" spans="1:7" x14ac:dyDescent="0.25">
      <c r="A948" s="18">
        <v>41920</v>
      </c>
      <c r="B948">
        <v>431.79998799999998</v>
      </c>
      <c r="C948">
        <v>435.79998799999998</v>
      </c>
      <c r="D948">
        <v>392.20001200000002</v>
      </c>
      <c r="E948">
        <v>393.20001200000002</v>
      </c>
      <c r="F948">
        <v>393.20001200000002</v>
      </c>
      <c r="G948">
        <v>100400</v>
      </c>
    </row>
    <row r="949" spans="1:7" x14ac:dyDescent="0.25">
      <c r="A949" s="18">
        <v>41921</v>
      </c>
      <c r="B949">
        <v>398.39999399999999</v>
      </c>
      <c r="C949">
        <v>430.60000600000001</v>
      </c>
      <c r="D949">
        <v>396.20001200000002</v>
      </c>
      <c r="E949">
        <v>429.39999399999999</v>
      </c>
      <c r="F949">
        <v>429.39999399999999</v>
      </c>
      <c r="G949">
        <v>170700</v>
      </c>
    </row>
    <row r="950" spans="1:7" x14ac:dyDescent="0.25">
      <c r="A950" s="18">
        <v>41922</v>
      </c>
      <c r="B950">
        <v>431.60000600000001</v>
      </c>
      <c r="C950">
        <v>478</v>
      </c>
      <c r="D950">
        <v>422.79998799999998</v>
      </c>
      <c r="E950">
        <v>478</v>
      </c>
      <c r="F950">
        <v>478</v>
      </c>
      <c r="G950">
        <v>122200</v>
      </c>
    </row>
    <row r="951" spans="1:7" x14ac:dyDescent="0.25">
      <c r="A951" s="18">
        <v>41925</v>
      </c>
      <c r="B951">
        <v>469.39999399999999</v>
      </c>
      <c r="C951">
        <v>527.79998799999998</v>
      </c>
      <c r="D951">
        <v>461.39999399999999</v>
      </c>
      <c r="E951">
        <v>526.79998799999998</v>
      </c>
      <c r="F951">
        <v>526.79998799999998</v>
      </c>
      <c r="G951">
        <v>127600</v>
      </c>
    </row>
    <row r="952" spans="1:7" x14ac:dyDescent="0.25">
      <c r="A952" s="18">
        <v>41926</v>
      </c>
      <c r="B952">
        <v>513</v>
      </c>
      <c r="C952">
        <v>538.59997599999997</v>
      </c>
      <c r="D952">
        <v>486</v>
      </c>
      <c r="E952">
        <v>519.20001200000002</v>
      </c>
      <c r="F952">
        <v>519.20001200000002</v>
      </c>
      <c r="G952">
        <v>265900</v>
      </c>
    </row>
    <row r="953" spans="1:7" x14ac:dyDescent="0.25">
      <c r="A953" s="18">
        <v>41927</v>
      </c>
      <c r="B953">
        <v>554</v>
      </c>
      <c r="C953">
        <v>589.20001200000002</v>
      </c>
      <c r="D953">
        <v>521.40002400000003</v>
      </c>
      <c r="E953">
        <v>525</v>
      </c>
      <c r="F953">
        <v>525</v>
      </c>
      <c r="G953">
        <v>284700</v>
      </c>
    </row>
    <row r="954" spans="1:7" x14ac:dyDescent="0.25">
      <c r="A954" s="18">
        <v>41928</v>
      </c>
      <c r="B954">
        <v>590.40002400000003</v>
      </c>
      <c r="C954">
        <v>593.59997599999997</v>
      </c>
      <c r="D954">
        <v>524.40002400000003</v>
      </c>
      <c r="E954">
        <v>537.20001200000002</v>
      </c>
      <c r="F954">
        <v>537.20001200000002</v>
      </c>
      <c r="G954">
        <v>197200</v>
      </c>
    </row>
    <row r="955" spans="1:7" x14ac:dyDescent="0.25">
      <c r="A955" s="18">
        <v>41929</v>
      </c>
      <c r="B955">
        <v>500</v>
      </c>
      <c r="C955">
        <v>525.20001200000002</v>
      </c>
      <c r="D955">
        <v>491.39999399999999</v>
      </c>
      <c r="E955">
        <v>512.20001200000002</v>
      </c>
      <c r="F955">
        <v>512.20001200000002</v>
      </c>
      <c r="G955">
        <v>174000</v>
      </c>
    </row>
    <row r="956" spans="1:7" x14ac:dyDescent="0.25">
      <c r="A956" s="18">
        <v>41932</v>
      </c>
      <c r="B956">
        <v>517</v>
      </c>
      <c r="C956">
        <v>519.79998799999998</v>
      </c>
      <c r="D956">
        <v>473.60000600000001</v>
      </c>
      <c r="E956">
        <v>474.79998799999998</v>
      </c>
      <c r="F956">
        <v>474.79998799999998</v>
      </c>
      <c r="G956">
        <v>137700</v>
      </c>
    </row>
    <row r="957" spans="1:7" x14ac:dyDescent="0.25">
      <c r="A957" s="18">
        <v>41933</v>
      </c>
      <c r="B957">
        <v>456.20001200000002</v>
      </c>
      <c r="C957">
        <v>460.20001200000002</v>
      </c>
      <c r="D957">
        <v>436.39999399999999</v>
      </c>
      <c r="E957">
        <v>439</v>
      </c>
      <c r="F957">
        <v>439</v>
      </c>
      <c r="G957">
        <v>160400</v>
      </c>
    </row>
    <row r="958" spans="1:7" x14ac:dyDescent="0.25">
      <c r="A958" s="18">
        <v>41934</v>
      </c>
      <c r="B958">
        <v>434.20001200000002</v>
      </c>
      <c r="C958">
        <v>475.39999399999999</v>
      </c>
      <c r="D958">
        <v>430</v>
      </c>
      <c r="E958">
        <v>473.39999399999999</v>
      </c>
      <c r="F958">
        <v>473.39999399999999</v>
      </c>
      <c r="G958">
        <v>100000</v>
      </c>
    </row>
    <row r="959" spans="1:7" x14ac:dyDescent="0.25">
      <c r="A959" s="18">
        <v>41935</v>
      </c>
      <c r="B959">
        <v>444.20001200000002</v>
      </c>
      <c r="C959">
        <v>453.60000600000001</v>
      </c>
      <c r="D959">
        <v>433.39999399999999</v>
      </c>
      <c r="E959">
        <v>446</v>
      </c>
      <c r="F959">
        <v>446</v>
      </c>
      <c r="G959">
        <v>110700</v>
      </c>
    </row>
    <row r="960" spans="1:7" x14ac:dyDescent="0.25">
      <c r="A960" s="18">
        <v>41936</v>
      </c>
      <c r="B960">
        <v>445.20001200000002</v>
      </c>
      <c r="C960">
        <v>470</v>
      </c>
      <c r="D960">
        <v>438.20001200000002</v>
      </c>
      <c r="E960">
        <v>441.20001200000002</v>
      </c>
      <c r="F960">
        <v>441.20001200000002</v>
      </c>
      <c r="G960">
        <v>83600</v>
      </c>
    </row>
    <row r="961" spans="1:7" x14ac:dyDescent="0.25">
      <c r="A961" s="18">
        <v>41939</v>
      </c>
      <c r="B961">
        <v>447.79998799999998</v>
      </c>
      <c r="C961">
        <v>456.20001200000002</v>
      </c>
      <c r="D961">
        <v>433</v>
      </c>
      <c r="E961">
        <v>434.20001200000002</v>
      </c>
      <c r="F961">
        <v>434.20001200000002</v>
      </c>
      <c r="G961">
        <v>56100</v>
      </c>
    </row>
    <row r="962" spans="1:7" x14ac:dyDescent="0.25">
      <c r="A962" s="18">
        <v>41940</v>
      </c>
      <c r="B962">
        <v>427.79998799999998</v>
      </c>
      <c r="C962">
        <v>428.20001200000002</v>
      </c>
      <c r="D962">
        <v>405.60000600000001</v>
      </c>
      <c r="E962">
        <v>406.20001200000002</v>
      </c>
      <c r="F962">
        <v>406.20001200000002</v>
      </c>
      <c r="G962">
        <v>66500</v>
      </c>
    </row>
    <row r="963" spans="1:7" x14ac:dyDescent="0.25">
      <c r="A963" s="18">
        <v>41941</v>
      </c>
      <c r="B963">
        <v>407.39999399999999</v>
      </c>
      <c r="C963">
        <v>424.79998799999998</v>
      </c>
      <c r="D963">
        <v>404.79998799999998</v>
      </c>
      <c r="E963">
        <v>412.39999399999999</v>
      </c>
      <c r="F963">
        <v>412.39999399999999</v>
      </c>
      <c r="G963">
        <v>89300</v>
      </c>
    </row>
    <row r="964" spans="1:7" x14ac:dyDescent="0.25">
      <c r="A964" s="18">
        <v>41942</v>
      </c>
      <c r="B964">
        <v>421</v>
      </c>
      <c r="C964">
        <v>428</v>
      </c>
      <c r="D964">
        <v>406.20001200000002</v>
      </c>
      <c r="E964">
        <v>414.39999399999999</v>
      </c>
      <c r="F964">
        <v>414.39999399999999</v>
      </c>
      <c r="G964">
        <v>72900</v>
      </c>
    </row>
    <row r="965" spans="1:7" x14ac:dyDescent="0.25">
      <c r="A965" s="18">
        <v>41943</v>
      </c>
      <c r="B965">
        <v>401.39999399999999</v>
      </c>
      <c r="C965">
        <v>410.60000600000001</v>
      </c>
      <c r="D965">
        <v>400.79998799999998</v>
      </c>
      <c r="E965">
        <v>403.60000600000001</v>
      </c>
      <c r="F965">
        <v>403.60000600000001</v>
      </c>
      <c r="G965">
        <v>103600</v>
      </c>
    </row>
    <row r="966" spans="1:7" x14ac:dyDescent="0.25">
      <c r="A966" s="18">
        <v>41946</v>
      </c>
      <c r="B966">
        <v>403.60000600000001</v>
      </c>
      <c r="C966">
        <v>414.60000600000001</v>
      </c>
      <c r="D966">
        <v>401</v>
      </c>
      <c r="E966">
        <v>410.20001200000002</v>
      </c>
      <c r="F966">
        <v>410.20001200000002</v>
      </c>
      <c r="G966">
        <v>45900</v>
      </c>
    </row>
    <row r="967" spans="1:7" x14ac:dyDescent="0.25">
      <c r="A967" s="18">
        <v>41947</v>
      </c>
      <c r="B967">
        <v>414</v>
      </c>
      <c r="C967">
        <v>424.39999399999999</v>
      </c>
      <c r="D967">
        <v>406.39999399999999</v>
      </c>
      <c r="E967">
        <v>407.20001200000002</v>
      </c>
      <c r="F967">
        <v>407.20001200000002</v>
      </c>
      <c r="G967">
        <v>61900</v>
      </c>
    </row>
    <row r="968" spans="1:7" x14ac:dyDescent="0.25">
      <c r="A968" s="18">
        <v>41948</v>
      </c>
      <c r="B968">
        <v>400</v>
      </c>
      <c r="C968">
        <v>409.60000600000001</v>
      </c>
      <c r="D968">
        <v>399.60000600000001</v>
      </c>
      <c r="E968">
        <v>402.60000600000001</v>
      </c>
      <c r="F968">
        <v>402.60000600000001</v>
      </c>
      <c r="G968">
        <v>62500</v>
      </c>
    </row>
    <row r="969" spans="1:7" x14ac:dyDescent="0.25">
      <c r="A969" s="18">
        <v>41949</v>
      </c>
      <c r="B969">
        <v>400.39999399999999</v>
      </c>
      <c r="C969">
        <v>407</v>
      </c>
      <c r="D969">
        <v>390</v>
      </c>
      <c r="E969">
        <v>392</v>
      </c>
      <c r="F969">
        <v>392</v>
      </c>
      <c r="G969">
        <v>60000</v>
      </c>
    </row>
    <row r="970" spans="1:7" x14ac:dyDescent="0.25">
      <c r="A970" s="18">
        <v>41950</v>
      </c>
      <c r="B970">
        <v>391.20001200000002</v>
      </c>
      <c r="C970">
        <v>395.79998799999998</v>
      </c>
      <c r="D970">
        <v>385.39999399999999</v>
      </c>
      <c r="E970">
        <v>386.39999399999999</v>
      </c>
      <c r="F970">
        <v>386.39999399999999</v>
      </c>
      <c r="G970">
        <v>45400</v>
      </c>
    </row>
    <row r="971" spans="1:7" x14ac:dyDescent="0.25">
      <c r="A971" s="18">
        <v>41953</v>
      </c>
      <c r="B971">
        <v>384.39999399999999</v>
      </c>
      <c r="C971">
        <v>385</v>
      </c>
      <c r="D971">
        <v>368.60000600000001</v>
      </c>
      <c r="E971">
        <v>371.39999399999999</v>
      </c>
      <c r="F971">
        <v>371.39999399999999</v>
      </c>
      <c r="G971">
        <v>87300</v>
      </c>
    </row>
    <row r="972" spans="1:7" x14ac:dyDescent="0.25">
      <c r="A972" s="18">
        <v>41954</v>
      </c>
      <c r="B972">
        <v>370</v>
      </c>
      <c r="C972">
        <v>378.39999399999999</v>
      </c>
      <c r="D972">
        <v>367.79998799999998</v>
      </c>
      <c r="E972">
        <v>371.20001200000002</v>
      </c>
      <c r="F972">
        <v>371.20001200000002</v>
      </c>
      <c r="G972">
        <v>42700</v>
      </c>
    </row>
    <row r="973" spans="1:7" x14ac:dyDescent="0.25">
      <c r="A973" s="18">
        <v>41955</v>
      </c>
      <c r="B973">
        <v>380.39999399999999</v>
      </c>
      <c r="C973">
        <v>380.60000600000001</v>
      </c>
      <c r="D973">
        <v>372</v>
      </c>
      <c r="E973">
        <v>375.79998799999998</v>
      </c>
      <c r="F973">
        <v>375.79998799999998</v>
      </c>
      <c r="G973">
        <v>59800</v>
      </c>
    </row>
    <row r="974" spans="1:7" x14ac:dyDescent="0.25">
      <c r="A974" s="18">
        <v>41956</v>
      </c>
      <c r="B974">
        <v>377.79998799999998</v>
      </c>
      <c r="C974">
        <v>390.79998799999998</v>
      </c>
      <c r="D974">
        <v>372.39999399999999</v>
      </c>
      <c r="E974">
        <v>380.20001200000002</v>
      </c>
      <c r="F974">
        <v>380.20001200000002</v>
      </c>
      <c r="G974">
        <v>87100</v>
      </c>
    </row>
    <row r="975" spans="1:7" x14ac:dyDescent="0.25">
      <c r="A975" s="18">
        <v>41957</v>
      </c>
      <c r="B975">
        <v>381.79998799999998</v>
      </c>
      <c r="C975">
        <v>389.39999399999999</v>
      </c>
      <c r="D975">
        <v>380.20001200000002</v>
      </c>
      <c r="E975">
        <v>381.20001200000002</v>
      </c>
      <c r="F975">
        <v>381.20001200000002</v>
      </c>
      <c r="G975">
        <v>36700</v>
      </c>
    </row>
    <row r="976" spans="1:7" x14ac:dyDescent="0.25">
      <c r="A976" s="18">
        <v>41960</v>
      </c>
      <c r="B976">
        <v>384.60000600000001</v>
      </c>
      <c r="C976">
        <v>390</v>
      </c>
      <c r="D976">
        <v>376.60000600000001</v>
      </c>
      <c r="E976">
        <v>380.20001200000002</v>
      </c>
      <c r="F976">
        <v>380.20001200000002</v>
      </c>
      <c r="G976">
        <v>47700</v>
      </c>
    </row>
    <row r="977" spans="1:7" x14ac:dyDescent="0.25">
      <c r="A977" s="18">
        <v>41961</v>
      </c>
      <c r="B977">
        <v>378.20001200000002</v>
      </c>
      <c r="C977">
        <v>378.20001200000002</v>
      </c>
      <c r="D977">
        <v>369.20001200000002</v>
      </c>
      <c r="E977">
        <v>373.20001200000002</v>
      </c>
      <c r="F977">
        <v>373.20001200000002</v>
      </c>
      <c r="G977">
        <v>63100</v>
      </c>
    </row>
    <row r="978" spans="1:7" x14ac:dyDescent="0.25">
      <c r="A978" s="18">
        <v>41962</v>
      </c>
      <c r="B978">
        <v>378.39999399999999</v>
      </c>
      <c r="C978">
        <v>386</v>
      </c>
      <c r="D978">
        <v>377</v>
      </c>
      <c r="E978">
        <v>382.60000600000001</v>
      </c>
      <c r="F978">
        <v>382.60000600000001</v>
      </c>
      <c r="G978">
        <v>40400</v>
      </c>
    </row>
    <row r="979" spans="1:7" x14ac:dyDescent="0.25">
      <c r="A979" s="18">
        <v>41963</v>
      </c>
      <c r="B979">
        <v>390</v>
      </c>
      <c r="C979">
        <v>390.39999399999999</v>
      </c>
      <c r="D979">
        <v>377.20001200000002</v>
      </c>
      <c r="E979">
        <v>379.20001200000002</v>
      </c>
      <c r="F979">
        <v>379.20001200000002</v>
      </c>
      <c r="G979">
        <v>28300</v>
      </c>
    </row>
    <row r="980" spans="1:7" x14ac:dyDescent="0.25">
      <c r="A980" s="18">
        <v>41964</v>
      </c>
      <c r="B980">
        <v>367</v>
      </c>
      <c r="C980">
        <v>374.39999399999999</v>
      </c>
      <c r="D980">
        <v>367</v>
      </c>
      <c r="E980">
        <v>371.39999399999999</v>
      </c>
      <c r="F980">
        <v>371.39999399999999</v>
      </c>
      <c r="G980">
        <v>40400</v>
      </c>
    </row>
    <row r="981" spans="1:7" x14ac:dyDescent="0.25">
      <c r="A981" s="18">
        <v>41967</v>
      </c>
      <c r="B981">
        <v>367.60000600000001</v>
      </c>
      <c r="C981">
        <v>369.39999399999999</v>
      </c>
      <c r="D981">
        <v>362.79998799999998</v>
      </c>
      <c r="E981">
        <v>363.39999399999999</v>
      </c>
      <c r="F981">
        <v>363.39999399999999</v>
      </c>
      <c r="G981">
        <v>33000</v>
      </c>
    </row>
    <row r="982" spans="1:7" x14ac:dyDescent="0.25">
      <c r="A982" s="18">
        <v>41968</v>
      </c>
      <c r="B982">
        <v>362</v>
      </c>
      <c r="C982">
        <v>366</v>
      </c>
      <c r="D982">
        <v>359.79998799999998</v>
      </c>
      <c r="E982">
        <v>361</v>
      </c>
      <c r="F982">
        <v>361</v>
      </c>
      <c r="G982">
        <v>29800</v>
      </c>
    </row>
    <row r="983" spans="1:7" x14ac:dyDescent="0.25">
      <c r="A983" s="18">
        <v>41969</v>
      </c>
      <c r="B983">
        <v>361.39999399999999</v>
      </c>
      <c r="C983">
        <v>361.79998799999998</v>
      </c>
      <c r="D983">
        <v>354</v>
      </c>
      <c r="E983">
        <v>355</v>
      </c>
      <c r="F983">
        <v>355</v>
      </c>
      <c r="G983">
        <v>41200</v>
      </c>
    </row>
    <row r="984" spans="1:7" x14ac:dyDescent="0.25">
      <c r="A984" s="18">
        <v>41971</v>
      </c>
      <c r="B984">
        <v>357</v>
      </c>
      <c r="C984">
        <v>365.39999399999999</v>
      </c>
      <c r="D984">
        <v>354</v>
      </c>
      <c r="E984">
        <v>364.39999399999999</v>
      </c>
      <c r="F984">
        <v>364.39999399999999</v>
      </c>
      <c r="G984">
        <v>31200</v>
      </c>
    </row>
    <row r="985" spans="1:7" x14ac:dyDescent="0.25">
      <c r="A985" s="18">
        <v>41974</v>
      </c>
      <c r="B985">
        <v>371.39999399999999</v>
      </c>
      <c r="C985">
        <v>383.20001200000002</v>
      </c>
      <c r="D985">
        <v>370.60000600000001</v>
      </c>
      <c r="E985">
        <v>379.60000600000001</v>
      </c>
      <c r="F985">
        <v>379.60000600000001</v>
      </c>
      <c r="G985">
        <v>56800</v>
      </c>
    </row>
    <row r="986" spans="1:7" x14ac:dyDescent="0.25">
      <c r="A986" s="18">
        <v>41975</v>
      </c>
      <c r="B986">
        <v>379</v>
      </c>
      <c r="C986">
        <v>379.39999399999999</v>
      </c>
      <c r="D986">
        <v>358</v>
      </c>
      <c r="E986">
        <v>358</v>
      </c>
      <c r="F986">
        <v>358</v>
      </c>
      <c r="G986">
        <v>34900</v>
      </c>
    </row>
    <row r="987" spans="1:7" x14ac:dyDescent="0.25">
      <c r="A987" s="18">
        <v>41976</v>
      </c>
      <c r="B987">
        <v>354</v>
      </c>
      <c r="C987">
        <v>357</v>
      </c>
      <c r="D987">
        <v>351.20001200000002</v>
      </c>
      <c r="E987">
        <v>353</v>
      </c>
      <c r="F987">
        <v>353</v>
      </c>
      <c r="G987">
        <v>45600</v>
      </c>
    </row>
    <row r="988" spans="1:7" x14ac:dyDescent="0.25">
      <c r="A988" s="18">
        <v>41977</v>
      </c>
      <c r="B988">
        <v>356.79998799999998</v>
      </c>
      <c r="C988">
        <v>363.39999399999999</v>
      </c>
      <c r="D988">
        <v>349.39999399999999</v>
      </c>
      <c r="E988">
        <v>354.20001200000002</v>
      </c>
      <c r="F988">
        <v>354.20001200000002</v>
      </c>
      <c r="G988">
        <v>46700</v>
      </c>
    </row>
    <row r="989" spans="1:7" x14ac:dyDescent="0.25">
      <c r="A989" s="18">
        <v>41978</v>
      </c>
      <c r="B989">
        <v>347.39999399999999</v>
      </c>
      <c r="C989">
        <v>350</v>
      </c>
      <c r="D989">
        <v>341.20001200000002</v>
      </c>
      <c r="E989">
        <v>347.20001200000002</v>
      </c>
      <c r="F989">
        <v>347.20001200000002</v>
      </c>
      <c r="G989">
        <v>38500</v>
      </c>
    </row>
    <row r="990" spans="1:7" x14ac:dyDescent="0.25">
      <c r="A990" s="18">
        <v>41981</v>
      </c>
      <c r="B990">
        <v>349.20001200000002</v>
      </c>
      <c r="C990">
        <v>364.39999399999999</v>
      </c>
      <c r="D990">
        <v>343.60000600000001</v>
      </c>
      <c r="E990">
        <v>359.79998799999998</v>
      </c>
      <c r="F990">
        <v>359.79998799999998</v>
      </c>
      <c r="G990">
        <v>65700</v>
      </c>
    </row>
    <row r="991" spans="1:7" x14ac:dyDescent="0.25">
      <c r="A991" s="18">
        <v>41982</v>
      </c>
      <c r="B991">
        <v>379.20001200000002</v>
      </c>
      <c r="C991">
        <v>385.39999399999999</v>
      </c>
      <c r="D991">
        <v>361.79998799999998</v>
      </c>
      <c r="E991">
        <v>364.20001200000002</v>
      </c>
      <c r="F991">
        <v>364.20001200000002</v>
      </c>
      <c r="G991">
        <v>83900</v>
      </c>
    </row>
    <row r="992" spans="1:7" x14ac:dyDescent="0.25">
      <c r="A992" s="18">
        <v>41983</v>
      </c>
      <c r="B992">
        <v>372.39999399999999</v>
      </c>
      <c r="C992">
        <v>403.60000600000001</v>
      </c>
      <c r="D992">
        <v>370.60000600000001</v>
      </c>
      <c r="E992">
        <v>403</v>
      </c>
      <c r="F992">
        <v>403</v>
      </c>
      <c r="G992">
        <v>101800</v>
      </c>
    </row>
    <row r="993" spans="1:7" x14ac:dyDescent="0.25">
      <c r="A993" s="18">
        <v>41984</v>
      </c>
      <c r="B993">
        <v>397.79998799999998</v>
      </c>
      <c r="C993">
        <v>428.20001200000002</v>
      </c>
      <c r="D993">
        <v>381.20001200000002</v>
      </c>
      <c r="E993">
        <v>428</v>
      </c>
      <c r="F993">
        <v>428</v>
      </c>
      <c r="G993">
        <v>84000</v>
      </c>
    </row>
    <row r="994" spans="1:7" x14ac:dyDescent="0.25">
      <c r="A994" s="18">
        <v>41985</v>
      </c>
      <c r="B994">
        <v>446</v>
      </c>
      <c r="C994">
        <v>453.39999399999999</v>
      </c>
      <c r="D994">
        <v>424.20001200000002</v>
      </c>
      <c r="E994">
        <v>450.20001200000002</v>
      </c>
      <c r="F994">
        <v>450.20001200000002</v>
      </c>
      <c r="G994">
        <v>216200</v>
      </c>
    </row>
    <row r="995" spans="1:7" x14ac:dyDescent="0.25">
      <c r="A995" s="18">
        <v>41988</v>
      </c>
      <c r="B995">
        <v>429.20001200000002</v>
      </c>
      <c r="C995">
        <v>457</v>
      </c>
      <c r="D995">
        <v>418.60000600000001</v>
      </c>
      <c r="E995">
        <v>439.60000600000001</v>
      </c>
      <c r="F995">
        <v>439.60000600000001</v>
      </c>
      <c r="G995">
        <v>109300</v>
      </c>
    </row>
    <row r="996" spans="1:7" x14ac:dyDescent="0.25">
      <c r="A996" s="18">
        <v>41989</v>
      </c>
      <c r="B996">
        <v>450.79998799999998</v>
      </c>
      <c r="C996">
        <v>461.20001200000002</v>
      </c>
      <c r="D996">
        <v>414.60000600000001</v>
      </c>
      <c r="E996">
        <v>461.20001200000002</v>
      </c>
      <c r="F996">
        <v>461.20001200000002</v>
      </c>
      <c r="G996">
        <v>151400</v>
      </c>
    </row>
    <row r="997" spans="1:7" x14ac:dyDescent="0.25">
      <c r="A997" s="18">
        <v>41990</v>
      </c>
      <c r="B997">
        <v>467</v>
      </c>
      <c r="C997">
        <v>467.20001200000002</v>
      </c>
      <c r="D997">
        <v>412.60000600000001</v>
      </c>
      <c r="E997">
        <v>414.60000600000001</v>
      </c>
      <c r="F997">
        <v>414.60000600000001</v>
      </c>
      <c r="G997">
        <v>143600</v>
      </c>
    </row>
    <row r="998" spans="1:7" x14ac:dyDescent="0.25">
      <c r="A998" s="18">
        <v>41991</v>
      </c>
      <c r="B998">
        <v>393.79998799999998</v>
      </c>
      <c r="C998">
        <v>413.20001200000002</v>
      </c>
      <c r="D998">
        <v>392.39999399999999</v>
      </c>
      <c r="E998">
        <v>401.39999399999999</v>
      </c>
      <c r="F998">
        <v>401.39999399999999</v>
      </c>
      <c r="G998">
        <v>38900</v>
      </c>
    </row>
    <row r="999" spans="1:7" x14ac:dyDescent="0.25">
      <c r="A999" s="18">
        <v>41992</v>
      </c>
      <c r="B999">
        <v>399.60000600000001</v>
      </c>
      <c r="C999">
        <v>405.39999399999999</v>
      </c>
      <c r="D999">
        <v>392.39999399999999</v>
      </c>
      <c r="E999">
        <v>397.79998799999998</v>
      </c>
      <c r="F999">
        <v>397.79998799999998</v>
      </c>
      <c r="G999">
        <v>48900</v>
      </c>
    </row>
    <row r="1000" spans="1:7" x14ac:dyDescent="0.25">
      <c r="A1000" s="18">
        <v>41995</v>
      </c>
      <c r="B1000">
        <v>387.79998799999998</v>
      </c>
      <c r="C1000">
        <v>390.20001200000002</v>
      </c>
      <c r="D1000">
        <v>378.79998799999998</v>
      </c>
      <c r="E1000">
        <v>379.20001200000002</v>
      </c>
      <c r="F1000">
        <v>379.20001200000002</v>
      </c>
      <c r="G1000">
        <v>56000</v>
      </c>
    </row>
    <row r="1001" spans="1:7" x14ac:dyDescent="0.25">
      <c r="A1001" s="18">
        <v>41996</v>
      </c>
      <c r="B1001">
        <v>376.79998799999998</v>
      </c>
      <c r="C1001">
        <v>386.60000600000001</v>
      </c>
      <c r="D1001">
        <v>376.39999399999999</v>
      </c>
      <c r="E1001">
        <v>379.39999399999999</v>
      </c>
      <c r="F1001">
        <v>379.39999399999999</v>
      </c>
      <c r="G1001">
        <v>23000</v>
      </c>
    </row>
    <row r="1002" spans="1:7" x14ac:dyDescent="0.25">
      <c r="A1002" s="18">
        <v>41997</v>
      </c>
      <c r="B1002">
        <v>375.60000600000001</v>
      </c>
      <c r="C1002">
        <v>379.39999399999999</v>
      </c>
      <c r="D1002">
        <v>374.60000600000001</v>
      </c>
      <c r="E1002">
        <v>376.20001200000002</v>
      </c>
      <c r="F1002">
        <v>376.20001200000002</v>
      </c>
      <c r="G1002">
        <v>14800</v>
      </c>
    </row>
    <row r="1003" spans="1:7" x14ac:dyDescent="0.25">
      <c r="A1003" s="18">
        <v>41999</v>
      </c>
      <c r="B1003">
        <v>376.60000600000001</v>
      </c>
      <c r="C1003">
        <v>381.79998799999998</v>
      </c>
      <c r="D1003">
        <v>373.60000600000001</v>
      </c>
      <c r="E1003">
        <v>379.60000600000001</v>
      </c>
      <c r="F1003">
        <v>379.60000600000001</v>
      </c>
      <c r="G1003">
        <v>25500</v>
      </c>
    </row>
    <row r="1004" spans="1:7" x14ac:dyDescent="0.25">
      <c r="A1004" s="18">
        <v>42002</v>
      </c>
      <c r="B1004">
        <v>382.79998799999998</v>
      </c>
      <c r="C1004">
        <v>384</v>
      </c>
      <c r="D1004">
        <v>376.39999399999999</v>
      </c>
      <c r="E1004">
        <v>378.79998799999998</v>
      </c>
      <c r="F1004">
        <v>378.79998799999998</v>
      </c>
      <c r="G1004">
        <v>25200</v>
      </c>
    </row>
    <row r="1005" spans="1:7" x14ac:dyDescent="0.25">
      <c r="A1005" s="18">
        <v>42003</v>
      </c>
      <c r="B1005">
        <v>384.39999399999999</v>
      </c>
      <c r="C1005">
        <v>390.60000600000001</v>
      </c>
      <c r="D1005">
        <v>379.79998799999998</v>
      </c>
      <c r="E1005">
        <v>388.20001200000002</v>
      </c>
      <c r="F1005">
        <v>388.20001200000002</v>
      </c>
      <c r="G1005">
        <v>39300</v>
      </c>
    </row>
    <row r="1006" spans="1:7" x14ac:dyDescent="0.25">
      <c r="A1006" s="18">
        <v>42004</v>
      </c>
      <c r="B1006">
        <v>387</v>
      </c>
      <c r="C1006">
        <v>426.60000600000001</v>
      </c>
      <c r="D1006">
        <v>385.60000600000001</v>
      </c>
      <c r="E1006">
        <v>419.79998799999998</v>
      </c>
      <c r="F1006">
        <v>419.79998799999998</v>
      </c>
      <c r="G1006">
        <v>53500</v>
      </c>
    </row>
    <row r="1007" spans="1:7" x14ac:dyDescent="0.25">
      <c r="A1007" s="18">
        <v>42006</v>
      </c>
      <c r="B1007">
        <v>406</v>
      </c>
      <c r="C1007">
        <v>436</v>
      </c>
      <c r="D1007">
        <v>400.60000600000001</v>
      </c>
      <c r="E1007">
        <v>412.20001200000002</v>
      </c>
      <c r="F1007">
        <v>412.20001200000002</v>
      </c>
      <c r="G1007">
        <v>46300</v>
      </c>
    </row>
    <row r="1008" spans="1:7" x14ac:dyDescent="0.25">
      <c r="A1008" s="18">
        <v>42009</v>
      </c>
      <c r="B1008">
        <v>423.20001200000002</v>
      </c>
      <c r="C1008">
        <v>448.79998799999998</v>
      </c>
      <c r="D1008">
        <v>421.79998799999998</v>
      </c>
      <c r="E1008">
        <v>443</v>
      </c>
      <c r="F1008">
        <v>443</v>
      </c>
      <c r="G1008">
        <v>62000</v>
      </c>
    </row>
    <row r="1009" spans="1:7" x14ac:dyDescent="0.25">
      <c r="A1009" s="18">
        <v>42010</v>
      </c>
      <c r="B1009">
        <v>440</v>
      </c>
      <c r="C1009">
        <v>468.39999399999999</v>
      </c>
      <c r="D1009">
        <v>434.20001200000002</v>
      </c>
      <c r="E1009">
        <v>452.60000600000001</v>
      </c>
      <c r="F1009">
        <v>452.60000600000001</v>
      </c>
      <c r="G1009">
        <v>80600</v>
      </c>
    </row>
    <row r="1010" spans="1:7" x14ac:dyDescent="0.25">
      <c r="A1010" s="18">
        <v>42011</v>
      </c>
      <c r="B1010">
        <v>439</v>
      </c>
      <c r="C1010">
        <v>448.60000600000001</v>
      </c>
      <c r="D1010">
        <v>431.60000600000001</v>
      </c>
      <c r="E1010">
        <v>437.60000600000001</v>
      </c>
      <c r="F1010">
        <v>437.60000600000001</v>
      </c>
      <c r="G1010">
        <v>50300</v>
      </c>
    </row>
    <row r="1011" spans="1:7" x14ac:dyDescent="0.25">
      <c r="A1011" s="18">
        <v>42012</v>
      </c>
      <c r="B1011">
        <v>420.39999399999999</v>
      </c>
      <c r="C1011">
        <v>422</v>
      </c>
      <c r="D1011">
        <v>407.60000600000001</v>
      </c>
      <c r="E1011">
        <v>409.60000600000001</v>
      </c>
      <c r="F1011">
        <v>409.60000600000001</v>
      </c>
      <c r="G1011">
        <v>46900</v>
      </c>
    </row>
    <row r="1012" spans="1:7" x14ac:dyDescent="0.25">
      <c r="A1012" s="18">
        <v>42013</v>
      </c>
      <c r="B1012">
        <v>405</v>
      </c>
      <c r="C1012">
        <v>428.79998799999998</v>
      </c>
      <c r="D1012">
        <v>404.79998799999998</v>
      </c>
      <c r="E1012">
        <v>425.60000600000001</v>
      </c>
      <c r="F1012">
        <v>425.60000600000001</v>
      </c>
      <c r="G1012">
        <v>56400</v>
      </c>
    </row>
    <row r="1013" spans="1:7" x14ac:dyDescent="0.25">
      <c r="A1013" s="18">
        <v>42016</v>
      </c>
      <c r="B1013">
        <v>428.60000600000001</v>
      </c>
      <c r="C1013">
        <v>456.20001200000002</v>
      </c>
      <c r="D1013">
        <v>427.79998799999998</v>
      </c>
      <c r="E1013">
        <v>445.79998799999998</v>
      </c>
      <c r="F1013">
        <v>445.79998799999998</v>
      </c>
      <c r="G1013">
        <v>40600</v>
      </c>
    </row>
    <row r="1014" spans="1:7" x14ac:dyDescent="0.25">
      <c r="A1014" s="18">
        <v>42017</v>
      </c>
      <c r="B1014">
        <v>435.20001200000002</v>
      </c>
      <c r="C1014">
        <v>470.20001200000002</v>
      </c>
      <c r="D1014">
        <v>430</v>
      </c>
      <c r="E1014">
        <v>458.60000600000001</v>
      </c>
      <c r="F1014">
        <v>458.60000600000001</v>
      </c>
      <c r="G1014">
        <v>60900</v>
      </c>
    </row>
    <row r="1015" spans="1:7" x14ac:dyDescent="0.25">
      <c r="A1015" s="18">
        <v>42018</v>
      </c>
      <c r="B1015">
        <v>480</v>
      </c>
      <c r="C1015">
        <v>484.39999399999999</v>
      </c>
      <c r="D1015">
        <v>464.79998799999998</v>
      </c>
      <c r="E1015">
        <v>466.79998799999998</v>
      </c>
      <c r="F1015">
        <v>466.79998799999998</v>
      </c>
      <c r="G1015">
        <v>90000</v>
      </c>
    </row>
    <row r="1016" spans="1:7" x14ac:dyDescent="0.25">
      <c r="A1016" s="18">
        <v>42019</v>
      </c>
      <c r="B1016">
        <v>461.60000600000001</v>
      </c>
      <c r="C1016">
        <v>482.39999399999999</v>
      </c>
      <c r="D1016">
        <v>455.20001200000002</v>
      </c>
      <c r="E1016">
        <v>481.20001200000002</v>
      </c>
      <c r="F1016">
        <v>481.20001200000002</v>
      </c>
      <c r="G1016">
        <v>56700</v>
      </c>
    </row>
    <row r="1017" spans="1:7" x14ac:dyDescent="0.25">
      <c r="A1017" s="18">
        <v>42020</v>
      </c>
      <c r="B1017">
        <v>482.20001200000002</v>
      </c>
      <c r="C1017">
        <v>491.60000600000001</v>
      </c>
      <c r="D1017">
        <v>466.20001200000002</v>
      </c>
      <c r="E1017">
        <v>471</v>
      </c>
      <c r="F1017">
        <v>471</v>
      </c>
      <c r="G1017">
        <v>62200</v>
      </c>
    </row>
    <row r="1018" spans="1:7" x14ac:dyDescent="0.25">
      <c r="A1018" s="18">
        <v>42024</v>
      </c>
      <c r="B1018">
        <v>457</v>
      </c>
      <c r="C1018">
        <v>482.79998799999998</v>
      </c>
      <c r="D1018">
        <v>456.39999399999999</v>
      </c>
      <c r="E1018">
        <v>466.79998799999998</v>
      </c>
      <c r="F1018">
        <v>466.79998799999998</v>
      </c>
      <c r="G1018">
        <v>58300</v>
      </c>
    </row>
    <row r="1019" spans="1:7" x14ac:dyDescent="0.25">
      <c r="A1019" s="18">
        <v>42025</v>
      </c>
      <c r="B1019">
        <v>472.20001200000002</v>
      </c>
      <c r="C1019">
        <v>478.39999399999999</v>
      </c>
      <c r="D1019">
        <v>444.20001200000002</v>
      </c>
      <c r="E1019">
        <v>444.20001200000002</v>
      </c>
      <c r="F1019">
        <v>444.20001200000002</v>
      </c>
      <c r="G1019">
        <v>128500</v>
      </c>
    </row>
    <row r="1020" spans="1:7" x14ac:dyDescent="0.25">
      <c r="A1020" s="18">
        <v>42026</v>
      </c>
      <c r="B1020">
        <v>432</v>
      </c>
      <c r="C1020">
        <v>448.39999399999999</v>
      </c>
      <c r="D1020">
        <v>415.60000600000001</v>
      </c>
      <c r="E1020">
        <v>416.20001200000002</v>
      </c>
      <c r="F1020">
        <v>416.20001200000002</v>
      </c>
      <c r="G1020">
        <v>57100</v>
      </c>
    </row>
    <row r="1021" spans="1:7" x14ac:dyDescent="0.25">
      <c r="A1021" s="18">
        <v>42027</v>
      </c>
      <c r="B1021">
        <v>422.20001200000002</v>
      </c>
      <c r="C1021">
        <v>428.39999399999999</v>
      </c>
      <c r="D1021">
        <v>410</v>
      </c>
      <c r="E1021">
        <v>426.79998799999998</v>
      </c>
      <c r="F1021">
        <v>426.79998799999998</v>
      </c>
      <c r="G1021">
        <v>40200</v>
      </c>
    </row>
    <row r="1022" spans="1:7" x14ac:dyDescent="0.25">
      <c r="A1022" s="18">
        <v>42030</v>
      </c>
      <c r="B1022">
        <v>422.60000600000001</v>
      </c>
      <c r="C1022">
        <v>431.20001200000002</v>
      </c>
      <c r="D1022">
        <v>407</v>
      </c>
      <c r="E1022">
        <v>407.60000600000001</v>
      </c>
      <c r="F1022">
        <v>407.60000600000001</v>
      </c>
      <c r="G1022">
        <v>35800</v>
      </c>
    </row>
    <row r="1023" spans="1:7" x14ac:dyDescent="0.25">
      <c r="A1023" s="18">
        <v>42031</v>
      </c>
      <c r="B1023">
        <v>428</v>
      </c>
      <c r="C1023">
        <v>432.39999399999999</v>
      </c>
      <c r="D1023">
        <v>413.20001200000002</v>
      </c>
      <c r="E1023">
        <v>425.20001200000002</v>
      </c>
      <c r="F1023">
        <v>425.20001200000002</v>
      </c>
      <c r="G1023">
        <v>65100</v>
      </c>
    </row>
    <row r="1024" spans="1:7" x14ac:dyDescent="0.25">
      <c r="A1024" s="18">
        <v>42032</v>
      </c>
      <c r="B1024">
        <v>414</v>
      </c>
      <c r="C1024">
        <v>465.20001200000002</v>
      </c>
      <c r="D1024">
        <v>414</v>
      </c>
      <c r="E1024">
        <v>461.20001200000002</v>
      </c>
      <c r="F1024">
        <v>461.20001200000002</v>
      </c>
      <c r="G1024">
        <v>82600</v>
      </c>
    </row>
    <row r="1025" spans="1:7" x14ac:dyDescent="0.25">
      <c r="A1025" s="18">
        <v>42033</v>
      </c>
      <c r="B1025">
        <v>460.79998799999998</v>
      </c>
      <c r="C1025">
        <v>477.20001200000002</v>
      </c>
      <c r="D1025">
        <v>442.79998799999998</v>
      </c>
      <c r="E1025">
        <v>445.60000600000001</v>
      </c>
      <c r="F1025">
        <v>445.60000600000001</v>
      </c>
      <c r="G1025">
        <v>88900</v>
      </c>
    </row>
    <row r="1026" spans="1:7" x14ac:dyDescent="0.25">
      <c r="A1026" s="18">
        <v>42034</v>
      </c>
      <c r="B1026">
        <v>460</v>
      </c>
      <c r="C1026">
        <v>493</v>
      </c>
      <c r="D1026">
        <v>451.39999399999999</v>
      </c>
      <c r="E1026">
        <v>491</v>
      </c>
      <c r="F1026">
        <v>491</v>
      </c>
      <c r="G1026">
        <v>76300</v>
      </c>
    </row>
    <row r="1027" spans="1:7" x14ac:dyDescent="0.25">
      <c r="A1027" s="18">
        <v>42037</v>
      </c>
      <c r="B1027">
        <v>474.79998799999998</v>
      </c>
      <c r="C1027">
        <v>496.60000600000001</v>
      </c>
      <c r="D1027">
        <v>463.79998799999998</v>
      </c>
      <c r="E1027">
        <v>464.20001200000002</v>
      </c>
      <c r="F1027">
        <v>464.20001200000002</v>
      </c>
      <c r="G1027">
        <v>71600</v>
      </c>
    </row>
    <row r="1028" spans="1:7" x14ac:dyDescent="0.25">
      <c r="A1028" s="18">
        <v>42038</v>
      </c>
      <c r="B1028">
        <v>455.79998799999998</v>
      </c>
      <c r="C1028">
        <v>460.20001200000002</v>
      </c>
      <c r="D1028">
        <v>440.39999399999999</v>
      </c>
      <c r="E1028">
        <v>442.20001200000002</v>
      </c>
      <c r="F1028">
        <v>442.20001200000002</v>
      </c>
      <c r="G1028">
        <v>53000</v>
      </c>
    </row>
    <row r="1029" spans="1:7" x14ac:dyDescent="0.25">
      <c r="A1029" s="18">
        <v>42039</v>
      </c>
      <c r="B1029">
        <v>447.60000600000001</v>
      </c>
      <c r="C1029">
        <v>456.79998799999998</v>
      </c>
      <c r="D1029">
        <v>434.79998799999998</v>
      </c>
      <c r="E1029">
        <v>454.60000600000001</v>
      </c>
      <c r="F1029">
        <v>454.60000600000001</v>
      </c>
      <c r="G1029">
        <v>63200</v>
      </c>
    </row>
    <row r="1030" spans="1:7" x14ac:dyDescent="0.25">
      <c r="A1030" s="18">
        <v>42040</v>
      </c>
      <c r="B1030">
        <v>448.60000600000001</v>
      </c>
      <c r="C1030">
        <v>449</v>
      </c>
      <c r="D1030">
        <v>434.60000600000001</v>
      </c>
      <c r="E1030">
        <v>437.60000600000001</v>
      </c>
      <c r="F1030">
        <v>437.60000600000001</v>
      </c>
      <c r="G1030">
        <v>61200</v>
      </c>
    </row>
    <row r="1031" spans="1:7" x14ac:dyDescent="0.25">
      <c r="A1031" s="18">
        <v>42041</v>
      </c>
      <c r="B1031">
        <v>432</v>
      </c>
      <c r="C1031">
        <v>465.79998799999998</v>
      </c>
      <c r="D1031">
        <v>429.20001200000002</v>
      </c>
      <c r="E1031">
        <v>456.39999399999999</v>
      </c>
      <c r="F1031">
        <v>456.39999399999999</v>
      </c>
      <c r="G1031">
        <v>93600</v>
      </c>
    </row>
    <row r="1032" spans="1:7" x14ac:dyDescent="0.25">
      <c r="A1032" s="18">
        <v>42044</v>
      </c>
      <c r="B1032">
        <v>464.79998799999998</v>
      </c>
      <c r="C1032">
        <v>468.39999399999999</v>
      </c>
      <c r="D1032">
        <v>456.79998799999998</v>
      </c>
      <c r="E1032">
        <v>458.60000600000001</v>
      </c>
      <c r="F1032">
        <v>458.60000600000001</v>
      </c>
      <c r="G1032">
        <v>50100</v>
      </c>
    </row>
    <row r="1033" spans="1:7" x14ac:dyDescent="0.25">
      <c r="A1033" s="18">
        <v>42045</v>
      </c>
      <c r="B1033">
        <v>447.79998799999998</v>
      </c>
      <c r="C1033">
        <v>456.39999399999999</v>
      </c>
      <c r="D1033">
        <v>438.60000600000001</v>
      </c>
      <c r="E1033">
        <v>441.20001200000002</v>
      </c>
      <c r="F1033">
        <v>441.20001200000002</v>
      </c>
      <c r="G1033">
        <v>59300</v>
      </c>
    </row>
    <row r="1034" spans="1:7" x14ac:dyDescent="0.25">
      <c r="A1034" s="18">
        <v>42046</v>
      </c>
      <c r="B1034">
        <v>445.39999399999999</v>
      </c>
      <c r="C1034">
        <v>451.39999399999999</v>
      </c>
      <c r="D1034">
        <v>442.20001200000002</v>
      </c>
      <c r="E1034">
        <v>443</v>
      </c>
      <c r="F1034">
        <v>443</v>
      </c>
      <c r="G1034">
        <v>52700</v>
      </c>
    </row>
    <row r="1035" spans="1:7" x14ac:dyDescent="0.25">
      <c r="A1035" s="18">
        <v>42047</v>
      </c>
      <c r="B1035">
        <v>432.79998799999998</v>
      </c>
      <c r="C1035">
        <v>435.20001200000002</v>
      </c>
      <c r="D1035">
        <v>414.79998799999998</v>
      </c>
      <c r="E1035">
        <v>416.79998799999998</v>
      </c>
      <c r="F1035">
        <v>416.79998799999998</v>
      </c>
      <c r="G1035">
        <v>68300</v>
      </c>
    </row>
    <row r="1036" spans="1:7" x14ac:dyDescent="0.25">
      <c r="A1036" s="18">
        <v>42048</v>
      </c>
      <c r="B1036">
        <v>414.20001200000002</v>
      </c>
      <c r="C1036">
        <v>422.60000600000001</v>
      </c>
      <c r="D1036">
        <v>409.39999399999999</v>
      </c>
      <c r="E1036">
        <v>411.79998799999998</v>
      </c>
      <c r="F1036">
        <v>411.79998799999998</v>
      </c>
      <c r="G1036">
        <v>50300</v>
      </c>
    </row>
    <row r="1037" spans="1:7" x14ac:dyDescent="0.25">
      <c r="A1037" s="18">
        <v>42052</v>
      </c>
      <c r="B1037">
        <v>415.60000600000001</v>
      </c>
      <c r="C1037">
        <v>418.60000600000001</v>
      </c>
      <c r="D1037">
        <v>409.60000600000001</v>
      </c>
      <c r="E1037">
        <v>412.79998799999998</v>
      </c>
      <c r="F1037">
        <v>412.79998799999998</v>
      </c>
      <c r="G1037">
        <v>48100</v>
      </c>
    </row>
    <row r="1038" spans="1:7" x14ac:dyDescent="0.25">
      <c r="A1038" s="18">
        <v>42053</v>
      </c>
      <c r="B1038">
        <v>417.79998799999998</v>
      </c>
      <c r="C1038">
        <v>418.39999399999999</v>
      </c>
      <c r="D1038">
        <v>407.60000600000001</v>
      </c>
      <c r="E1038">
        <v>409.20001200000002</v>
      </c>
      <c r="F1038">
        <v>409.20001200000002</v>
      </c>
      <c r="G1038">
        <v>42500</v>
      </c>
    </row>
    <row r="1039" spans="1:7" x14ac:dyDescent="0.25">
      <c r="A1039" s="18">
        <v>42054</v>
      </c>
      <c r="B1039">
        <v>413.79998799999998</v>
      </c>
      <c r="C1039">
        <v>414</v>
      </c>
      <c r="D1039">
        <v>400</v>
      </c>
      <c r="E1039">
        <v>400.20001200000002</v>
      </c>
      <c r="F1039">
        <v>400.20001200000002</v>
      </c>
      <c r="G1039">
        <v>44000</v>
      </c>
    </row>
    <row r="1040" spans="1:7" x14ac:dyDescent="0.25">
      <c r="A1040" s="18">
        <v>42055</v>
      </c>
      <c r="B1040">
        <v>408</v>
      </c>
      <c r="C1040">
        <v>410.39999399999999</v>
      </c>
      <c r="D1040">
        <v>382.79998799999998</v>
      </c>
      <c r="E1040">
        <v>385.79998799999998</v>
      </c>
      <c r="F1040">
        <v>385.79998799999998</v>
      </c>
      <c r="G1040">
        <v>57600</v>
      </c>
    </row>
    <row r="1041" spans="1:7" x14ac:dyDescent="0.25">
      <c r="A1041" s="18">
        <v>42058</v>
      </c>
      <c r="B1041">
        <v>390</v>
      </c>
      <c r="C1041">
        <v>392.39999399999999</v>
      </c>
      <c r="D1041">
        <v>385.60000600000001</v>
      </c>
      <c r="E1041">
        <v>387.20001200000002</v>
      </c>
      <c r="F1041">
        <v>387.20001200000002</v>
      </c>
      <c r="G1041">
        <v>37500</v>
      </c>
    </row>
    <row r="1042" spans="1:7" x14ac:dyDescent="0.25">
      <c r="A1042" s="18">
        <v>42059</v>
      </c>
      <c r="B1042">
        <v>386.20001200000002</v>
      </c>
      <c r="C1042">
        <v>386.20001200000002</v>
      </c>
      <c r="D1042">
        <v>369</v>
      </c>
      <c r="E1042">
        <v>371</v>
      </c>
      <c r="F1042">
        <v>371</v>
      </c>
      <c r="G1042">
        <v>82300</v>
      </c>
    </row>
    <row r="1043" spans="1:7" x14ac:dyDescent="0.25">
      <c r="A1043" s="18">
        <v>42060</v>
      </c>
      <c r="B1043">
        <v>372.20001200000002</v>
      </c>
      <c r="C1043">
        <v>377.60000600000001</v>
      </c>
      <c r="D1043">
        <v>356.79998799999998</v>
      </c>
      <c r="E1043">
        <v>373.60000600000001</v>
      </c>
      <c r="F1043">
        <v>373.60000600000001</v>
      </c>
      <c r="G1043">
        <v>80300</v>
      </c>
    </row>
    <row r="1044" spans="1:7" x14ac:dyDescent="0.25">
      <c r="A1044" s="18">
        <v>42061</v>
      </c>
      <c r="B1044">
        <v>372.60000600000001</v>
      </c>
      <c r="C1044">
        <v>379.60000600000001</v>
      </c>
      <c r="D1044">
        <v>364.39999399999999</v>
      </c>
      <c r="E1044">
        <v>369</v>
      </c>
      <c r="F1044">
        <v>369</v>
      </c>
      <c r="G1044">
        <v>66500</v>
      </c>
    </row>
    <row r="1045" spans="1:7" x14ac:dyDescent="0.25">
      <c r="A1045" s="18">
        <v>42062</v>
      </c>
      <c r="B1045">
        <v>368.79998799999998</v>
      </c>
      <c r="C1045">
        <v>372</v>
      </c>
      <c r="D1045">
        <v>361.60000600000001</v>
      </c>
      <c r="E1045">
        <v>367.60000600000001</v>
      </c>
      <c r="F1045">
        <v>367.60000600000001</v>
      </c>
      <c r="G1045">
        <v>57400</v>
      </c>
    </row>
    <row r="1046" spans="1:7" x14ac:dyDescent="0.25">
      <c r="A1046" s="18">
        <v>42065</v>
      </c>
      <c r="B1046">
        <v>365.39999399999999</v>
      </c>
      <c r="C1046">
        <v>366.60000600000001</v>
      </c>
      <c r="D1046">
        <v>354.79998799999998</v>
      </c>
      <c r="E1046">
        <v>354.79998799999998</v>
      </c>
      <c r="F1046">
        <v>354.79998799999998</v>
      </c>
      <c r="G1046">
        <v>86000</v>
      </c>
    </row>
    <row r="1047" spans="1:7" x14ac:dyDescent="0.25">
      <c r="A1047" s="18">
        <v>42066</v>
      </c>
      <c r="B1047">
        <v>358.60000600000001</v>
      </c>
      <c r="C1047">
        <v>371.79998799999998</v>
      </c>
      <c r="D1047">
        <v>356.79998799999998</v>
      </c>
      <c r="E1047">
        <v>362.60000600000001</v>
      </c>
      <c r="F1047">
        <v>362.60000600000001</v>
      </c>
      <c r="G1047">
        <v>52400</v>
      </c>
    </row>
    <row r="1048" spans="1:7" x14ac:dyDescent="0.25">
      <c r="A1048" s="18">
        <v>42067</v>
      </c>
      <c r="B1048">
        <v>368</v>
      </c>
      <c r="C1048">
        <v>375.79998799999998</v>
      </c>
      <c r="D1048">
        <v>361.20001200000002</v>
      </c>
      <c r="E1048">
        <v>361.60000600000001</v>
      </c>
      <c r="F1048">
        <v>361.60000600000001</v>
      </c>
      <c r="G1048">
        <v>78600</v>
      </c>
    </row>
    <row r="1049" spans="1:7" x14ac:dyDescent="0.25">
      <c r="A1049" s="18">
        <v>42068</v>
      </c>
      <c r="B1049">
        <v>359.60000600000001</v>
      </c>
      <c r="C1049">
        <v>364.60000600000001</v>
      </c>
      <c r="D1049">
        <v>356.60000600000001</v>
      </c>
      <c r="E1049">
        <v>356.79998799999998</v>
      </c>
      <c r="F1049">
        <v>356.79998799999998</v>
      </c>
      <c r="G1049">
        <v>47000</v>
      </c>
    </row>
    <row r="1050" spans="1:7" x14ac:dyDescent="0.25">
      <c r="A1050" s="18">
        <v>42069</v>
      </c>
      <c r="B1050">
        <v>362.20001200000002</v>
      </c>
      <c r="C1050">
        <v>375</v>
      </c>
      <c r="D1050">
        <v>357.39999399999999</v>
      </c>
      <c r="E1050">
        <v>373.20001200000002</v>
      </c>
      <c r="F1050">
        <v>373.20001200000002</v>
      </c>
      <c r="G1050">
        <v>63600</v>
      </c>
    </row>
    <row r="1051" spans="1:7" x14ac:dyDescent="0.25">
      <c r="A1051" s="18">
        <v>42072</v>
      </c>
      <c r="B1051">
        <v>370.39999399999999</v>
      </c>
      <c r="C1051">
        <v>373</v>
      </c>
      <c r="D1051">
        <v>364.20001200000002</v>
      </c>
      <c r="E1051">
        <v>368</v>
      </c>
      <c r="F1051">
        <v>368</v>
      </c>
      <c r="G1051">
        <v>50100</v>
      </c>
    </row>
    <row r="1052" spans="1:7" x14ac:dyDescent="0.25">
      <c r="A1052" s="18">
        <v>42073</v>
      </c>
      <c r="B1052">
        <v>378.39999399999999</v>
      </c>
      <c r="C1052">
        <v>384.39999399999999</v>
      </c>
      <c r="D1052">
        <v>375.79998799999998</v>
      </c>
      <c r="E1052">
        <v>379.79998799999998</v>
      </c>
      <c r="F1052">
        <v>379.79998799999998</v>
      </c>
      <c r="G1052">
        <v>78400</v>
      </c>
    </row>
    <row r="1053" spans="1:7" x14ac:dyDescent="0.25">
      <c r="A1053" s="18">
        <v>42074</v>
      </c>
      <c r="B1053">
        <v>380.20001200000002</v>
      </c>
      <c r="C1053">
        <v>391.20001200000002</v>
      </c>
      <c r="D1053">
        <v>379.20001200000002</v>
      </c>
      <c r="E1053">
        <v>388</v>
      </c>
      <c r="F1053">
        <v>388</v>
      </c>
      <c r="G1053">
        <v>72400</v>
      </c>
    </row>
    <row r="1054" spans="1:7" x14ac:dyDescent="0.25">
      <c r="A1054" s="18">
        <v>42075</v>
      </c>
      <c r="B1054">
        <v>381.20001200000002</v>
      </c>
      <c r="C1054">
        <v>381.60000600000001</v>
      </c>
      <c r="D1054">
        <v>364.39999399999999</v>
      </c>
      <c r="E1054">
        <v>365</v>
      </c>
      <c r="F1054">
        <v>365</v>
      </c>
      <c r="G1054">
        <v>60200</v>
      </c>
    </row>
    <row r="1055" spans="1:7" x14ac:dyDescent="0.25">
      <c r="A1055" s="18">
        <v>42076</v>
      </c>
      <c r="B1055">
        <v>366.60000600000001</v>
      </c>
      <c r="C1055">
        <v>383</v>
      </c>
      <c r="D1055">
        <v>364.79998799999998</v>
      </c>
      <c r="E1055">
        <v>373.39999399999999</v>
      </c>
      <c r="F1055">
        <v>373.39999399999999</v>
      </c>
      <c r="G1055">
        <v>65400</v>
      </c>
    </row>
    <row r="1056" spans="1:7" x14ac:dyDescent="0.25">
      <c r="A1056" s="18">
        <v>42079</v>
      </c>
      <c r="B1056">
        <v>368.79998799999998</v>
      </c>
      <c r="C1056">
        <v>369.79998799999998</v>
      </c>
      <c r="D1056">
        <v>361</v>
      </c>
      <c r="E1056">
        <v>365</v>
      </c>
      <c r="F1056">
        <v>365</v>
      </c>
      <c r="G1056">
        <v>52300</v>
      </c>
    </row>
    <row r="1057" spans="1:7" x14ac:dyDescent="0.25">
      <c r="A1057" s="18">
        <v>42080</v>
      </c>
      <c r="B1057">
        <v>369.79998799999998</v>
      </c>
      <c r="C1057">
        <v>372.39999399999999</v>
      </c>
      <c r="D1057">
        <v>361.79998799999998</v>
      </c>
      <c r="E1057">
        <v>362.60000600000001</v>
      </c>
      <c r="F1057">
        <v>362.60000600000001</v>
      </c>
      <c r="G1057">
        <v>43600</v>
      </c>
    </row>
    <row r="1058" spans="1:7" x14ac:dyDescent="0.25">
      <c r="A1058" s="18">
        <v>42081</v>
      </c>
      <c r="B1058">
        <v>365.39999399999999</v>
      </c>
      <c r="C1058">
        <v>367.79998799999998</v>
      </c>
      <c r="D1058">
        <v>344.20001200000002</v>
      </c>
      <c r="E1058">
        <v>347</v>
      </c>
      <c r="F1058">
        <v>347</v>
      </c>
      <c r="G1058">
        <v>114600</v>
      </c>
    </row>
    <row r="1059" spans="1:7" x14ac:dyDescent="0.25">
      <c r="A1059" s="18">
        <v>42082</v>
      </c>
      <c r="B1059">
        <v>352.60000600000001</v>
      </c>
      <c r="C1059">
        <v>356.20001200000002</v>
      </c>
      <c r="D1059">
        <v>346.20001200000002</v>
      </c>
      <c r="E1059">
        <v>347.60000600000001</v>
      </c>
      <c r="F1059">
        <v>347.60000600000001</v>
      </c>
      <c r="G1059">
        <v>62200</v>
      </c>
    </row>
    <row r="1060" spans="1:7" x14ac:dyDescent="0.25">
      <c r="A1060" s="18">
        <v>42083</v>
      </c>
      <c r="B1060">
        <v>343.20001200000002</v>
      </c>
      <c r="C1060">
        <v>346</v>
      </c>
      <c r="D1060">
        <v>331.60000600000001</v>
      </c>
      <c r="E1060">
        <v>342</v>
      </c>
      <c r="F1060">
        <v>342</v>
      </c>
      <c r="G1060">
        <v>95600</v>
      </c>
    </row>
    <row r="1061" spans="1:7" x14ac:dyDescent="0.25">
      <c r="A1061" s="18">
        <v>42086</v>
      </c>
      <c r="B1061">
        <v>339.20001200000002</v>
      </c>
      <c r="C1061">
        <v>339.79998799999998</v>
      </c>
      <c r="D1061">
        <v>331.79998799999998</v>
      </c>
      <c r="E1061">
        <v>335.79998799999998</v>
      </c>
      <c r="F1061">
        <v>335.79998799999998</v>
      </c>
      <c r="G1061">
        <v>56100</v>
      </c>
    </row>
    <row r="1062" spans="1:7" x14ac:dyDescent="0.25">
      <c r="A1062" s="18">
        <v>42087</v>
      </c>
      <c r="B1062">
        <v>336.20001200000002</v>
      </c>
      <c r="C1062">
        <v>338</v>
      </c>
      <c r="D1062">
        <v>327.60000600000001</v>
      </c>
      <c r="E1062">
        <v>334</v>
      </c>
      <c r="F1062">
        <v>334</v>
      </c>
      <c r="G1062">
        <v>65400</v>
      </c>
    </row>
    <row r="1063" spans="1:7" x14ac:dyDescent="0.25">
      <c r="A1063" s="18">
        <v>42088</v>
      </c>
      <c r="B1063">
        <v>332.60000600000001</v>
      </c>
      <c r="C1063">
        <v>349.79998799999998</v>
      </c>
      <c r="D1063">
        <v>330.79998799999998</v>
      </c>
      <c r="E1063">
        <v>349.39999399999999</v>
      </c>
      <c r="F1063">
        <v>349.39999399999999</v>
      </c>
      <c r="G1063">
        <v>105600</v>
      </c>
    </row>
    <row r="1064" spans="1:7" x14ac:dyDescent="0.25">
      <c r="A1064" s="18">
        <v>42089</v>
      </c>
      <c r="B1064">
        <v>356.20001200000002</v>
      </c>
      <c r="C1064">
        <v>359.39999399999999</v>
      </c>
      <c r="D1064">
        <v>344.20001200000002</v>
      </c>
      <c r="E1064">
        <v>346.39999399999999</v>
      </c>
      <c r="F1064">
        <v>346.39999399999999</v>
      </c>
      <c r="G1064">
        <v>127000</v>
      </c>
    </row>
    <row r="1065" spans="1:7" x14ac:dyDescent="0.25">
      <c r="A1065" s="18">
        <v>42090</v>
      </c>
      <c r="B1065">
        <v>346.60000600000001</v>
      </c>
      <c r="C1065">
        <v>347.39999399999999</v>
      </c>
      <c r="D1065">
        <v>340.79998799999998</v>
      </c>
      <c r="E1065">
        <v>342.20001200000002</v>
      </c>
      <c r="F1065">
        <v>342.20001200000002</v>
      </c>
      <c r="G1065">
        <v>44900</v>
      </c>
    </row>
    <row r="1066" spans="1:7" x14ac:dyDescent="0.25">
      <c r="A1066" s="18">
        <v>42093</v>
      </c>
      <c r="B1066">
        <v>334</v>
      </c>
      <c r="C1066">
        <v>334.79998799999998</v>
      </c>
      <c r="D1066">
        <v>330</v>
      </c>
      <c r="E1066">
        <v>331.60000600000001</v>
      </c>
      <c r="F1066">
        <v>331.60000600000001</v>
      </c>
      <c r="G1066">
        <v>66100</v>
      </c>
    </row>
    <row r="1067" spans="1:7" x14ac:dyDescent="0.25">
      <c r="A1067" s="18">
        <v>42094</v>
      </c>
      <c r="B1067">
        <v>333</v>
      </c>
      <c r="C1067">
        <v>342.20001200000002</v>
      </c>
      <c r="D1067">
        <v>332.39999399999999</v>
      </c>
      <c r="E1067">
        <v>340.20001200000002</v>
      </c>
      <c r="F1067">
        <v>340.20001200000002</v>
      </c>
      <c r="G1067">
        <v>62400</v>
      </c>
    </row>
    <row r="1068" spans="1:7" x14ac:dyDescent="0.25">
      <c r="A1068" s="18">
        <v>42095</v>
      </c>
      <c r="B1068">
        <v>341</v>
      </c>
      <c r="C1068">
        <v>351.20001200000002</v>
      </c>
      <c r="D1068">
        <v>339.79998799999998</v>
      </c>
      <c r="E1068">
        <v>340</v>
      </c>
      <c r="F1068">
        <v>340</v>
      </c>
      <c r="G1068">
        <v>71000</v>
      </c>
    </row>
    <row r="1069" spans="1:7" x14ac:dyDescent="0.25">
      <c r="A1069" s="18">
        <v>42096</v>
      </c>
      <c r="B1069">
        <v>337.79998799999998</v>
      </c>
      <c r="C1069">
        <v>339.20001200000002</v>
      </c>
      <c r="D1069">
        <v>332</v>
      </c>
      <c r="E1069">
        <v>333.20001200000002</v>
      </c>
      <c r="F1069">
        <v>333.20001200000002</v>
      </c>
      <c r="G1069">
        <v>46900</v>
      </c>
    </row>
    <row r="1070" spans="1:7" x14ac:dyDescent="0.25">
      <c r="A1070" s="18">
        <v>42100</v>
      </c>
      <c r="B1070">
        <v>336.39999399999999</v>
      </c>
      <c r="C1070">
        <v>337.60000600000001</v>
      </c>
      <c r="D1070">
        <v>323</v>
      </c>
      <c r="E1070">
        <v>325.20001200000002</v>
      </c>
      <c r="F1070">
        <v>325.20001200000002</v>
      </c>
      <c r="G1070">
        <v>64100</v>
      </c>
    </row>
    <row r="1071" spans="1:7" x14ac:dyDescent="0.25">
      <c r="A1071" s="18">
        <v>42101</v>
      </c>
      <c r="B1071">
        <v>323.39999399999999</v>
      </c>
      <c r="C1071">
        <v>325.39999399999999</v>
      </c>
      <c r="D1071">
        <v>320</v>
      </c>
      <c r="E1071">
        <v>325.39999399999999</v>
      </c>
      <c r="F1071">
        <v>325.39999399999999</v>
      </c>
      <c r="G1071">
        <v>48300</v>
      </c>
    </row>
    <row r="1072" spans="1:7" x14ac:dyDescent="0.25">
      <c r="A1072" s="18">
        <v>42102</v>
      </c>
      <c r="B1072">
        <v>322.79998799999998</v>
      </c>
      <c r="C1072">
        <v>325.20001200000002</v>
      </c>
      <c r="D1072">
        <v>318.20001200000002</v>
      </c>
      <c r="E1072">
        <v>319</v>
      </c>
      <c r="F1072">
        <v>319</v>
      </c>
      <c r="G1072">
        <v>53600</v>
      </c>
    </row>
    <row r="1073" spans="1:7" x14ac:dyDescent="0.25">
      <c r="A1073" s="18">
        <v>42103</v>
      </c>
      <c r="B1073">
        <v>317.39999399999999</v>
      </c>
      <c r="C1073">
        <v>321</v>
      </c>
      <c r="D1073">
        <v>307.60000600000001</v>
      </c>
      <c r="E1073">
        <v>308</v>
      </c>
      <c r="F1073">
        <v>308</v>
      </c>
      <c r="G1073">
        <v>72100</v>
      </c>
    </row>
    <row r="1074" spans="1:7" x14ac:dyDescent="0.25">
      <c r="A1074" s="18">
        <v>42104</v>
      </c>
      <c r="B1074">
        <v>305.20001200000002</v>
      </c>
      <c r="C1074">
        <v>305.60000600000001</v>
      </c>
      <c r="D1074">
        <v>294</v>
      </c>
      <c r="E1074">
        <v>294.39999399999999</v>
      </c>
      <c r="F1074">
        <v>294.39999399999999</v>
      </c>
      <c r="G1074">
        <v>72500</v>
      </c>
    </row>
    <row r="1075" spans="1:7" x14ac:dyDescent="0.25">
      <c r="A1075" s="18">
        <v>42107</v>
      </c>
      <c r="B1075">
        <v>290.39999399999999</v>
      </c>
      <c r="C1075">
        <v>304.79998799999998</v>
      </c>
      <c r="D1075">
        <v>287.60000600000001</v>
      </c>
      <c r="E1075">
        <v>302</v>
      </c>
      <c r="F1075">
        <v>302</v>
      </c>
      <c r="G1075">
        <v>69400</v>
      </c>
    </row>
    <row r="1076" spans="1:7" x14ac:dyDescent="0.25">
      <c r="A1076" s="18">
        <v>42108</v>
      </c>
      <c r="B1076">
        <v>305.60000600000001</v>
      </c>
      <c r="C1076">
        <v>307.60000600000001</v>
      </c>
      <c r="D1076">
        <v>296.39999399999999</v>
      </c>
      <c r="E1076">
        <v>299</v>
      </c>
      <c r="F1076">
        <v>299</v>
      </c>
      <c r="G1076">
        <v>58300</v>
      </c>
    </row>
    <row r="1077" spans="1:7" x14ac:dyDescent="0.25">
      <c r="A1077" s="18">
        <v>42109</v>
      </c>
      <c r="B1077">
        <v>295</v>
      </c>
      <c r="C1077">
        <v>295.39999399999999</v>
      </c>
      <c r="D1077">
        <v>289.20001200000002</v>
      </c>
      <c r="E1077">
        <v>292.39999399999999</v>
      </c>
      <c r="F1077">
        <v>292.39999399999999</v>
      </c>
      <c r="G1077">
        <v>54500</v>
      </c>
    </row>
    <row r="1078" spans="1:7" x14ac:dyDescent="0.25">
      <c r="A1078" s="18">
        <v>42110</v>
      </c>
      <c r="B1078">
        <v>293.20001200000002</v>
      </c>
      <c r="C1078">
        <v>294.60000600000001</v>
      </c>
      <c r="D1078">
        <v>283.79998799999998</v>
      </c>
      <c r="E1078">
        <v>286.39999399999999</v>
      </c>
      <c r="F1078">
        <v>286.39999399999999</v>
      </c>
      <c r="G1078">
        <v>46400</v>
      </c>
    </row>
    <row r="1079" spans="1:7" x14ac:dyDescent="0.25">
      <c r="A1079" s="18">
        <v>42111</v>
      </c>
      <c r="B1079">
        <v>295.79998799999998</v>
      </c>
      <c r="C1079">
        <v>304.20001200000002</v>
      </c>
      <c r="D1079">
        <v>294.20001200000002</v>
      </c>
      <c r="E1079">
        <v>295.79998799999998</v>
      </c>
      <c r="F1079">
        <v>295.79998799999998</v>
      </c>
      <c r="G1079">
        <v>106800</v>
      </c>
    </row>
    <row r="1080" spans="1:7" x14ac:dyDescent="0.25">
      <c r="A1080" s="18">
        <v>42114</v>
      </c>
      <c r="B1080">
        <v>290.39999399999999</v>
      </c>
      <c r="C1080">
        <v>291.60000600000001</v>
      </c>
      <c r="D1080">
        <v>284.39999399999999</v>
      </c>
      <c r="E1080">
        <v>286.20001200000002</v>
      </c>
      <c r="F1080">
        <v>286.20001200000002</v>
      </c>
      <c r="G1080">
        <v>54300</v>
      </c>
    </row>
    <row r="1081" spans="1:7" x14ac:dyDescent="0.25">
      <c r="A1081" s="18">
        <v>42115</v>
      </c>
      <c r="B1081">
        <v>283</v>
      </c>
      <c r="C1081">
        <v>289.39999399999999</v>
      </c>
      <c r="D1081">
        <v>281.79998799999998</v>
      </c>
      <c r="E1081">
        <v>286.20001200000002</v>
      </c>
      <c r="F1081">
        <v>286.20001200000002</v>
      </c>
      <c r="G1081">
        <v>48100</v>
      </c>
    </row>
    <row r="1082" spans="1:7" x14ac:dyDescent="0.25">
      <c r="A1082" s="18">
        <v>42116</v>
      </c>
      <c r="B1082">
        <v>285</v>
      </c>
      <c r="C1082">
        <v>290.20001200000002</v>
      </c>
      <c r="D1082">
        <v>281.79998799999998</v>
      </c>
      <c r="E1082">
        <v>283.20001200000002</v>
      </c>
      <c r="F1082">
        <v>283.20001200000002</v>
      </c>
      <c r="G1082">
        <v>56200</v>
      </c>
    </row>
    <row r="1083" spans="1:7" x14ac:dyDescent="0.25">
      <c r="A1083" s="18">
        <v>42117</v>
      </c>
      <c r="B1083">
        <v>285</v>
      </c>
      <c r="C1083">
        <v>285.79998799999998</v>
      </c>
      <c r="D1083">
        <v>278</v>
      </c>
      <c r="E1083">
        <v>280.60000600000001</v>
      </c>
      <c r="F1083">
        <v>280.60000600000001</v>
      </c>
      <c r="G1083">
        <v>62900</v>
      </c>
    </row>
    <row r="1084" spans="1:7" x14ac:dyDescent="0.25">
      <c r="A1084" s="18">
        <v>42118</v>
      </c>
      <c r="B1084">
        <v>279</v>
      </c>
      <c r="C1084">
        <v>281</v>
      </c>
      <c r="D1084">
        <v>276.79998799999998</v>
      </c>
      <c r="E1084">
        <v>277.60000600000001</v>
      </c>
      <c r="F1084">
        <v>277.60000600000001</v>
      </c>
      <c r="G1084">
        <v>37000</v>
      </c>
    </row>
    <row r="1085" spans="1:7" x14ac:dyDescent="0.25">
      <c r="A1085" s="18">
        <v>42121</v>
      </c>
      <c r="B1085">
        <v>275.39999399999999</v>
      </c>
      <c r="C1085">
        <v>287.79998799999998</v>
      </c>
      <c r="D1085">
        <v>274.39999399999999</v>
      </c>
      <c r="E1085">
        <v>286.20001200000002</v>
      </c>
      <c r="F1085">
        <v>286.20001200000002</v>
      </c>
      <c r="G1085">
        <v>48200</v>
      </c>
    </row>
    <row r="1086" spans="1:7" x14ac:dyDescent="0.25">
      <c r="A1086" s="18">
        <v>42122</v>
      </c>
      <c r="B1086">
        <v>287.79998799999998</v>
      </c>
      <c r="C1086">
        <v>295.39999399999999</v>
      </c>
      <c r="D1086">
        <v>275.60000600000001</v>
      </c>
      <c r="E1086">
        <v>275.60000600000001</v>
      </c>
      <c r="F1086">
        <v>275.60000600000001</v>
      </c>
      <c r="G1086">
        <v>68900</v>
      </c>
    </row>
    <row r="1087" spans="1:7" x14ac:dyDescent="0.25">
      <c r="A1087" s="18">
        <v>42123</v>
      </c>
      <c r="B1087">
        <v>282.79998799999998</v>
      </c>
      <c r="C1087">
        <v>287.79998799999998</v>
      </c>
      <c r="D1087">
        <v>277.20001200000002</v>
      </c>
      <c r="E1087">
        <v>283.20001200000002</v>
      </c>
      <c r="F1087">
        <v>283.20001200000002</v>
      </c>
      <c r="G1087">
        <v>70700</v>
      </c>
    </row>
    <row r="1088" spans="1:7" x14ac:dyDescent="0.25">
      <c r="A1088" s="18">
        <v>42124</v>
      </c>
      <c r="B1088">
        <v>287</v>
      </c>
      <c r="C1088">
        <v>296.60000600000001</v>
      </c>
      <c r="D1088">
        <v>283.79998799999998</v>
      </c>
      <c r="E1088">
        <v>290.79998799999998</v>
      </c>
      <c r="F1088">
        <v>290.79998799999998</v>
      </c>
      <c r="G1088">
        <v>65800</v>
      </c>
    </row>
    <row r="1089" spans="1:7" x14ac:dyDescent="0.25">
      <c r="A1089" s="18">
        <v>42125</v>
      </c>
      <c r="B1089">
        <v>286.79998799999998</v>
      </c>
      <c r="C1089">
        <v>287</v>
      </c>
      <c r="D1089">
        <v>276.39999399999999</v>
      </c>
      <c r="E1089">
        <v>276.39999399999999</v>
      </c>
      <c r="F1089">
        <v>276.39999399999999</v>
      </c>
      <c r="G1089">
        <v>63300</v>
      </c>
    </row>
    <row r="1090" spans="1:7" x14ac:dyDescent="0.25">
      <c r="A1090" s="18">
        <v>42128</v>
      </c>
      <c r="B1090">
        <v>274.60000600000001</v>
      </c>
      <c r="C1090">
        <v>280.20001200000002</v>
      </c>
      <c r="D1090">
        <v>272.60000600000001</v>
      </c>
      <c r="E1090">
        <v>277.20001200000002</v>
      </c>
      <c r="F1090">
        <v>277.20001200000002</v>
      </c>
      <c r="G1090">
        <v>41400</v>
      </c>
    </row>
    <row r="1091" spans="1:7" x14ac:dyDescent="0.25">
      <c r="A1091" s="18">
        <v>42129</v>
      </c>
      <c r="B1091">
        <v>278.79998799999998</v>
      </c>
      <c r="C1091">
        <v>286.60000600000001</v>
      </c>
      <c r="D1091">
        <v>276.60000600000001</v>
      </c>
      <c r="E1091">
        <v>286.20001200000002</v>
      </c>
      <c r="F1091">
        <v>286.20001200000002</v>
      </c>
      <c r="G1091">
        <v>70200</v>
      </c>
    </row>
    <row r="1092" spans="1:7" x14ac:dyDescent="0.25">
      <c r="A1092" s="18">
        <v>42130</v>
      </c>
      <c r="B1092">
        <v>282.79998799999998</v>
      </c>
      <c r="C1092">
        <v>300.39999399999999</v>
      </c>
      <c r="D1092">
        <v>282</v>
      </c>
      <c r="E1092">
        <v>291.39999399999999</v>
      </c>
      <c r="F1092">
        <v>291.39999399999999</v>
      </c>
      <c r="G1092">
        <v>65000</v>
      </c>
    </row>
    <row r="1093" spans="1:7" x14ac:dyDescent="0.25">
      <c r="A1093" s="18">
        <v>42131</v>
      </c>
      <c r="B1093">
        <v>292.79998799999998</v>
      </c>
      <c r="C1093">
        <v>296.60000600000001</v>
      </c>
      <c r="D1093">
        <v>286.39999399999999</v>
      </c>
      <c r="E1093">
        <v>288.79998799999998</v>
      </c>
      <c r="F1093">
        <v>288.79998799999998</v>
      </c>
      <c r="G1093">
        <v>55400</v>
      </c>
    </row>
    <row r="1094" spans="1:7" x14ac:dyDescent="0.25">
      <c r="A1094" s="18">
        <v>42132</v>
      </c>
      <c r="B1094">
        <v>278</v>
      </c>
      <c r="C1094">
        <v>279.60000600000001</v>
      </c>
      <c r="D1094">
        <v>272.79998799999998</v>
      </c>
      <c r="E1094">
        <v>274</v>
      </c>
      <c r="F1094">
        <v>274</v>
      </c>
      <c r="G1094">
        <v>80200</v>
      </c>
    </row>
    <row r="1095" spans="1:7" x14ac:dyDescent="0.25">
      <c r="A1095" s="18">
        <v>42135</v>
      </c>
      <c r="B1095">
        <v>274.79998799999998</v>
      </c>
      <c r="C1095">
        <v>281.60000600000001</v>
      </c>
      <c r="D1095">
        <v>273.79998799999998</v>
      </c>
      <c r="E1095">
        <v>281.39999399999999</v>
      </c>
      <c r="F1095">
        <v>281.39999399999999</v>
      </c>
      <c r="G1095">
        <v>42500</v>
      </c>
    </row>
    <row r="1096" spans="1:7" x14ac:dyDescent="0.25">
      <c r="A1096" s="18">
        <v>42136</v>
      </c>
      <c r="B1096">
        <v>286</v>
      </c>
      <c r="C1096">
        <v>289.60000600000001</v>
      </c>
      <c r="D1096">
        <v>278.60000600000001</v>
      </c>
      <c r="E1096">
        <v>280.20001200000002</v>
      </c>
      <c r="F1096">
        <v>280.20001200000002</v>
      </c>
      <c r="G1096">
        <v>59800</v>
      </c>
    </row>
    <row r="1097" spans="1:7" x14ac:dyDescent="0.25">
      <c r="A1097" s="18">
        <v>42137</v>
      </c>
      <c r="B1097">
        <v>277.60000600000001</v>
      </c>
      <c r="C1097">
        <v>280.60000600000001</v>
      </c>
      <c r="D1097">
        <v>274.39999399999999</v>
      </c>
      <c r="E1097">
        <v>275.20001200000002</v>
      </c>
      <c r="F1097">
        <v>275.20001200000002</v>
      </c>
      <c r="G1097">
        <v>57900</v>
      </c>
    </row>
    <row r="1098" spans="1:7" x14ac:dyDescent="0.25">
      <c r="A1098" s="18">
        <v>42138</v>
      </c>
      <c r="B1098">
        <v>272.20001200000002</v>
      </c>
      <c r="C1098">
        <v>273.20001200000002</v>
      </c>
      <c r="D1098">
        <v>269.39999399999999</v>
      </c>
      <c r="E1098">
        <v>269.39999399999999</v>
      </c>
      <c r="F1098">
        <v>269.39999399999999</v>
      </c>
      <c r="G1098">
        <v>67200</v>
      </c>
    </row>
    <row r="1099" spans="1:7" x14ac:dyDescent="0.25">
      <c r="A1099" s="18">
        <v>42139</v>
      </c>
      <c r="B1099">
        <v>268.79998799999998</v>
      </c>
      <c r="C1099">
        <v>272.60000600000001</v>
      </c>
      <c r="D1099">
        <v>267</v>
      </c>
      <c r="E1099">
        <v>267</v>
      </c>
      <c r="F1099">
        <v>267</v>
      </c>
      <c r="G1099">
        <v>53800</v>
      </c>
    </row>
    <row r="1100" spans="1:7" x14ac:dyDescent="0.25">
      <c r="A1100" s="18">
        <v>42142</v>
      </c>
      <c r="B1100">
        <v>267.20001200000002</v>
      </c>
      <c r="C1100">
        <v>267.60000600000001</v>
      </c>
      <c r="D1100">
        <v>256.20001200000002</v>
      </c>
      <c r="E1100">
        <v>258.39999399999999</v>
      </c>
      <c r="F1100">
        <v>258.39999399999999</v>
      </c>
      <c r="G1100">
        <v>67100</v>
      </c>
    </row>
    <row r="1101" spans="1:7" x14ac:dyDescent="0.25">
      <c r="A1101" s="18">
        <v>42143</v>
      </c>
      <c r="B1101">
        <v>257</v>
      </c>
      <c r="C1101">
        <v>260.20001200000002</v>
      </c>
      <c r="D1101">
        <v>252.60000600000001</v>
      </c>
      <c r="E1101">
        <v>254.60000600000001</v>
      </c>
      <c r="F1101">
        <v>254.60000600000001</v>
      </c>
      <c r="G1101">
        <v>60000</v>
      </c>
    </row>
    <row r="1102" spans="1:7" x14ac:dyDescent="0.25">
      <c r="A1102" s="18">
        <v>42144</v>
      </c>
      <c r="B1102">
        <v>253.800003</v>
      </c>
      <c r="C1102">
        <v>258.60000600000001</v>
      </c>
      <c r="D1102">
        <v>253</v>
      </c>
      <c r="E1102">
        <v>255.199997</v>
      </c>
      <c r="F1102">
        <v>255.199997</v>
      </c>
      <c r="G1102">
        <v>47100</v>
      </c>
    </row>
    <row r="1103" spans="1:7" x14ac:dyDescent="0.25">
      <c r="A1103" s="18">
        <v>42145</v>
      </c>
      <c r="B1103">
        <v>257</v>
      </c>
      <c r="C1103">
        <v>257.79998799999998</v>
      </c>
      <c r="D1103">
        <v>247</v>
      </c>
      <c r="E1103">
        <v>247.800003</v>
      </c>
      <c r="F1103">
        <v>247.800003</v>
      </c>
      <c r="G1103">
        <v>52100</v>
      </c>
    </row>
    <row r="1104" spans="1:7" x14ac:dyDescent="0.25">
      <c r="A1104" s="18">
        <v>42146</v>
      </c>
      <c r="B1104">
        <v>247.800003</v>
      </c>
      <c r="C1104">
        <v>249.60000600000001</v>
      </c>
      <c r="D1104">
        <v>245.60000600000001</v>
      </c>
      <c r="E1104">
        <v>248.39999399999999</v>
      </c>
      <c r="F1104">
        <v>248.39999399999999</v>
      </c>
      <c r="G1104">
        <v>28600</v>
      </c>
    </row>
    <row r="1105" spans="1:7" x14ac:dyDescent="0.25">
      <c r="A1105" s="18">
        <v>42150</v>
      </c>
      <c r="B1105">
        <v>251.39999399999999</v>
      </c>
      <c r="C1105">
        <v>260.60000600000001</v>
      </c>
      <c r="D1105">
        <v>250.39999399999999</v>
      </c>
      <c r="E1105">
        <v>258.39999399999999</v>
      </c>
      <c r="F1105">
        <v>258.39999399999999</v>
      </c>
      <c r="G1105">
        <v>71400</v>
      </c>
    </row>
    <row r="1106" spans="1:7" x14ac:dyDescent="0.25">
      <c r="A1106" s="18">
        <v>42151</v>
      </c>
      <c r="B1106">
        <v>256</v>
      </c>
      <c r="C1106">
        <v>257.20001200000002</v>
      </c>
      <c r="D1106">
        <v>247</v>
      </c>
      <c r="E1106">
        <v>248.60000600000001</v>
      </c>
      <c r="F1106">
        <v>248.60000600000001</v>
      </c>
      <c r="G1106">
        <v>49500</v>
      </c>
    </row>
    <row r="1107" spans="1:7" x14ac:dyDescent="0.25">
      <c r="A1107" s="18">
        <v>42152</v>
      </c>
      <c r="B1107">
        <v>251.39999399999999</v>
      </c>
      <c r="C1107">
        <v>255</v>
      </c>
      <c r="D1107">
        <v>250</v>
      </c>
      <c r="E1107">
        <v>251.60000600000001</v>
      </c>
      <c r="F1107">
        <v>251.60000600000001</v>
      </c>
      <c r="G1107">
        <v>45900</v>
      </c>
    </row>
    <row r="1108" spans="1:7" x14ac:dyDescent="0.25">
      <c r="A1108" s="18">
        <v>42153</v>
      </c>
      <c r="B1108">
        <v>252.39999399999999</v>
      </c>
      <c r="C1108">
        <v>256.39999399999999</v>
      </c>
      <c r="D1108">
        <v>249.60000600000001</v>
      </c>
      <c r="E1108">
        <v>253</v>
      </c>
      <c r="F1108">
        <v>253</v>
      </c>
      <c r="G1108">
        <v>71500</v>
      </c>
    </row>
    <row r="1109" spans="1:7" x14ac:dyDescent="0.25">
      <c r="A1109" s="18">
        <v>42156</v>
      </c>
      <c r="B1109">
        <v>250.199997</v>
      </c>
      <c r="C1109">
        <v>254.39999399999999</v>
      </c>
      <c r="D1109">
        <v>247.800003</v>
      </c>
      <c r="E1109">
        <v>250.800003</v>
      </c>
      <c r="F1109">
        <v>250.800003</v>
      </c>
      <c r="G1109">
        <v>50900</v>
      </c>
    </row>
    <row r="1110" spans="1:7" x14ac:dyDescent="0.25">
      <c r="A1110" s="18">
        <v>42157</v>
      </c>
      <c r="B1110">
        <v>253</v>
      </c>
      <c r="C1110">
        <v>256.20001200000002</v>
      </c>
      <c r="D1110">
        <v>250.199997</v>
      </c>
      <c r="E1110">
        <v>254.60000600000001</v>
      </c>
      <c r="F1110">
        <v>254.60000600000001</v>
      </c>
      <c r="G1110">
        <v>47500</v>
      </c>
    </row>
    <row r="1111" spans="1:7" x14ac:dyDescent="0.25">
      <c r="A1111" s="18">
        <v>42158</v>
      </c>
      <c r="B1111">
        <v>252.60000600000001</v>
      </c>
      <c r="C1111">
        <v>254.199997</v>
      </c>
      <c r="D1111">
        <v>249.60000600000001</v>
      </c>
      <c r="E1111">
        <v>250.199997</v>
      </c>
      <c r="F1111">
        <v>250.199997</v>
      </c>
      <c r="G1111">
        <v>55700</v>
      </c>
    </row>
    <row r="1112" spans="1:7" x14ac:dyDescent="0.25">
      <c r="A1112" s="18">
        <v>42159</v>
      </c>
      <c r="B1112">
        <v>253.60000600000001</v>
      </c>
      <c r="C1112">
        <v>260</v>
      </c>
      <c r="D1112">
        <v>252.39999399999999</v>
      </c>
      <c r="E1112">
        <v>258.60000600000001</v>
      </c>
      <c r="F1112">
        <v>258.60000600000001</v>
      </c>
      <c r="G1112">
        <v>91800</v>
      </c>
    </row>
    <row r="1113" spans="1:7" x14ac:dyDescent="0.25">
      <c r="A1113" s="18">
        <v>42160</v>
      </c>
      <c r="B1113">
        <v>259.20001200000002</v>
      </c>
      <c r="C1113">
        <v>261.20001200000002</v>
      </c>
      <c r="D1113">
        <v>253.39999399999999</v>
      </c>
      <c r="E1113">
        <v>254</v>
      </c>
      <c r="F1113">
        <v>254</v>
      </c>
      <c r="G1113">
        <v>74500</v>
      </c>
    </row>
    <row r="1114" spans="1:7" x14ac:dyDescent="0.25">
      <c r="A1114" s="18">
        <v>42163</v>
      </c>
      <c r="B1114">
        <v>255.199997</v>
      </c>
      <c r="C1114">
        <v>261.20001200000002</v>
      </c>
      <c r="D1114">
        <v>254.800003</v>
      </c>
      <c r="E1114">
        <v>259.39999399999999</v>
      </c>
      <c r="F1114">
        <v>259.39999399999999</v>
      </c>
      <c r="G1114">
        <v>51600</v>
      </c>
    </row>
    <row r="1115" spans="1:7" x14ac:dyDescent="0.25">
      <c r="A1115" s="18">
        <v>42164</v>
      </c>
      <c r="B1115">
        <v>260.39999399999999</v>
      </c>
      <c r="C1115">
        <v>262.79998799999998</v>
      </c>
      <c r="D1115">
        <v>255</v>
      </c>
      <c r="E1115">
        <v>256.20001200000002</v>
      </c>
      <c r="F1115">
        <v>256.20001200000002</v>
      </c>
      <c r="G1115">
        <v>74100</v>
      </c>
    </row>
    <row r="1116" spans="1:7" x14ac:dyDescent="0.25">
      <c r="A1116" s="18">
        <v>42165</v>
      </c>
      <c r="B1116">
        <v>252.800003</v>
      </c>
      <c r="C1116">
        <v>253</v>
      </c>
      <c r="D1116">
        <v>244.60000600000001</v>
      </c>
      <c r="E1116">
        <v>245.60000600000001</v>
      </c>
      <c r="F1116">
        <v>245.60000600000001</v>
      </c>
      <c r="G1116">
        <v>76000</v>
      </c>
    </row>
    <row r="1117" spans="1:7" x14ac:dyDescent="0.25">
      <c r="A1117" s="18">
        <v>42166</v>
      </c>
      <c r="B1117">
        <v>242.60000600000001</v>
      </c>
      <c r="C1117">
        <v>243.60000600000001</v>
      </c>
      <c r="D1117">
        <v>238.800003</v>
      </c>
      <c r="E1117">
        <v>240.199997</v>
      </c>
      <c r="F1117">
        <v>240.199997</v>
      </c>
      <c r="G1117">
        <v>69500</v>
      </c>
    </row>
    <row r="1118" spans="1:7" x14ac:dyDescent="0.25">
      <c r="A1118" s="18">
        <v>42167</v>
      </c>
      <c r="B1118">
        <v>243.39999399999999</v>
      </c>
      <c r="C1118">
        <v>247.800003</v>
      </c>
      <c r="D1118">
        <v>242.60000600000001</v>
      </c>
      <c r="E1118">
        <v>243.199997</v>
      </c>
      <c r="F1118">
        <v>243.199997</v>
      </c>
      <c r="G1118">
        <v>54600</v>
      </c>
    </row>
    <row r="1119" spans="1:7" x14ac:dyDescent="0.25">
      <c r="A1119" s="18">
        <v>42170</v>
      </c>
      <c r="B1119">
        <v>249.60000600000001</v>
      </c>
      <c r="C1119">
        <v>254</v>
      </c>
      <c r="D1119">
        <v>248</v>
      </c>
      <c r="E1119">
        <v>253.800003</v>
      </c>
      <c r="F1119">
        <v>253.800003</v>
      </c>
      <c r="G1119">
        <v>95900</v>
      </c>
    </row>
    <row r="1120" spans="1:7" x14ac:dyDescent="0.25">
      <c r="A1120" s="18">
        <v>42171</v>
      </c>
      <c r="B1120">
        <v>256.20001200000002</v>
      </c>
      <c r="C1120">
        <v>257.20001200000002</v>
      </c>
      <c r="D1120">
        <v>247.60000600000001</v>
      </c>
      <c r="E1120">
        <v>248.60000600000001</v>
      </c>
      <c r="F1120">
        <v>248.60000600000001</v>
      </c>
      <c r="G1120">
        <v>87700</v>
      </c>
    </row>
    <row r="1121" spans="1:7" x14ac:dyDescent="0.25">
      <c r="A1121" s="18">
        <v>42172</v>
      </c>
      <c r="B1121">
        <v>247.800003</v>
      </c>
      <c r="C1121">
        <v>253.60000600000001</v>
      </c>
      <c r="D1121">
        <v>245.39999399999999</v>
      </c>
      <c r="E1121">
        <v>247.800003</v>
      </c>
      <c r="F1121">
        <v>247.800003</v>
      </c>
      <c r="G1121">
        <v>54800</v>
      </c>
    </row>
    <row r="1122" spans="1:7" x14ac:dyDescent="0.25">
      <c r="A1122" s="18">
        <v>42173</v>
      </c>
      <c r="B1122">
        <v>244.800003</v>
      </c>
      <c r="C1122">
        <v>245.199997</v>
      </c>
      <c r="D1122">
        <v>238</v>
      </c>
      <c r="E1122">
        <v>241</v>
      </c>
      <c r="F1122">
        <v>241</v>
      </c>
      <c r="G1122">
        <v>79700</v>
      </c>
    </row>
    <row r="1123" spans="1:7" x14ac:dyDescent="0.25">
      <c r="A1123" s="18">
        <v>42174</v>
      </c>
      <c r="B1123">
        <v>241</v>
      </c>
      <c r="C1123">
        <v>244.199997</v>
      </c>
      <c r="D1123">
        <v>240.199997</v>
      </c>
      <c r="E1123">
        <v>243.60000600000001</v>
      </c>
      <c r="F1123">
        <v>243.60000600000001</v>
      </c>
      <c r="G1123">
        <v>52400</v>
      </c>
    </row>
    <row r="1124" spans="1:7" x14ac:dyDescent="0.25">
      <c r="A1124" s="18">
        <v>42177</v>
      </c>
      <c r="B1124">
        <v>237</v>
      </c>
      <c r="C1124">
        <v>238.800003</v>
      </c>
      <c r="D1124">
        <v>232</v>
      </c>
      <c r="E1124">
        <v>232.199997</v>
      </c>
      <c r="F1124">
        <v>232.199997</v>
      </c>
      <c r="G1124">
        <v>64700</v>
      </c>
    </row>
    <row r="1125" spans="1:7" x14ac:dyDescent="0.25">
      <c r="A1125" s="18">
        <v>42178</v>
      </c>
      <c r="B1125">
        <v>230.60000600000001</v>
      </c>
      <c r="C1125">
        <v>231.199997</v>
      </c>
      <c r="D1125">
        <v>226</v>
      </c>
      <c r="E1125">
        <v>226</v>
      </c>
      <c r="F1125">
        <v>226</v>
      </c>
      <c r="G1125">
        <v>70700</v>
      </c>
    </row>
    <row r="1126" spans="1:7" x14ac:dyDescent="0.25">
      <c r="A1126" s="18">
        <v>42179</v>
      </c>
      <c r="B1126">
        <v>227.39999399999999</v>
      </c>
      <c r="C1126">
        <v>230.800003</v>
      </c>
      <c r="D1126">
        <v>224.39999399999999</v>
      </c>
      <c r="E1126">
        <v>230.800003</v>
      </c>
      <c r="F1126">
        <v>230.800003</v>
      </c>
      <c r="G1126">
        <v>52200</v>
      </c>
    </row>
    <row r="1127" spans="1:7" x14ac:dyDescent="0.25">
      <c r="A1127" s="18">
        <v>42180</v>
      </c>
      <c r="B1127">
        <v>228.60000600000001</v>
      </c>
      <c r="C1127">
        <v>233.60000600000001</v>
      </c>
      <c r="D1127">
        <v>226.60000600000001</v>
      </c>
      <c r="E1127">
        <v>232.39999399999999</v>
      </c>
      <c r="F1127">
        <v>232.39999399999999</v>
      </c>
      <c r="G1127">
        <v>55200</v>
      </c>
    </row>
    <row r="1128" spans="1:7" x14ac:dyDescent="0.25">
      <c r="A1128" s="18">
        <v>42181</v>
      </c>
      <c r="B1128">
        <v>231.39999399999999</v>
      </c>
      <c r="C1128">
        <v>235.800003</v>
      </c>
      <c r="D1128">
        <v>229.60000600000001</v>
      </c>
      <c r="E1128">
        <v>231</v>
      </c>
      <c r="F1128">
        <v>231</v>
      </c>
      <c r="G1128">
        <v>42700</v>
      </c>
    </row>
    <row r="1129" spans="1:7" x14ac:dyDescent="0.25">
      <c r="A1129" s="18">
        <v>42184</v>
      </c>
      <c r="B1129">
        <v>246</v>
      </c>
      <c r="C1129">
        <v>273</v>
      </c>
      <c r="D1129">
        <v>241.60000600000001</v>
      </c>
      <c r="E1129">
        <v>270.39999399999999</v>
      </c>
      <c r="F1129">
        <v>270.39999399999999</v>
      </c>
      <c r="G1129">
        <v>197500</v>
      </c>
    </row>
    <row r="1130" spans="1:7" x14ac:dyDescent="0.25">
      <c r="A1130" s="18">
        <v>42185</v>
      </c>
      <c r="B1130">
        <v>256</v>
      </c>
      <c r="C1130">
        <v>280.79998799999998</v>
      </c>
      <c r="D1130">
        <v>255.39999399999999</v>
      </c>
      <c r="E1130">
        <v>268.39999399999999</v>
      </c>
      <c r="F1130">
        <v>268.39999399999999</v>
      </c>
      <c r="G1130">
        <v>185600</v>
      </c>
    </row>
    <row r="1131" spans="1:7" x14ac:dyDescent="0.25">
      <c r="A1131" s="18">
        <v>42186</v>
      </c>
      <c r="B1131">
        <v>253.60000600000001</v>
      </c>
      <c r="C1131">
        <v>262.79998799999998</v>
      </c>
      <c r="D1131">
        <v>249.39999399999999</v>
      </c>
      <c r="E1131">
        <v>249.800003</v>
      </c>
      <c r="F1131">
        <v>249.800003</v>
      </c>
      <c r="G1131">
        <v>121200</v>
      </c>
    </row>
    <row r="1132" spans="1:7" x14ac:dyDescent="0.25">
      <c r="A1132" s="18">
        <v>42187</v>
      </c>
      <c r="B1132">
        <v>249.60000600000001</v>
      </c>
      <c r="C1132">
        <v>270.39999399999999</v>
      </c>
      <c r="D1132">
        <v>248.800003</v>
      </c>
      <c r="E1132">
        <v>265.79998799999998</v>
      </c>
      <c r="F1132">
        <v>265.79998799999998</v>
      </c>
      <c r="G1132">
        <v>136700</v>
      </c>
    </row>
    <row r="1133" spans="1:7" x14ac:dyDescent="0.25">
      <c r="A1133" s="18">
        <v>42191</v>
      </c>
      <c r="B1133">
        <v>278.20001200000002</v>
      </c>
      <c r="C1133">
        <v>280.79998799999998</v>
      </c>
      <c r="D1133">
        <v>266.60000600000001</v>
      </c>
      <c r="E1133">
        <v>272.60000600000001</v>
      </c>
      <c r="F1133">
        <v>272.60000600000001</v>
      </c>
      <c r="G1133">
        <v>126500</v>
      </c>
    </row>
    <row r="1134" spans="1:7" x14ac:dyDescent="0.25">
      <c r="A1134" s="18">
        <v>42192</v>
      </c>
      <c r="B1134">
        <v>272</v>
      </c>
      <c r="C1134">
        <v>287.20001200000002</v>
      </c>
      <c r="D1134">
        <v>258.20001200000002</v>
      </c>
      <c r="E1134">
        <v>258.20001200000002</v>
      </c>
      <c r="F1134">
        <v>258.20001200000002</v>
      </c>
      <c r="G1134">
        <v>128300</v>
      </c>
    </row>
    <row r="1135" spans="1:7" x14ac:dyDescent="0.25">
      <c r="A1135" s="18">
        <v>42193</v>
      </c>
      <c r="B1135">
        <v>269.79998799999998</v>
      </c>
      <c r="C1135">
        <v>284.60000600000001</v>
      </c>
      <c r="D1135">
        <v>266.39999399999999</v>
      </c>
      <c r="E1135">
        <v>284.20001200000002</v>
      </c>
      <c r="F1135">
        <v>284.20001200000002</v>
      </c>
      <c r="G1135">
        <v>200500</v>
      </c>
    </row>
    <row r="1136" spans="1:7" x14ac:dyDescent="0.25">
      <c r="A1136" s="18">
        <v>42194</v>
      </c>
      <c r="B1136">
        <v>268.20001200000002</v>
      </c>
      <c r="C1136">
        <v>288.20001200000002</v>
      </c>
      <c r="D1136">
        <v>267.79998799999998</v>
      </c>
      <c r="E1136">
        <v>286</v>
      </c>
      <c r="F1136">
        <v>286</v>
      </c>
      <c r="G1136">
        <v>136400</v>
      </c>
    </row>
    <row r="1137" spans="1:7" x14ac:dyDescent="0.25">
      <c r="A1137" s="18">
        <v>42195</v>
      </c>
      <c r="B1137">
        <v>271.39999399999999</v>
      </c>
      <c r="C1137">
        <v>280</v>
      </c>
      <c r="D1137">
        <v>263.60000600000001</v>
      </c>
      <c r="E1137">
        <v>264.20001200000002</v>
      </c>
      <c r="F1137">
        <v>264.20001200000002</v>
      </c>
      <c r="G1137">
        <v>85400</v>
      </c>
    </row>
    <row r="1138" spans="1:7" x14ac:dyDescent="0.25">
      <c r="A1138" s="18">
        <v>42198</v>
      </c>
      <c r="B1138">
        <v>249.800003</v>
      </c>
      <c r="C1138">
        <v>251</v>
      </c>
      <c r="D1138">
        <v>237.199997</v>
      </c>
      <c r="E1138">
        <v>238.800003</v>
      </c>
      <c r="F1138">
        <v>238.800003</v>
      </c>
      <c r="G1138">
        <v>100400</v>
      </c>
    </row>
    <row r="1139" spans="1:7" x14ac:dyDescent="0.25">
      <c r="A1139" s="18">
        <v>42199</v>
      </c>
      <c r="B1139">
        <v>239.199997</v>
      </c>
      <c r="C1139">
        <v>240.199997</v>
      </c>
      <c r="D1139">
        <v>231.800003</v>
      </c>
      <c r="E1139">
        <v>236.39999399999999</v>
      </c>
      <c r="F1139">
        <v>236.39999399999999</v>
      </c>
      <c r="G1139">
        <v>54100</v>
      </c>
    </row>
    <row r="1140" spans="1:7" x14ac:dyDescent="0.25">
      <c r="A1140" s="18">
        <v>42200</v>
      </c>
      <c r="B1140">
        <v>236</v>
      </c>
      <c r="C1140">
        <v>241.39999399999999</v>
      </c>
      <c r="D1140">
        <v>232.39999399999999</v>
      </c>
      <c r="E1140">
        <v>235.800003</v>
      </c>
      <c r="F1140">
        <v>235.800003</v>
      </c>
      <c r="G1140">
        <v>72100</v>
      </c>
    </row>
    <row r="1141" spans="1:7" x14ac:dyDescent="0.25">
      <c r="A1141" s="18">
        <v>42201</v>
      </c>
      <c r="B1141">
        <v>228.39999399999999</v>
      </c>
      <c r="C1141">
        <v>228.60000600000001</v>
      </c>
      <c r="D1141">
        <v>219.800003</v>
      </c>
      <c r="E1141">
        <v>220.39999399999999</v>
      </c>
      <c r="F1141">
        <v>220.39999399999999</v>
      </c>
      <c r="G1141">
        <v>117100</v>
      </c>
    </row>
    <row r="1142" spans="1:7" x14ac:dyDescent="0.25">
      <c r="A1142" s="18">
        <v>42202</v>
      </c>
      <c r="B1142">
        <v>219.199997</v>
      </c>
      <c r="C1142">
        <v>221.60000600000001</v>
      </c>
      <c r="D1142">
        <v>218</v>
      </c>
      <c r="E1142">
        <v>218.60000600000001</v>
      </c>
      <c r="F1142">
        <v>218.60000600000001</v>
      </c>
      <c r="G1142">
        <v>71400</v>
      </c>
    </row>
    <row r="1143" spans="1:7" x14ac:dyDescent="0.25">
      <c r="A1143" s="18">
        <v>42205</v>
      </c>
      <c r="B1143">
        <v>218.39999399999999</v>
      </c>
      <c r="C1143">
        <v>219.39999399999999</v>
      </c>
      <c r="D1143">
        <v>213.199997</v>
      </c>
      <c r="E1143">
        <v>217.800003</v>
      </c>
      <c r="F1143">
        <v>217.800003</v>
      </c>
      <c r="G1143">
        <v>51900</v>
      </c>
    </row>
    <row r="1144" spans="1:7" x14ac:dyDescent="0.25">
      <c r="A1144" s="18">
        <v>42206</v>
      </c>
      <c r="B1144">
        <v>216.60000600000001</v>
      </c>
      <c r="C1144">
        <v>219.800003</v>
      </c>
      <c r="D1144">
        <v>215.60000600000001</v>
      </c>
      <c r="E1144">
        <v>215.800003</v>
      </c>
      <c r="F1144">
        <v>215.800003</v>
      </c>
      <c r="G1144">
        <v>51300</v>
      </c>
    </row>
    <row r="1145" spans="1:7" x14ac:dyDescent="0.25">
      <c r="A1145" s="18">
        <v>42207</v>
      </c>
      <c r="B1145">
        <v>221.39999399999999</v>
      </c>
      <c r="C1145">
        <v>221.800003</v>
      </c>
      <c r="D1145">
        <v>212.800003</v>
      </c>
      <c r="E1145">
        <v>214.60000600000001</v>
      </c>
      <c r="F1145">
        <v>214.60000600000001</v>
      </c>
      <c r="G1145">
        <v>72300</v>
      </c>
    </row>
    <row r="1146" spans="1:7" x14ac:dyDescent="0.25">
      <c r="A1146" s="18">
        <v>42208</v>
      </c>
      <c r="B1146">
        <v>212.60000600000001</v>
      </c>
      <c r="C1146">
        <v>220.800003</v>
      </c>
      <c r="D1146">
        <v>211.60000600000001</v>
      </c>
      <c r="E1146">
        <v>217.39999399999999</v>
      </c>
      <c r="F1146">
        <v>217.39999399999999</v>
      </c>
      <c r="G1146">
        <v>50500</v>
      </c>
    </row>
    <row r="1147" spans="1:7" x14ac:dyDescent="0.25">
      <c r="A1147" s="18">
        <v>42209</v>
      </c>
      <c r="B1147">
        <v>218.199997</v>
      </c>
      <c r="C1147">
        <v>227.39999399999999</v>
      </c>
      <c r="D1147">
        <v>215.60000600000001</v>
      </c>
      <c r="E1147">
        <v>224.800003</v>
      </c>
      <c r="F1147">
        <v>224.800003</v>
      </c>
      <c r="G1147">
        <v>82400</v>
      </c>
    </row>
    <row r="1148" spans="1:7" x14ac:dyDescent="0.25">
      <c r="A1148" s="18">
        <v>42212</v>
      </c>
      <c r="B1148">
        <v>233.60000600000001</v>
      </c>
      <c r="C1148">
        <v>241.199997</v>
      </c>
      <c r="D1148">
        <v>230.39999399999999</v>
      </c>
      <c r="E1148">
        <v>236.60000600000001</v>
      </c>
      <c r="F1148">
        <v>236.60000600000001</v>
      </c>
      <c r="G1148">
        <v>91400</v>
      </c>
    </row>
    <row r="1149" spans="1:7" x14ac:dyDescent="0.25">
      <c r="A1149" s="18">
        <v>42213</v>
      </c>
      <c r="B1149">
        <v>229.39999399999999</v>
      </c>
      <c r="C1149">
        <v>235</v>
      </c>
      <c r="D1149">
        <v>216.800003</v>
      </c>
      <c r="E1149">
        <v>218.60000600000001</v>
      </c>
      <c r="F1149">
        <v>218.60000600000001</v>
      </c>
      <c r="G1149">
        <v>100300</v>
      </c>
    </row>
    <row r="1150" spans="1:7" x14ac:dyDescent="0.25">
      <c r="A1150" s="18">
        <v>42214</v>
      </c>
      <c r="B1150">
        <v>217.60000600000001</v>
      </c>
      <c r="C1150">
        <v>218.800003</v>
      </c>
      <c r="D1150">
        <v>213.39999399999999</v>
      </c>
      <c r="E1150">
        <v>215.199997</v>
      </c>
      <c r="F1150">
        <v>215.199997</v>
      </c>
      <c r="G1150">
        <v>81000</v>
      </c>
    </row>
    <row r="1151" spans="1:7" x14ac:dyDescent="0.25">
      <c r="A1151" s="18">
        <v>42215</v>
      </c>
      <c r="B1151">
        <v>216.39999399999999</v>
      </c>
      <c r="C1151">
        <v>220.60000600000001</v>
      </c>
      <c r="D1151">
        <v>213</v>
      </c>
      <c r="E1151">
        <v>213.800003</v>
      </c>
      <c r="F1151">
        <v>213.800003</v>
      </c>
      <c r="G1151">
        <v>57100</v>
      </c>
    </row>
    <row r="1152" spans="1:7" x14ac:dyDescent="0.25">
      <c r="A1152" s="18">
        <v>42216</v>
      </c>
      <c r="B1152">
        <v>212.39999399999999</v>
      </c>
      <c r="C1152">
        <v>216.39999399999999</v>
      </c>
      <c r="D1152">
        <v>210.60000600000001</v>
      </c>
      <c r="E1152">
        <v>213.39999399999999</v>
      </c>
      <c r="F1152">
        <v>213.39999399999999</v>
      </c>
      <c r="G1152">
        <v>59400</v>
      </c>
    </row>
    <row r="1153" spans="1:7" x14ac:dyDescent="0.25">
      <c r="A1153" s="18">
        <v>42219</v>
      </c>
      <c r="B1153">
        <v>213</v>
      </c>
      <c r="C1153">
        <v>218.800003</v>
      </c>
      <c r="D1153">
        <v>209.800003</v>
      </c>
      <c r="E1153">
        <v>210.39999399999999</v>
      </c>
      <c r="F1153">
        <v>210.39999399999999</v>
      </c>
      <c r="G1153">
        <v>86100</v>
      </c>
    </row>
    <row r="1154" spans="1:7" x14ac:dyDescent="0.25">
      <c r="A1154" s="18">
        <v>42220</v>
      </c>
      <c r="B1154">
        <v>211.39999399999999</v>
      </c>
      <c r="C1154">
        <v>215</v>
      </c>
      <c r="D1154">
        <v>209.199997</v>
      </c>
      <c r="E1154">
        <v>211.199997</v>
      </c>
      <c r="F1154">
        <v>211.199997</v>
      </c>
      <c r="G1154">
        <v>45300</v>
      </c>
    </row>
    <row r="1155" spans="1:7" x14ac:dyDescent="0.25">
      <c r="A1155" s="18">
        <v>42221</v>
      </c>
      <c r="B1155">
        <v>210.199997</v>
      </c>
      <c r="C1155">
        <v>212.39999399999999</v>
      </c>
      <c r="D1155">
        <v>206.39999399999999</v>
      </c>
      <c r="E1155">
        <v>209</v>
      </c>
      <c r="F1155">
        <v>209</v>
      </c>
      <c r="G1155">
        <v>50900</v>
      </c>
    </row>
    <row r="1156" spans="1:7" x14ac:dyDescent="0.25">
      <c r="A1156" s="18">
        <v>42222</v>
      </c>
      <c r="B1156">
        <v>209.800003</v>
      </c>
      <c r="C1156">
        <v>221</v>
      </c>
      <c r="D1156">
        <v>209.60000600000001</v>
      </c>
      <c r="E1156">
        <v>217</v>
      </c>
      <c r="F1156">
        <v>217</v>
      </c>
      <c r="G1156">
        <v>92500</v>
      </c>
    </row>
    <row r="1157" spans="1:7" x14ac:dyDescent="0.25">
      <c r="A1157" s="18">
        <v>42223</v>
      </c>
      <c r="B1157">
        <v>216.60000600000001</v>
      </c>
      <c r="C1157">
        <v>221</v>
      </c>
      <c r="D1157">
        <v>213.800003</v>
      </c>
      <c r="E1157">
        <v>215</v>
      </c>
      <c r="F1157">
        <v>215</v>
      </c>
      <c r="G1157">
        <v>96000</v>
      </c>
    </row>
    <row r="1158" spans="1:7" x14ac:dyDescent="0.25">
      <c r="A1158" s="18">
        <v>42226</v>
      </c>
      <c r="B1158">
        <v>209.60000600000001</v>
      </c>
      <c r="C1158">
        <v>209.60000600000001</v>
      </c>
      <c r="D1158">
        <v>206.60000600000001</v>
      </c>
      <c r="E1158">
        <v>207</v>
      </c>
      <c r="F1158">
        <v>207</v>
      </c>
      <c r="G1158">
        <v>72600</v>
      </c>
    </row>
    <row r="1159" spans="1:7" x14ac:dyDescent="0.25">
      <c r="A1159" s="18">
        <v>42227</v>
      </c>
      <c r="B1159">
        <v>215</v>
      </c>
      <c r="C1159">
        <v>220.39999399999999</v>
      </c>
      <c r="D1159">
        <v>212</v>
      </c>
      <c r="E1159">
        <v>216.60000600000001</v>
      </c>
      <c r="F1159">
        <v>216.60000600000001</v>
      </c>
      <c r="G1159">
        <v>100400</v>
      </c>
    </row>
    <row r="1160" spans="1:7" x14ac:dyDescent="0.25">
      <c r="A1160" s="18">
        <v>42228</v>
      </c>
      <c r="B1160">
        <v>228.199997</v>
      </c>
      <c r="C1160">
        <v>232</v>
      </c>
      <c r="D1160">
        <v>214.39999399999999</v>
      </c>
      <c r="E1160">
        <v>216</v>
      </c>
      <c r="F1160">
        <v>216</v>
      </c>
      <c r="G1160">
        <v>152400</v>
      </c>
    </row>
    <row r="1161" spans="1:7" x14ac:dyDescent="0.25">
      <c r="A1161" s="18">
        <v>42229</v>
      </c>
      <c r="B1161">
        <v>214.199997</v>
      </c>
      <c r="C1161">
        <v>218.199997</v>
      </c>
      <c r="D1161">
        <v>210.800003</v>
      </c>
      <c r="E1161">
        <v>213.60000600000001</v>
      </c>
      <c r="F1161">
        <v>213.60000600000001</v>
      </c>
      <c r="G1161">
        <v>66000</v>
      </c>
    </row>
    <row r="1162" spans="1:7" x14ac:dyDescent="0.25">
      <c r="A1162" s="18">
        <v>42230</v>
      </c>
      <c r="B1162">
        <v>212.800003</v>
      </c>
      <c r="C1162">
        <v>216.39999399999999</v>
      </c>
      <c r="D1162">
        <v>211.39999399999999</v>
      </c>
      <c r="E1162">
        <v>213.199997</v>
      </c>
      <c r="F1162">
        <v>213.199997</v>
      </c>
      <c r="G1162">
        <v>51000</v>
      </c>
    </row>
    <row r="1163" spans="1:7" x14ac:dyDescent="0.25">
      <c r="A1163" s="18">
        <v>42233</v>
      </c>
      <c r="B1163">
        <v>215.199997</v>
      </c>
      <c r="C1163">
        <v>217.39999399999999</v>
      </c>
      <c r="D1163">
        <v>210.39999399999999</v>
      </c>
      <c r="E1163">
        <v>210.60000600000001</v>
      </c>
      <c r="F1163">
        <v>210.60000600000001</v>
      </c>
      <c r="G1163">
        <v>75400</v>
      </c>
    </row>
    <row r="1164" spans="1:7" x14ac:dyDescent="0.25">
      <c r="A1164" s="18">
        <v>42234</v>
      </c>
      <c r="B1164">
        <v>211.60000600000001</v>
      </c>
      <c r="C1164">
        <v>214.199997</v>
      </c>
      <c r="D1164">
        <v>209.60000600000001</v>
      </c>
      <c r="E1164">
        <v>213</v>
      </c>
      <c r="F1164">
        <v>213</v>
      </c>
      <c r="G1164">
        <v>52000</v>
      </c>
    </row>
    <row r="1165" spans="1:7" x14ac:dyDescent="0.25">
      <c r="A1165" s="18">
        <v>42235</v>
      </c>
      <c r="B1165">
        <v>216.199997</v>
      </c>
      <c r="C1165">
        <v>222.199997</v>
      </c>
      <c r="D1165">
        <v>210.60000600000001</v>
      </c>
      <c r="E1165">
        <v>217</v>
      </c>
      <c r="F1165">
        <v>217</v>
      </c>
      <c r="G1165">
        <v>161900</v>
      </c>
    </row>
    <row r="1166" spans="1:7" x14ac:dyDescent="0.25">
      <c r="A1166" s="18">
        <v>42236</v>
      </c>
      <c r="B1166">
        <v>226.39999399999999</v>
      </c>
      <c r="C1166">
        <v>237.199997</v>
      </c>
      <c r="D1166">
        <v>223.39999399999999</v>
      </c>
      <c r="E1166">
        <v>236</v>
      </c>
      <c r="F1166">
        <v>236</v>
      </c>
      <c r="G1166">
        <v>201900</v>
      </c>
    </row>
    <row r="1167" spans="1:7" x14ac:dyDescent="0.25">
      <c r="A1167" s="18">
        <v>42237</v>
      </c>
      <c r="B1167">
        <v>247.800003</v>
      </c>
      <c r="C1167">
        <v>275.60000600000001</v>
      </c>
      <c r="D1167">
        <v>240.800003</v>
      </c>
      <c r="E1167">
        <v>275.20001200000002</v>
      </c>
      <c r="F1167">
        <v>275.20001200000002</v>
      </c>
      <c r="G1167">
        <v>426600</v>
      </c>
    </row>
    <row r="1168" spans="1:7" x14ac:dyDescent="0.25">
      <c r="A1168" s="18">
        <v>42240</v>
      </c>
      <c r="B1168">
        <v>359.39999399999999</v>
      </c>
      <c r="C1168">
        <v>376</v>
      </c>
      <c r="D1168">
        <v>287.39999399999999</v>
      </c>
      <c r="E1168">
        <v>324.39999399999999</v>
      </c>
      <c r="F1168">
        <v>324.39999399999999</v>
      </c>
      <c r="G1168">
        <v>455700</v>
      </c>
    </row>
    <row r="1169" spans="1:7" x14ac:dyDescent="0.25">
      <c r="A1169" s="18">
        <v>42241</v>
      </c>
      <c r="B1169">
        <v>290.20001200000002</v>
      </c>
      <c r="C1169">
        <v>354.20001200000002</v>
      </c>
      <c r="D1169">
        <v>288.79998799999998</v>
      </c>
      <c r="E1169">
        <v>353.60000600000001</v>
      </c>
      <c r="F1169">
        <v>353.60000600000001</v>
      </c>
      <c r="G1169">
        <v>182800</v>
      </c>
    </row>
    <row r="1170" spans="1:7" x14ac:dyDescent="0.25">
      <c r="A1170" s="18">
        <v>42242</v>
      </c>
      <c r="B1170">
        <v>323.20001200000002</v>
      </c>
      <c r="C1170">
        <v>361.60000600000001</v>
      </c>
      <c r="D1170">
        <v>317.60000600000001</v>
      </c>
      <c r="E1170">
        <v>320.20001200000002</v>
      </c>
      <c r="F1170">
        <v>320.20001200000002</v>
      </c>
      <c r="G1170">
        <v>115200</v>
      </c>
    </row>
    <row r="1171" spans="1:7" x14ac:dyDescent="0.25">
      <c r="A1171" s="18">
        <v>42243</v>
      </c>
      <c r="B1171">
        <v>307.20001200000002</v>
      </c>
      <c r="C1171">
        <v>348.79998799999998</v>
      </c>
      <c r="D1171">
        <v>306.79998799999998</v>
      </c>
      <c r="E1171">
        <v>328.60000600000001</v>
      </c>
      <c r="F1171">
        <v>328.60000600000001</v>
      </c>
      <c r="G1171">
        <v>102600</v>
      </c>
    </row>
    <row r="1172" spans="1:7" x14ac:dyDescent="0.25">
      <c r="A1172" s="18">
        <v>42244</v>
      </c>
      <c r="B1172">
        <v>339.60000600000001</v>
      </c>
      <c r="C1172">
        <v>361</v>
      </c>
      <c r="D1172">
        <v>334.39999399999999</v>
      </c>
      <c r="E1172">
        <v>344.79998799999998</v>
      </c>
      <c r="F1172">
        <v>344.79998799999998</v>
      </c>
      <c r="G1172">
        <v>247500</v>
      </c>
    </row>
    <row r="1173" spans="1:7" x14ac:dyDescent="0.25">
      <c r="A1173" s="18">
        <v>42247</v>
      </c>
      <c r="B1173">
        <v>349.39999399999999</v>
      </c>
      <c r="C1173">
        <v>360.60000600000001</v>
      </c>
      <c r="D1173">
        <v>344.79998799999998</v>
      </c>
      <c r="E1173">
        <v>357.79998799999998</v>
      </c>
      <c r="F1173">
        <v>357.79998799999998</v>
      </c>
      <c r="G1173">
        <v>162300</v>
      </c>
    </row>
    <row r="1174" spans="1:7" x14ac:dyDescent="0.25">
      <c r="A1174" s="18">
        <v>42248</v>
      </c>
      <c r="B1174">
        <v>390.79998799999998</v>
      </c>
      <c r="C1174">
        <v>419.39999399999999</v>
      </c>
      <c r="D1174">
        <v>380.20001200000002</v>
      </c>
      <c r="E1174">
        <v>408.60000600000001</v>
      </c>
      <c r="F1174">
        <v>408.60000600000001</v>
      </c>
      <c r="G1174">
        <v>275300</v>
      </c>
    </row>
    <row r="1175" spans="1:7" x14ac:dyDescent="0.25">
      <c r="A1175" s="18">
        <v>42249</v>
      </c>
      <c r="B1175">
        <v>386.39999399999999</v>
      </c>
      <c r="C1175">
        <v>402</v>
      </c>
      <c r="D1175">
        <v>365.79998799999998</v>
      </c>
      <c r="E1175">
        <v>366.20001200000002</v>
      </c>
      <c r="F1175">
        <v>366.20001200000002</v>
      </c>
      <c r="G1175">
        <v>293500</v>
      </c>
    </row>
    <row r="1176" spans="1:7" x14ac:dyDescent="0.25">
      <c r="A1176" s="18">
        <v>42250</v>
      </c>
      <c r="B1176">
        <v>354.20001200000002</v>
      </c>
      <c r="C1176">
        <v>374.60000600000001</v>
      </c>
      <c r="D1176">
        <v>339.20001200000002</v>
      </c>
      <c r="E1176">
        <v>363.79998799999998</v>
      </c>
      <c r="F1176">
        <v>363.79998799999998</v>
      </c>
      <c r="G1176">
        <v>65100</v>
      </c>
    </row>
    <row r="1177" spans="1:7" x14ac:dyDescent="0.25">
      <c r="A1177" s="18">
        <v>42251</v>
      </c>
      <c r="B1177">
        <v>381.60000600000001</v>
      </c>
      <c r="C1177">
        <v>399.20001200000002</v>
      </c>
      <c r="D1177">
        <v>372.60000600000001</v>
      </c>
      <c r="E1177">
        <v>390.39999399999999</v>
      </c>
      <c r="F1177">
        <v>390.39999399999999</v>
      </c>
      <c r="G1177">
        <v>158200</v>
      </c>
    </row>
    <row r="1178" spans="1:7" x14ac:dyDescent="0.25">
      <c r="A1178" s="18">
        <v>42255</v>
      </c>
      <c r="B1178">
        <v>367.39999399999999</v>
      </c>
      <c r="C1178">
        <v>372.60000600000001</v>
      </c>
      <c r="D1178">
        <v>355.20001200000002</v>
      </c>
      <c r="E1178">
        <v>356.79998799999998</v>
      </c>
      <c r="F1178">
        <v>356.79998799999998</v>
      </c>
      <c r="G1178">
        <v>257500</v>
      </c>
    </row>
    <row r="1179" spans="1:7" x14ac:dyDescent="0.25">
      <c r="A1179" s="18">
        <v>42256</v>
      </c>
      <c r="B1179">
        <v>337.20001200000002</v>
      </c>
      <c r="C1179">
        <v>367</v>
      </c>
      <c r="D1179">
        <v>336.60000600000001</v>
      </c>
      <c r="E1179">
        <v>364</v>
      </c>
      <c r="F1179">
        <v>364</v>
      </c>
      <c r="G1179">
        <v>271500</v>
      </c>
    </row>
    <row r="1180" spans="1:7" x14ac:dyDescent="0.25">
      <c r="A1180" s="18">
        <v>42257</v>
      </c>
      <c r="B1180">
        <v>375.20001200000002</v>
      </c>
      <c r="C1180">
        <v>377.20001200000002</v>
      </c>
      <c r="D1180">
        <v>355.20001200000002</v>
      </c>
      <c r="E1180">
        <v>355.20001200000002</v>
      </c>
      <c r="F1180">
        <v>355.20001200000002</v>
      </c>
      <c r="G1180">
        <v>422300</v>
      </c>
    </row>
    <row r="1181" spans="1:7" x14ac:dyDescent="0.25">
      <c r="A1181" s="18">
        <v>42258</v>
      </c>
      <c r="B1181">
        <v>357.20001200000002</v>
      </c>
      <c r="C1181">
        <v>362.79998799999998</v>
      </c>
      <c r="D1181">
        <v>346.60000600000001</v>
      </c>
      <c r="E1181">
        <v>347</v>
      </c>
      <c r="F1181">
        <v>347</v>
      </c>
      <c r="G1181">
        <v>173100</v>
      </c>
    </row>
    <row r="1182" spans="1:7" x14ac:dyDescent="0.25">
      <c r="A1182" s="18">
        <v>42261</v>
      </c>
      <c r="B1182">
        <v>346.60000600000001</v>
      </c>
      <c r="C1182">
        <v>355</v>
      </c>
      <c r="D1182">
        <v>346</v>
      </c>
      <c r="E1182">
        <v>347.79998799999998</v>
      </c>
      <c r="F1182">
        <v>347.79998799999998</v>
      </c>
      <c r="G1182">
        <v>167600</v>
      </c>
    </row>
    <row r="1183" spans="1:7" x14ac:dyDescent="0.25">
      <c r="A1183" s="18">
        <v>42262</v>
      </c>
      <c r="B1183">
        <v>342.39999399999999</v>
      </c>
      <c r="C1183">
        <v>344.60000600000001</v>
      </c>
      <c r="D1183">
        <v>312.20001200000002</v>
      </c>
      <c r="E1183">
        <v>312.79998799999998</v>
      </c>
      <c r="F1183">
        <v>312.79998799999998</v>
      </c>
      <c r="G1183">
        <v>264300</v>
      </c>
    </row>
    <row r="1184" spans="1:7" x14ac:dyDescent="0.25">
      <c r="A1184" s="18">
        <v>42263</v>
      </c>
      <c r="B1184">
        <v>301.39999399999999</v>
      </c>
      <c r="C1184">
        <v>311.20001200000002</v>
      </c>
      <c r="D1184">
        <v>295.20001200000002</v>
      </c>
      <c r="E1184">
        <v>295.39999399999999</v>
      </c>
      <c r="F1184">
        <v>295.39999399999999</v>
      </c>
      <c r="G1184">
        <v>55600</v>
      </c>
    </row>
    <row r="1185" spans="1:7" x14ac:dyDescent="0.25">
      <c r="A1185" s="18">
        <v>42264</v>
      </c>
      <c r="B1185">
        <v>293</v>
      </c>
      <c r="C1185">
        <v>299.60000600000001</v>
      </c>
      <c r="D1185">
        <v>266.79998799999998</v>
      </c>
      <c r="E1185">
        <v>292.60000600000001</v>
      </c>
      <c r="F1185">
        <v>292.60000600000001</v>
      </c>
      <c r="G1185">
        <v>254000</v>
      </c>
    </row>
    <row r="1186" spans="1:7" x14ac:dyDescent="0.25">
      <c r="A1186" s="18">
        <v>42265</v>
      </c>
      <c r="B1186">
        <v>321.20001200000002</v>
      </c>
      <c r="C1186">
        <v>332.79998799999998</v>
      </c>
      <c r="D1186">
        <v>310</v>
      </c>
      <c r="E1186">
        <v>328.39999399999999</v>
      </c>
      <c r="F1186">
        <v>328.39999399999999</v>
      </c>
      <c r="G1186">
        <v>264400</v>
      </c>
    </row>
    <row r="1187" spans="1:7" x14ac:dyDescent="0.25">
      <c r="A1187" s="18">
        <v>42268</v>
      </c>
      <c r="B1187">
        <v>318.79998799999998</v>
      </c>
      <c r="C1187">
        <v>322.39999399999999</v>
      </c>
      <c r="D1187">
        <v>306</v>
      </c>
      <c r="E1187">
        <v>306.60000600000001</v>
      </c>
      <c r="F1187">
        <v>306.60000600000001</v>
      </c>
      <c r="G1187">
        <v>196500</v>
      </c>
    </row>
    <row r="1188" spans="1:7" x14ac:dyDescent="0.25">
      <c r="A1188" s="18">
        <v>42269</v>
      </c>
      <c r="B1188">
        <v>322.79998799999998</v>
      </c>
      <c r="C1188">
        <v>340.60000600000001</v>
      </c>
      <c r="D1188">
        <v>317.60000600000001</v>
      </c>
      <c r="E1188">
        <v>324.39999399999999</v>
      </c>
      <c r="F1188">
        <v>324.39999399999999</v>
      </c>
      <c r="G1188">
        <v>326800</v>
      </c>
    </row>
    <row r="1189" spans="1:7" x14ac:dyDescent="0.25">
      <c r="A1189" s="18">
        <v>42270</v>
      </c>
      <c r="B1189">
        <v>324.60000600000001</v>
      </c>
      <c r="C1189">
        <v>329.20001200000002</v>
      </c>
      <c r="D1189">
        <v>314.39999399999999</v>
      </c>
      <c r="E1189">
        <v>317.39999399999999</v>
      </c>
      <c r="F1189">
        <v>317.39999399999999</v>
      </c>
      <c r="G1189">
        <v>186300</v>
      </c>
    </row>
    <row r="1190" spans="1:7" x14ac:dyDescent="0.25">
      <c r="A1190" s="18">
        <v>42271</v>
      </c>
      <c r="B1190">
        <v>333.20001200000002</v>
      </c>
      <c r="C1190">
        <v>349</v>
      </c>
      <c r="D1190">
        <v>323.60000600000001</v>
      </c>
      <c r="E1190">
        <v>326</v>
      </c>
      <c r="F1190">
        <v>326</v>
      </c>
      <c r="G1190">
        <v>285300</v>
      </c>
    </row>
    <row r="1191" spans="1:7" x14ac:dyDescent="0.25">
      <c r="A1191" s="18">
        <v>42272</v>
      </c>
      <c r="B1191">
        <v>313</v>
      </c>
      <c r="C1191">
        <v>342.39999399999999</v>
      </c>
      <c r="D1191">
        <v>312.39999399999999</v>
      </c>
      <c r="E1191">
        <v>334.39999399999999</v>
      </c>
      <c r="F1191">
        <v>334.39999399999999</v>
      </c>
      <c r="G1191">
        <v>194500</v>
      </c>
    </row>
    <row r="1192" spans="1:7" x14ac:dyDescent="0.25">
      <c r="A1192" s="18">
        <v>42275</v>
      </c>
      <c r="B1192">
        <v>346.39999399999999</v>
      </c>
      <c r="C1192">
        <v>367</v>
      </c>
      <c r="D1192">
        <v>343</v>
      </c>
      <c r="E1192">
        <v>357.79998799999998</v>
      </c>
      <c r="F1192">
        <v>357.79998799999998</v>
      </c>
      <c r="G1192">
        <v>164500</v>
      </c>
    </row>
    <row r="1193" spans="1:7" x14ac:dyDescent="0.25">
      <c r="A1193" s="18">
        <v>42276</v>
      </c>
      <c r="B1193">
        <v>353.79998799999998</v>
      </c>
      <c r="C1193">
        <v>367</v>
      </c>
      <c r="D1193">
        <v>345</v>
      </c>
      <c r="E1193">
        <v>358.20001200000002</v>
      </c>
      <c r="F1193">
        <v>358.20001200000002</v>
      </c>
      <c r="G1193">
        <v>159300</v>
      </c>
    </row>
    <row r="1194" spans="1:7" x14ac:dyDescent="0.25">
      <c r="A1194" s="18">
        <v>42277</v>
      </c>
      <c r="B1194">
        <v>342.60000600000001</v>
      </c>
      <c r="C1194">
        <v>351.79998799999998</v>
      </c>
      <c r="D1194">
        <v>339.20001200000002</v>
      </c>
      <c r="E1194">
        <v>341.60000600000001</v>
      </c>
      <c r="F1194">
        <v>341.60000600000001</v>
      </c>
      <c r="G1194">
        <v>126800</v>
      </c>
    </row>
    <row r="1195" spans="1:7" x14ac:dyDescent="0.25">
      <c r="A1195" s="18">
        <v>42278</v>
      </c>
      <c r="B1195">
        <v>341.60000600000001</v>
      </c>
      <c r="C1195">
        <v>353.20001200000002</v>
      </c>
      <c r="D1195">
        <v>337.39999399999999</v>
      </c>
      <c r="E1195">
        <v>337.60000600000001</v>
      </c>
      <c r="F1195">
        <v>337.60000600000001</v>
      </c>
      <c r="G1195">
        <v>144700</v>
      </c>
    </row>
    <row r="1196" spans="1:7" x14ac:dyDescent="0.25">
      <c r="A1196" s="18">
        <v>42279</v>
      </c>
      <c r="B1196">
        <v>350.20001200000002</v>
      </c>
      <c r="C1196">
        <v>353.60000600000001</v>
      </c>
      <c r="D1196">
        <v>320</v>
      </c>
      <c r="E1196">
        <v>320.39999399999999</v>
      </c>
      <c r="F1196">
        <v>320.39999399999999</v>
      </c>
      <c r="G1196">
        <v>214700</v>
      </c>
    </row>
    <row r="1197" spans="1:7" x14ac:dyDescent="0.25">
      <c r="A1197" s="18">
        <v>42282</v>
      </c>
      <c r="B1197">
        <v>313.20001200000002</v>
      </c>
      <c r="C1197">
        <v>314.20001200000002</v>
      </c>
      <c r="D1197">
        <v>300</v>
      </c>
      <c r="E1197">
        <v>302.39999399999999</v>
      </c>
      <c r="F1197">
        <v>302.39999399999999</v>
      </c>
      <c r="G1197">
        <v>194100</v>
      </c>
    </row>
    <row r="1198" spans="1:7" x14ac:dyDescent="0.25">
      <c r="A1198" s="18">
        <v>42283</v>
      </c>
      <c r="B1198">
        <v>301.39999399999999</v>
      </c>
      <c r="C1198">
        <v>310</v>
      </c>
      <c r="D1198">
        <v>296.79998799999998</v>
      </c>
      <c r="E1198">
        <v>305.39999399999999</v>
      </c>
      <c r="F1198">
        <v>305.39999399999999</v>
      </c>
      <c r="G1198">
        <v>126900</v>
      </c>
    </row>
    <row r="1199" spans="1:7" x14ac:dyDescent="0.25">
      <c r="A1199" s="18">
        <v>42284</v>
      </c>
      <c r="B1199">
        <v>301.39999399999999</v>
      </c>
      <c r="C1199">
        <v>308.39999399999999</v>
      </c>
      <c r="D1199">
        <v>297</v>
      </c>
      <c r="E1199">
        <v>298</v>
      </c>
      <c r="F1199">
        <v>298</v>
      </c>
      <c r="G1199">
        <v>111800</v>
      </c>
    </row>
    <row r="1200" spans="1:7" x14ac:dyDescent="0.25">
      <c r="A1200" s="18">
        <v>42285</v>
      </c>
      <c r="B1200">
        <v>296.60000600000001</v>
      </c>
      <c r="C1200">
        <v>300.20001200000002</v>
      </c>
      <c r="D1200">
        <v>280</v>
      </c>
      <c r="E1200">
        <v>283.60000600000001</v>
      </c>
      <c r="F1200">
        <v>283.60000600000001</v>
      </c>
      <c r="G1200">
        <v>162700</v>
      </c>
    </row>
    <row r="1201" spans="1:7" x14ac:dyDescent="0.25">
      <c r="A1201" s="18">
        <v>42286</v>
      </c>
      <c r="B1201">
        <v>282.39999399999999</v>
      </c>
      <c r="C1201">
        <v>292</v>
      </c>
      <c r="D1201">
        <v>279.60000600000001</v>
      </c>
      <c r="E1201">
        <v>283.39999399999999</v>
      </c>
      <c r="F1201">
        <v>283.39999399999999</v>
      </c>
      <c r="G1201">
        <v>99400</v>
      </c>
    </row>
    <row r="1202" spans="1:7" x14ac:dyDescent="0.25">
      <c r="A1202" s="18">
        <v>42289</v>
      </c>
      <c r="B1202">
        <v>282.79998799999998</v>
      </c>
      <c r="C1202">
        <v>285.20001200000002</v>
      </c>
      <c r="D1202">
        <v>263.39999399999999</v>
      </c>
      <c r="E1202">
        <v>265.79998799999998</v>
      </c>
      <c r="F1202">
        <v>265.79998799999998</v>
      </c>
      <c r="G1202">
        <v>75300</v>
      </c>
    </row>
    <row r="1203" spans="1:7" x14ac:dyDescent="0.25">
      <c r="A1203" s="18">
        <v>42290</v>
      </c>
      <c r="B1203">
        <v>272</v>
      </c>
      <c r="C1203">
        <v>281.20001200000002</v>
      </c>
      <c r="D1203">
        <v>262.39999399999999</v>
      </c>
      <c r="E1203">
        <v>280.60000600000001</v>
      </c>
      <c r="F1203">
        <v>280.60000600000001</v>
      </c>
      <c r="G1203">
        <v>85700</v>
      </c>
    </row>
    <row r="1204" spans="1:7" x14ac:dyDescent="0.25">
      <c r="A1204" s="18">
        <v>42291</v>
      </c>
      <c r="B1204">
        <v>282.60000600000001</v>
      </c>
      <c r="C1204">
        <v>292.79998799999998</v>
      </c>
      <c r="D1204">
        <v>277.20001200000002</v>
      </c>
      <c r="E1204">
        <v>285.60000600000001</v>
      </c>
      <c r="F1204">
        <v>285.60000600000001</v>
      </c>
      <c r="G1204">
        <v>112200</v>
      </c>
    </row>
    <row r="1205" spans="1:7" x14ac:dyDescent="0.25">
      <c r="A1205" s="18">
        <v>42292</v>
      </c>
      <c r="B1205">
        <v>279</v>
      </c>
      <c r="C1205">
        <v>282</v>
      </c>
      <c r="D1205">
        <v>263.79998799999998</v>
      </c>
      <c r="E1205">
        <v>265.39999399999999</v>
      </c>
      <c r="F1205">
        <v>265.39999399999999</v>
      </c>
      <c r="G1205">
        <v>126900</v>
      </c>
    </row>
    <row r="1206" spans="1:7" x14ac:dyDescent="0.25">
      <c r="A1206" s="18">
        <v>42293</v>
      </c>
      <c r="B1206">
        <v>260.60000600000001</v>
      </c>
      <c r="C1206">
        <v>272</v>
      </c>
      <c r="D1206">
        <v>260.20001200000002</v>
      </c>
      <c r="E1206">
        <v>262.39999399999999</v>
      </c>
      <c r="F1206">
        <v>262.39999399999999</v>
      </c>
      <c r="G1206">
        <v>145700</v>
      </c>
    </row>
    <row r="1207" spans="1:7" x14ac:dyDescent="0.25">
      <c r="A1207" s="18">
        <v>42296</v>
      </c>
      <c r="B1207">
        <v>263</v>
      </c>
      <c r="C1207">
        <v>263.79998799999998</v>
      </c>
      <c r="D1207">
        <v>243.39999399999999</v>
      </c>
      <c r="E1207">
        <v>243.60000600000001</v>
      </c>
      <c r="F1207">
        <v>243.60000600000001</v>
      </c>
      <c r="G1207">
        <v>102100</v>
      </c>
    </row>
    <row r="1208" spans="1:7" x14ac:dyDescent="0.25">
      <c r="A1208" s="18">
        <v>42297</v>
      </c>
      <c r="B1208">
        <v>246.60000600000001</v>
      </c>
      <c r="C1208">
        <v>256.60000600000001</v>
      </c>
      <c r="D1208">
        <v>242.800003</v>
      </c>
      <c r="E1208">
        <v>252.800003</v>
      </c>
      <c r="F1208">
        <v>252.800003</v>
      </c>
      <c r="G1208">
        <v>58400</v>
      </c>
    </row>
    <row r="1209" spans="1:7" x14ac:dyDescent="0.25">
      <c r="A1209" s="18">
        <v>42298</v>
      </c>
      <c r="B1209">
        <v>250</v>
      </c>
      <c r="C1209">
        <v>271.39999399999999</v>
      </c>
      <c r="D1209">
        <v>246.800003</v>
      </c>
      <c r="E1209">
        <v>270.39999399999999</v>
      </c>
      <c r="F1209">
        <v>270.39999399999999</v>
      </c>
      <c r="G1209">
        <v>109300</v>
      </c>
    </row>
    <row r="1210" spans="1:7" x14ac:dyDescent="0.25">
      <c r="A1210" s="18">
        <v>42299</v>
      </c>
      <c r="B1210">
        <v>263</v>
      </c>
      <c r="C1210">
        <v>263.20001200000002</v>
      </c>
      <c r="D1210">
        <v>245.199997</v>
      </c>
      <c r="E1210">
        <v>245.800003</v>
      </c>
      <c r="F1210">
        <v>245.800003</v>
      </c>
      <c r="G1210">
        <v>122100</v>
      </c>
    </row>
    <row r="1211" spans="1:7" x14ac:dyDescent="0.25">
      <c r="A1211" s="18">
        <v>42300</v>
      </c>
      <c r="B1211">
        <v>240</v>
      </c>
      <c r="C1211">
        <v>253</v>
      </c>
      <c r="D1211">
        <v>239.199997</v>
      </c>
      <c r="E1211">
        <v>247.800003</v>
      </c>
      <c r="F1211">
        <v>247.800003</v>
      </c>
      <c r="G1211">
        <v>136100</v>
      </c>
    </row>
    <row r="1212" spans="1:7" x14ac:dyDescent="0.25">
      <c r="A1212" s="18">
        <v>42303</v>
      </c>
      <c r="B1212">
        <v>251.60000600000001</v>
      </c>
      <c r="C1212">
        <v>257</v>
      </c>
      <c r="D1212">
        <v>248.60000600000001</v>
      </c>
      <c r="E1212">
        <v>256.20001200000002</v>
      </c>
      <c r="F1212">
        <v>256.20001200000002</v>
      </c>
      <c r="G1212">
        <v>73100</v>
      </c>
    </row>
    <row r="1213" spans="1:7" x14ac:dyDescent="0.25">
      <c r="A1213" s="18">
        <v>42304</v>
      </c>
      <c r="B1213">
        <v>260</v>
      </c>
      <c r="C1213">
        <v>260</v>
      </c>
      <c r="D1213">
        <v>250.39999399999999</v>
      </c>
      <c r="E1213">
        <v>250.800003</v>
      </c>
      <c r="F1213">
        <v>250.800003</v>
      </c>
      <c r="G1213">
        <v>66900</v>
      </c>
    </row>
    <row r="1214" spans="1:7" x14ac:dyDescent="0.25">
      <c r="A1214" s="18">
        <v>42305</v>
      </c>
      <c r="B1214">
        <v>250</v>
      </c>
      <c r="C1214">
        <v>258.39999399999999</v>
      </c>
      <c r="D1214">
        <v>243.199997</v>
      </c>
      <c r="E1214">
        <v>243.60000600000001</v>
      </c>
      <c r="F1214">
        <v>243.60000600000001</v>
      </c>
      <c r="G1214">
        <v>82700</v>
      </c>
    </row>
    <row r="1215" spans="1:7" x14ac:dyDescent="0.25">
      <c r="A1215" s="18">
        <v>42306</v>
      </c>
      <c r="B1215">
        <v>247.60000600000001</v>
      </c>
      <c r="C1215">
        <v>251.800003</v>
      </c>
      <c r="D1215">
        <v>244.39999399999999</v>
      </c>
      <c r="E1215">
        <v>246.60000600000001</v>
      </c>
      <c r="F1215">
        <v>246.60000600000001</v>
      </c>
      <c r="G1215">
        <v>95100</v>
      </c>
    </row>
    <row r="1216" spans="1:7" x14ac:dyDescent="0.25">
      <c r="A1216" s="18">
        <v>42307</v>
      </c>
      <c r="B1216">
        <v>247.800003</v>
      </c>
      <c r="C1216">
        <v>251</v>
      </c>
      <c r="D1216">
        <v>244</v>
      </c>
      <c r="E1216">
        <v>250.60000600000001</v>
      </c>
      <c r="F1216">
        <v>250.60000600000001</v>
      </c>
      <c r="G1216">
        <v>50400</v>
      </c>
    </row>
    <row r="1217" spans="1:7" x14ac:dyDescent="0.25">
      <c r="A1217" s="18">
        <v>42310</v>
      </c>
      <c r="B1217">
        <v>250.39999399999999</v>
      </c>
      <c r="C1217">
        <v>251</v>
      </c>
      <c r="D1217">
        <v>235.800003</v>
      </c>
      <c r="E1217">
        <v>237.60000600000001</v>
      </c>
      <c r="F1217">
        <v>237.60000600000001</v>
      </c>
      <c r="G1217">
        <v>74900</v>
      </c>
    </row>
    <row r="1218" spans="1:7" x14ac:dyDescent="0.25">
      <c r="A1218" s="18">
        <v>42311</v>
      </c>
      <c r="B1218">
        <v>240.199997</v>
      </c>
      <c r="C1218">
        <v>244</v>
      </c>
      <c r="D1218">
        <v>236.800003</v>
      </c>
      <c r="E1218">
        <v>242.60000600000001</v>
      </c>
      <c r="F1218">
        <v>242.60000600000001</v>
      </c>
      <c r="G1218">
        <v>50500</v>
      </c>
    </row>
    <row r="1219" spans="1:7" x14ac:dyDescent="0.25">
      <c r="A1219" s="18">
        <v>42312</v>
      </c>
      <c r="B1219">
        <v>240.800003</v>
      </c>
      <c r="C1219">
        <v>253</v>
      </c>
      <c r="D1219">
        <v>240.39999399999999</v>
      </c>
      <c r="E1219">
        <v>250.60000600000001</v>
      </c>
      <c r="F1219">
        <v>250.60000600000001</v>
      </c>
      <c r="G1219">
        <v>56800</v>
      </c>
    </row>
    <row r="1220" spans="1:7" x14ac:dyDescent="0.25">
      <c r="A1220" s="18">
        <v>42313</v>
      </c>
      <c r="B1220">
        <v>250.39999399999999</v>
      </c>
      <c r="C1220">
        <v>254.800003</v>
      </c>
      <c r="D1220">
        <v>244.60000600000001</v>
      </c>
      <c r="E1220">
        <v>245.199997</v>
      </c>
      <c r="F1220">
        <v>245.199997</v>
      </c>
      <c r="G1220">
        <v>64500</v>
      </c>
    </row>
    <row r="1221" spans="1:7" x14ac:dyDescent="0.25">
      <c r="A1221" s="18">
        <v>42314</v>
      </c>
      <c r="B1221">
        <v>246</v>
      </c>
      <c r="C1221">
        <v>251.39999399999999</v>
      </c>
      <c r="D1221">
        <v>240</v>
      </c>
      <c r="E1221">
        <v>240</v>
      </c>
      <c r="F1221">
        <v>240</v>
      </c>
      <c r="G1221">
        <v>84500</v>
      </c>
    </row>
    <row r="1222" spans="1:7" x14ac:dyDescent="0.25">
      <c r="A1222" s="18">
        <v>42317</v>
      </c>
      <c r="B1222">
        <v>241.39999399999999</v>
      </c>
      <c r="C1222">
        <v>256.79998799999998</v>
      </c>
      <c r="D1222">
        <v>240.199997</v>
      </c>
      <c r="E1222">
        <v>253.199997</v>
      </c>
      <c r="F1222">
        <v>253.199997</v>
      </c>
      <c r="G1222">
        <v>97700</v>
      </c>
    </row>
    <row r="1223" spans="1:7" x14ac:dyDescent="0.25">
      <c r="A1223" s="18">
        <v>42318</v>
      </c>
      <c r="B1223">
        <v>255.800003</v>
      </c>
      <c r="C1223">
        <v>257</v>
      </c>
      <c r="D1223">
        <v>244.199997</v>
      </c>
      <c r="E1223">
        <v>245.60000600000001</v>
      </c>
      <c r="F1223">
        <v>245.60000600000001</v>
      </c>
      <c r="G1223">
        <v>52600</v>
      </c>
    </row>
    <row r="1224" spans="1:7" x14ac:dyDescent="0.25">
      <c r="A1224" s="18">
        <v>42319</v>
      </c>
      <c r="B1224">
        <v>243.800003</v>
      </c>
      <c r="C1224">
        <v>251.199997</v>
      </c>
      <c r="D1224">
        <v>243.199997</v>
      </c>
      <c r="E1224">
        <v>251</v>
      </c>
      <c r="F1224">
        <v>251</v>
      </c>
      <c r="G1224">
        <v>29700</v>
      </c>
    </row>
    <row r="1225" spans="1:7" x14ac:dyDescent="0.25">
      <c r="A1225" s="18">
        <v>42320</v>
      </c>
      <c r="B1225">
        <v>257.60000600000001</v>
      </c>
      <c r="C1225">
        <v>274</v>
      </c>
      <c r="D1225">
        <v>254.800003</v>
      </c>
      <c r="E1225">
        <v>273.20001200000002</v>
      </c>
      <c r="F1225">
        <v>273.20001200000002</v>
      </c>
      <c r="G1225">
        <v>144000</v>
      </c>
    </row>
    <row r="1226" spans="1:7" x14ac:dyDescent="0.25">
      <c r="A1226" s="18">
        <v>42321</v>
      </c>
      <c r="B1226">
        <v>274.79998799999998</v>
      </c>
      <c r="C1226">
        <v>293.20001200000002</v>
      </c>
      <c r="D1226">
        <v>272.60000600000001</v>
      </c>
      <c r="E1226">
        <v>292</v>
      </c>
      <c r="F1226">
        <v>292</v>
      </c>
      <c r="G1226">
        <v>242100</v>
      </c>
    </row>
    <row r="1227" spans="1:7" x14ac:dyDescent="0.25">
      <c r="A1227" s="18">
        <v>42324</v>
      </c>
      <c r="B1227">
        <v>290.79998799999998</v>
      </c>
      <c r="C1227">
        <v>293.20001200000002</v>
      </c>
      <c r="D1227">
        <v>262</v>
      </c>
      <c r="E1227">
        <v>262.60000600000001</v>
      </c>
      <c r="F1227">
        <v>262.60000600000001</v>
      </c>
      <c r="G1227">
        <v>115700</v>
      </c>
    </row>
    <row r="1228" spans="1:7" x14ac:dyDescent="0.25">
      <c r="A1228" s="18">
        <v>42325</v>
      </c>
      <c r="B1228">
        <v>259.60000600000001</v>
      </c>
      <c r="C1228">
        <v>281.79998799999998</v>
      </c>
      <c r="D1228">
        <v>258.20001200000002</v>
      </c>
      <c r="E1228">
        <v>277</v>
      </c>
      <c r="F1228">
        <v>277</v>
      </c>
      <c r="G1228">
        <v>71700</v>
      </c>
    </row>
    <row r="1229" spans="1:7" x14ac:dyDescent="0.25">
      <c r="A1229" s="18">
        <v>42326</v>
      </c>
      <c r="B1229">
        <v>271.39999399999999</v>
      </c>
      <c r="C1229">
        <v>272</v>
      </c>
      <c r="D1229">
        <v>258</v>
      </c>
      <c r="E1229">
        <v>258.60000600000001</v>
      </c>
      <c r="F1229">
        <v>258.60000600000001</v>
      </c>
      <c r="G1229">
        <v>168600</v>
      </c>
    </row>
    <row r="1230" spans="1:7" x14ac:dyDescent="0.25">
      <c r="A1230" s="18">
        <v>42327</v>
      </c>
      <c r="B1230">
        <v>261</v>
      </c>
      <c r="C1230">
        <v>270.60000600000001</v>
      </c>
      <c r="D1230">
        <v>260</v>
      </c>
      <c r="E1230">
        <v>267.79998799999998</v>
      </c>
      <c r="F1230">
        <v>267.79998799999998</v>
      </c>
      <c r="G1230">
        <v>75600</v>
      </c>
    </row>
    <row r="1231" spans="1:7" x14ac:dyDescent="0.25">
      <c r="A1231" s="18">
        <v>42328</v>
      </c>
      <c r="B1231">
        <v>259.60000600000001</v>
      </c>
      <c r="C1231">
        <v>260.79998799999998</v>
      </c>
      <c r="D1231">
        <v>255.39999399999999</v>
      </c>
      <c r="E1231">
        <v>258.39999399999999</v>
      </c>
      <c r="F1231">
        <v>258.39999399999999</v>
      </c>
      <c r="G1231">
        <v>101300</v>
      </c>
    </row>
    <row r="1232" spans="1:7" x14ac:dyDescent="0.25">
      <c r="A1232" s="18">
        <v>42331</v>
      </c>
      <c r="B1232">
        <v>257</v>
      </c>
      <c r="C1232">
        <v>259.60000600000001</v>
      </c>
      <c r="D1232">
        <v>250.199997</v>
      </c>
      <c r="E1232">
        <v>251.800003</v>
      </c>
      <c r="F1232">
        <v>251.800003</v>
      </c>
      <c r="G1232">
        <v>63700</v>
      </c>
    </row>
    <row r="1233" spans="1:7" x14ac:dyDescent="0.25">
      <c r="A1233" s="18">
        <v>42332</v>
      </c>
      <c r="B1233">
        <v>258.60000600000001</v>
      </c>
      <c r="C1233">
        <v>261.39999399999999</v>
      </c>
      <c r="D1233">
        <v>250.199997</v>
      </c>
      <c r="E1233">
        <v>253</v>
      </c>
      <c r="F1233">
        <v>253</v>
      </c>
      <c r="G1233">
        <v>75100</v>
      </c>
    </row>
    <row r="1234" spans="1:7" x14ac:dyDescent="0.25">
      <c r="A1234" s="18">
        <v>42333</v>
      </c>
      <c r="B1234">
        <v>252</v>
      </c>
      <c r="C1234">
        <v>254.199997</v>
      </c>
      <c r="D1234">
        <v>248</v>
      </c>
      <c r="E1234">
        <v>249.199997</v>
      </c>
      <c r="F1234">
        <v>249.199997</v>
      </c>
      <c r="G1234">
        <v>44800</v>
      </c>
    </row>
    <row r="1235" spans="1:7" x14ac:dyDescent="0.25">
      <c r="A1235" s="18">
        <v>42335</v>
      </c>
      <c r="B1235">
        <v>249</v>
      </c>
      <c r="C1235">
        <v>252</v>
      </c>
      <c r="D1235">
        <v>248</v>
      </c>
      <c r="E1235">
        <v>251.39999399999999</v>
      </c>
      <c r="F1235">
        <v>251.39999399999999</v>
      </c>
      <c r="G1235">
        <v>20600</v>
      </c>
    </row>
    <row r="1236" spans="1:7" x14ac:dyDescent="0.25">
      <c r="A1236" s="18">
        <v>42338</v>
      </c>
      <c r="B1236">
        <v>249.800003</v>
      </c>
      <c r="C1236">
        <v>253</v>
      </c>
      <c r="D1236">
        <v>248</v>
      </c>
      <c r="E1236">
        <v>249.800003</v>
      </c>
      <c r="F1236">
        <v>249.800003</v>
      </c>
      <c r="G1236">
        <v>59900</v>
      </c>
    </row>
    <row r="1237" spans="1:7" x14ac:dyDescent="0.25">
      <c r="A1237" s="18">
        <v>42339</v>
      </c>
      <c r="B1237">
        <v>246.800003</v>
      </c>
      <c r="C1237">
        <v>249</v>
      </c>
      <c r="D1237">
        <v>239</v>
      </c>
      <c r="E1237">
        <v>239.39999399999999</v>
      </c>
      <c r="F1237">
        <v>239.39999399999999</v>
      </c>
      <c r="G1237">
        <v>73000</v>
      </c>
    </row>
    <row r="1238" spans="1:7" x14ac:dyDescent="0.25">
      <c r="A1238" s="18">
        <v>42340</v>
      </c>
      <c r="B1238">
        <v>240</v>
      </c>
      <c r="C1238">
        <v>250.199997</v>
      </c>
      <c r="D1238">
        <v>235.800003</v>
      </c>
      <c r="E1238">
        <v>248.39999399999999</v>
      </c>
      <c r="F1238">
        <v>248.39999399999999</v>
      </c>
      <c r="G1238">
        <v>60900</v>
      </c>
    </row>
    <row r="1239" spans="1:7" x14ac:dyDescent="0.25">
      <c r="A1239" s="18">
        <v>42341</v>
      </c>
      <c r="B1239">
        <v>244.199997</v>
      </c>
      <c r="C1239">
        <v>272.39999399999999</v>
      </c>
      <c r="D1239">
        <v>243</v>
      </c>
      <c r="E1239">
        <v>266.60000600000001</v>
      </c>
      <c r="F1239">
        <v>266.60000600000001</v>
      </c>
      <c r="G1239">
        <v>122400</v>
      </c>
    </row>
    <row r="1240" spans="1:7" x14ac:dyDescent="0.25">
      <c r="A1240" s="18">
        <v>42342</v>
      </c>
      <c r="B1240">
        <v>258.39999399999999</v>
      </c>
      <c r="C1240">
        <v>260.60000600000001</v>
      </c>
      <c r="D1240">
        <v>241.800003</v>
      </c>
      <c r="E1240">
        <v>241.800003</v>
      </c>
      <c r="F1240">
        <v>241.800003</v>
      </c>
      <c r="G1240">
        <v>131300</v>
      </c>
    </row>
    <row r="1241" spans="1:7" x14ac:dyDescent="0.25">
      <c r="A1241" s="18">
        <v>42345</v>
      </c>
      <c r="B1241">
        <v>242.800003</v>
      </c>
      <c r="C1241">
        <v>256.20001200000002</v>
      </c>
      <c r="D1241">
        <v>242.60000600000001</v>
      </c>
      <c r="E1241">
        <v>248</v>
      </c>
      <c r="F1241">
        <v>248</v>
      </c>
      <c r="G1241">
        <v>100200</v>
      </c>
    </row>
    <row r="1242" spans="1:7" x14ac:dyDescent="0.25">
      <c r="A1242" s="18">
        <v>42346</v>
      </c>
      <c r="B1242">
        <v>258.20001200000002</v>
      </c>
      <c r="C1242">
        <v>261.39999399999999</v>
      </c>
      <c r="D1242">
        <v>249.800003</v>
      </c>
      <c r="E1242">
        <v>255.39999399999999</v>
      </c>
      <c r="F1242">
        <v>255.39999399999999</v>
      </c>
      <c r="G1242">
        <v>100100</v>
      </c>
    </row>
    <row r="1243" spans="1:7" x14ac:dyDescent="0.25">
      <c r="A1243" s="18">
        <v>42347</v>
      </c>
      <c r="B1243">
        <v>259</v>
      </c>
      <c r="C1243">
        <v>273.60000600000001</v>
      </c>
      <c r="D1243">
        <v>249.39999399999999</v>
      </c>
      <c r="E1243">
        <v>266.20001200000002</v>
      </c>
      <c r="F1243">
        <v>266.20001200000002</v>
      </c>
      <c r="G1243">
        <v>205700</v>
      </c>
    </row>
    <row r="1244" spans="1:7" x14ac:dyDescent="0.25">
      <c r="A1244" s="18">
        <v>42348</v>
      </c>
      <c r="B1244">
        <v>267</v>
      </c>
      <c r="C1244">
        <v>272.20001200000002</v>
      </c>
      <c r="D1244">
        <v>260</v>
      </c>
      <c r="E1244">
        <v>269.39999399999999</v>
      </c>
      <c r="F1244">
        <v>269.39999399999999</v>
      </c>
      <c r="G1244">
        <v>86800</v>
      </c>
    </row>
    <row r="1245" spans="1:7" x14ac:dyDescent="0.25">
      <c r="A1245" s="18">
        <v>42349</v>
      </c>
      <c r="B1245">
        <v>283.79998799999998</v>
      </c>
      <c r="C1245">
        <v>315.20001200000002</v>
      </c>
      <c r="D1245">
        <v>280.79998799999998</v>
      </c>
      <c r="E1245">
        <v>309.79998799999998</v>
      </c>
      <c r="F1245">
        <v>309.79998799999998</v>
      </c>
      <c r="G1245">
        <v>189700</v>
      </c>
    </row>
    <row r="1246" spans="1:7" x14ac:dyDescent="0.25">
      <c r="A1246" s="18">
        <v>42352</v>
      </c>
      <c r="B1246">
        <v>307.20001200000002</v>
      </c>
      <c r="C1246">
        <v>322.79998799999998</v>
      </c>
      <c r="D1246">
        <v>284.79998799999998</v>
      </c>
      <c r="E1246">
        <v>287.39999399999999</v>
      </c>
      <c r="F1246">
        <v>287.39999399999999</v>
      </c>
      <c r="G1246">
        <v>224500</v>
      </c>
    </row>
    <row r="1247" spans="1:7" x14ac:dyDescent="0.25">
      <c r="A1247" s="18">
        <v>42353</v>
      </c>
      <c r="B1247">
        <v>277.20001200000002</v>
      </c>
      <c r="C1247">
        <v>286.60000600000001</v>
      </c>
      <c r="D1247">
        <v>271.79998799999998</v>
      </c>
      <c r="E1247">
        <v>275.60000600000001</v>
      </c>
      <c r="F1247">
        <v>275.60000600000001</v>
      </c>
      <c r="G1247">
        <v>203800</v>
      </c>
    </row>
    <row r="1248" spans="1:7" x14ac:dyDescent="0.25">
      <c r="A1248" s="18">
        <v>42354</v>
      </c>
      <c r="B1248">
        <v>266</v>
      </c>
      <c r="C1248">
        <v>272.60000600000001</v>
      </c>
      <c r="D1248">
        <v>252.39999399999999</v>
      </c>
      <c r="E1248">
        <v>256.79998799999998</v>
      </c>
      <c r="F1248">
        <v>256.79998799999998</v>
      </c>
      <c r="G1248">
        <v>236600</v>
      </c>
    </row>
    <row r="1249" spans="1:7" x14ac:dyDescent="0.25">
      <c r="A1249" s="18">
        <v>42355</v>
      </c>
      <c r="B1249">
        <v>255</v>
      </c>
      <c r="C1249">
        <v>271</v>
      </c>
      <c r="D1249">
        <v>255</v>
      </c>
      <c r="E1249">
        <v>268</v>
      </c>
      <c r="F1249">
        <v>268</v>
      </c>
      <c r="G1249">
        <v>141400</v>
      </c>
    </row>
    <row r="1250" spans="1:7" x14ac:dyDescent="0.25">
      <c r="A1250" s="18">
        <v>42356</v>
      </c>
      <c r="B1250">
        <v>276.79998799999998</v>
      </c>
      <c r="C1250">
        <v>291.60000600000001</v>
      </c>
      <c r="D1250">
        <v>273.79998799999998</v>
      </c>
      <c r="E1250">
        <v>289.79998799999998</v>
      </c>
      <c r="F1250">
        <v>289.79998799999998</v>
      </c>
      <c r="G1250">
        <v>217500</v>
      </c>
    </row>
    <row r="1251" spans="1:7" x14ac:dyDescent="0.25">
      <c r="A1251" s="18">
        <v>42359</v>
      </c>
      <c r="B1251">
        <v>278.39999399999999</v>
      </c>
      <c r="C1251">
        <v>289.20001200000002</v>
      </c>
      <c r="D1251">
        <v>275.60000600000001</v>
      </c>
      <c r="E1251">
        <v>275.79998799999998</v>
      </c>
      <c r="F1251">
        <v>275.79998799999998</v>
      </c>
      <c r="G1251">
        <v>102600</v>
      </c>
    </row>
    <row r="1252" spans="1:7" x14ac:dyDescent="0.25">
      <c r="A1252" s="18">
        <v>42360</v>
      </c>
      <c r="B1252">
        <v>267.20001200000002</v>
      </c>
      <c r="C1252">
        <v>270.39999399999999</v>
      </c>
      <c r="D1252">
        <v>259.20001200000002</v>
      </c>
      <c r="E1252">
        <v>261.79998799999998</v>
      </c>
      <c r="F1252">
        <v>261.79998799999998</v>
      </c>
      <c r="G1252">
        <v>106700</v>
      </c>
    </row>
    <row r="1253" spans="1:7" x14ac:dyDescent="0.25">
      <c r="A1253" s="18">
        <v>42361</v>
      </c>
      <c r="B1253">
        <v>256</v>
      </c>
      <c r="C1253">
        <v>261.60000600000001</v>
      </c>
      <c r="D1253">
        <v>253.800003</v>
      </c>
      <c r="E1253">
        <v>255.800003</v>
      </c>
      <c r="F1253">
        <v>255.800003</v>
      </c>
      <c r="G1253">
        <v>135800</v>
      </c>
    </row>
    <row r="1254" spans="1:7" x14ac:dyDescent="0.25">
      <c r="A1254" s="18">
        <v>42362</v>
      </c>
      <c r="B1254">
        <v>257.79998799999998</v>
      </c>
      <c r="C1254">
        <v>261.20001200000002</v>
      </c>
      <c r="D1254">
        <v>256.79998799999998</v>
      </c>
      <c r="E1254">
        <v>260.20001200000002</v>
      </c>
      <c r="F1254">
        <v>260.20001200000002</v>
      </c>
      <c r="G1254">
        <v>34000</v>
      </c>
    </row>
    <row r="1255" spans="1:7" x14ac:dyDescent="0.25">
      <c r="A1255" s="18">
        <v>42366</v>
      </c>
      <c r="B1255">
        <v>265.20001200000002</v>
      </c>
      <c r="C1255">
        <v>270</v>
      </c>
      <c r="D1255">
        <v>257.20001200000002</v>
      </c>
      <c r="E1255">
        <v>257.39999399999999</v>
      </c>
      <c r="F1255">
        <v>257.39999399999999</v>
      </c>
      <c r="G1255">
        <v>89700</v>
      </c>
    </row>
    <row r="1256" spans="1:7" x14ac:dyDescent="0.25">
      <c r="A1256" s="18">
        <v>42367</v>
      </c>
      <c r="B1256">
        <v>253.39999399999999</v>
      </c>
      <c r="C1256">
        <v>255.60000600000001</v>
      </c>
      <c r="D1256">
        <v>251.60000600000001</v>
      </c>
      <c r="E1256">
        <v>253.199997</v>
      </c>
      <c r="F1256">
        <v>253.199997</v>
      </c>
      <c r="G1256">
        <v>74800</v>
      </c>
    </row>
    <row r="1257" spans="1:7" x14ac:dyDescent="0.25">
      <c r="A1257" s="18">
        <v>42368</v>
      </c>
      <c r="B1257">
        <v>256.20001200000002</v>
      </c>
      <c r="C1257">
        <v>261.39999399999999</v>
      </c>
      <c r="D1257">
        <v>255.60000600000001</v>
      </c>
      <c r="E1257">
        <v>260.60000600000001</v>
      </c>
      <c r="F1257">
        <v>260.60000600000001</v>
      </c>
      <c r="G1257">
        <v>69300</v>
      </c>
    </row>
    <row r="1258" spans="1:7" x14ac:dyDescent="0.25">
      <c r="A1258" s="18">
        <v>42369</v>
      </c>
      <c r="B1258">
        <v>263.79998799999998</v>
      </c>
      <c r="C1258">
        <v>266.79998799999998</v>
      </c>
      <c r="D1258">
        <v>259.39999399999999</v>
      </c>
      <c r="E1258">
        <v>266.60000600000001</v>
      </c>
      <c r="F1258">
        <v>266.60000600000001</v>
      </c>
      <c r="G1258">
        <v>138000</v>
      </c>
    </row>
    <row r="1259" spans="1:7" x14ac:dyDescent="0.25">
      <c r="A1259" s="18">
        <v>42373</v>
      </c>
      <c r="B1259">
        <v>287.60000600000001</v>
      </c>
      <c r="C1259">
        <v>296.60000600000001</v>
      </c>
      <c r="D1259">
        <v>282.20001200000002</v>
      </c>
      <c r="E1259">
        <v>284</v>
      </c>
      <c r="F1259">
        <v>284</v>
      </c>
      <c r="G1259">
        <v>298300</v>
      </c>
    </row>
    <row r="1260" spans="1:7" x14ac:dyDescent="0.25">
      <c r="A1260" s="18">
        <v>42374</v>
      </c>
      <c r="B1260">
        <v>277</v>
      </c>
      <c r="C1260">
        <v>285.79998799999998</v>
      </c>
      <c r="D1260">
        <v>272.20001200000002</v>
      </c>
      <c r="E1260">
        <v>274.20001200000002</v>
      </c>
      <c r="F1260">
        <v>274.20001200000002</v>
      </c>
      <c r="G1260">
        <v>220900</v>
      </c>
    </row>
    <row r="1261" spans="1:7" x14ac:dyDescent="0.25">
      <c r="A1261" s="18">
        <v>42375</v>
      </c>
      <c r="B1261">
        <v>292.60000600000001</v>
      </c>
      <c r="C1261">
        <v>292.79998799999998</v>
      </c>
      <c r="D1261">
        <v>282.20001200000002</v>
      </c>
      <c r="E1261">
        <v>283.20001200000002</v>
      </c>
      <c r="F1261">
        <v>283.20001200000002</v>
      </c>
      <c r="G1261">
        <v>216600</v>
      </c>
    </row>
    <row r="1262" spans="1:7" x14ac:dyDescent="0.25">
      <c r="A1262" s="18">
        <v>42376</v>
      </c>
      <c r="B1262">
        <v>302</v>
      </c>
      <c r="C1262">
        <v>317.79998799999998</v>
      </c>
      <c r="D1262">
        <v>294.60000600000001</v>
      </c>
      <c r="E1262">
        <v>313.60000600000001</v>
      </c>
      <c r="F1262">
        <v>313.60000600000001</v>
      </c>
      <c r="G1262">
        <v>266300</v>
      </c>
    </row>
    <row r="1263" spans="1:7" x14ac:dyDescent="0.25">
      <c r="A1263" s="18">
        <v>42377</v>
      </c>
      <c r="B1263">
        <v>302</v>
      </c>
      <c r="C1263">
        <v>334.20001200000002</v>
      </c>
      <c r="D1263">
        <v>298.79998799999998</v>
      </c>
      <c r="E1263">
        <v>329.79998799999998</v>
      </c>
      <c r="F1263">
        <v>329.79998799999998</v>
      </c>
      <c r="G1263">
        <v>318000</v>
      </c>
    </row>
    <row r="1264" spans="1:7" x14ac:dyDescent="0.25">
      <c r="A1264" s="18">
        <v>42380</v>
      </c>
      <c r="B1264">
        <v>326.60000600000001</v>
      </c>
      <c r="C1264">
        <v>354.79998799999998</v>
      </c>
      <c r="D1264">
        <v>316.39999399999999</v>
      </c>
      <c r="E1264">
        <v>319.39999399999999</v>
      </c>
      <c r="F1264">
        <v>319.39999399999999</v>
      </c>
      <c r="G1264">
        <v>519000</v>
      </c>
    </row>
    <row r="1265" spans="1:7" x14ac:dyDescent="0.25">
      <c r="A1265" s="18">
        <v>42381</v>
      </c>
      <c r="B1265">
        <v>305.79998799999998</v>
      </c>
      <c r="C1265">
        <v>324.79998799999998</v>
      </c>
      <c r="D1265">
        <v>303.20001200000002</v>
      </c>
      <c r="E1265">
        <v>303.79998799999998</v>
      </c>
      <c r="F1265">
        <v>303.79998799999998</v>
      </c>
      <c r="G1265">
        <v>244700</v>
      </c>
    </row>
    <row r="1266" spans="1:7" x14ac:dyDescent="0.25">
      <c r="A1266" s="18">
        <v>42382</v>
      </c>
      <c r="B1266">
        <v>298.20001200000002</v>
      </c>
      <c r="C1266">
        <v>340.60000600000001</v>
      </c>
      <c r="D1266">
        <v>297.39999399999999</v>
      </c>
      <c r="E1266">
        <v>335.20001200000002</v>
      </c>
      <c r="F1266">
        <v>335.20001200000002</v>
      </c>
      <c r="G1266">
        <v>322900</v>
      </c>
    </row>
    <row r="1267" spans="1:7" x14ac:dyDescent="0.25">
      <c r="A1267" s="18">
        <v>42383</v>
      </c>
      <c r="B1267">
        <v>331.39999399999999</v>
      </c>
      <c r="C1267">
        <v>347.20001200000002</v>
      </c>
      <c r="D1267">
        <v>313.79998799999998</v>
      </c>
      <c r="E1267">
        <v>322.60000600000001</v>
      </c>
      <c r="F1267">
        <v>322.60000600000001</v>
      </c>
      <c r="G1267">
        <v>342700</v>
      </c>
    </row>
    <row r="1268" spans="1:7" x14ac:dyDescent="0.25">
      <c r="A1268" s="18">
        <v>42384</v>
      </c>
      <c r="B1268">
        <v>358.39999399999999</v>
      </c>
      <c r="C1268">
        <v>366.79998799999998</v>
      </c>
      <c r="D1268">
        <v>344.79998799999998</v>
      </c>
      <c r="E1268">
        <v>354.79998799999998</v>
      </c>
      <c r="F1268">
        <v>354.79998799999998</v>
      </c>
      <c r="G1268">
        <v>774100</v>
      </c>
    </row>
    <row r="1269" spans="1:7" x14ac:dyDescent="0.25">
      <c r="A1269" s="18">
        <v>42388</v>
      </c>
      <c r="B1269">
        <v>340.79998799999998</v>
      </c>
      <c r="C1269">
        <v>371</v>
      </c>
      <c r="D1269">
        <v>340.79998799999998</v>
      </c>
      <c r="E1269">
        <v>354.60000600000001</v>
      </c>
      <c r="F1269">
        <v>354.60000600000001</v>
      </c>
      <c r="G1269">
        <v>445100</v>
      </c>
    </row>
    <row r="1270" spans="1:7" x14ac:dyDescent="0.25">
      <c r="A1270" s="18">
        <v>42389</v>
      </c>
      <c r="B1270">
        <v>366</v>
      </c>
      <c r="C1270">
        <v>394.39999399999999</v>
      </c>
      <c r="D1270">
        <v>355.79998799999998</v>
      </c>
      <c r="E1270">
        <v>364</v>
      </c>
      <c r="F1270">
        <v>364</v>
      </c>
      <c r="G1270">
        <v>394000</v>
      </c>
    </row>
    <row r="1271" spans="1:7" x14ac:dyDescent="0.25">
      <c r="A1271" s="18">
        <v>42390</v>
      </c>
      <c r="B1271">
        <v>360</v>
      </c>
      <c r="C1271">
        <v>377.79998799999998</v>
      </c>
      <c r="D1271">
        <v>349.79998799999998</v>
      </c>
      <c r="E1271">
        <v>362.39999399999999</v>
      </c>
      <c r="F1271">
        <v>362.39999399999999</v>
      </c>
      <c r="G1271">
        <v>364700</v>
      </c>
    </row>
    <row r="1272" spans="1:7" x14ac:dyDescent="0.25">
      <c r="A1272" s="18">
        <v>42391</v>
      </c>
      <c r="B1272">
        <v>344.60000600000001</v>
      </c>
      <c r="C1272">
        <v>349</v>
      </c>
      <c r="D1272">
        <v>331.60000600000001</v>
      </c>
      <c r="E1272">
        <v>332</v>
      </c>
      <c r="F1272">
        <v>332</v>
      </c>
      <c r="G1272">
        <v>211700</v>
      </c>
    </row>
    <row r="1273" spans="1:7" x14ac:dyDescent="0.25">
      <c r="A1273" s="18">
        <v>42394</v>
      </c>
      <c r="B1273">
        <v>336</v>
      </c>
      <c r="C1273">
        <v>349.79998799999998</v>
      </c>
      <c r="D1273">
        <v>331</v>
      </c>
      <c r="E1273">
        <v>347.79998799999998</v>
      </c>
      <c r="F1273">
        <v>347.79998799999998</v>
      </c>
      <c r="G1273">
        <v>186900</v>
      </c>
    </row>
    <row r="1274" spans="1:7" x14ac:dyDescent="0.25">
      <c r="A1274" s="18">
        <v>42395</v>
      </c>
      <c r="B1274">
        <v>343.20001200000002</v>
      </c>
      <c r="C1274">
        <v>347.60000600000001</v>
      </c>
      <c r="D1274">
        <v>331.20001200000002</v>
      </c>
      <c r="E1274">
        <v>331.60000600000001</v>
      </c>
      <c r="F1274">
        <v>331.60000600000001</v>
      </c>
      <c r="G1274">
        <v>126700</v>
      </c>
    </row>
    <row r="1275" spans="1:7" x14ac:dyDescent="0.25">
      <c r="A1275" s="18">
        <v>42396</v>
      </c>
      <c r="B1275">
        <v>335.39999399999999</v>
      </c>
      <c r="C1275">
        <v>350</v>
      </c>
      <c r="D1275">
        <v>324.60000600000001</v>
      </c>
      <c r="E1275">
        <v>345.39999399999999</v>
      </c>
      <c r="F1275">
        <v>345.39999399999999</v>
      </c>
      <c r="G1275">
        <v>206800</v>
      </c>
    </row>
    <row r="1276" spans="1:7" x14ac:dyDescent="0.25">
      <c r="A1276" s="18">
        <v>42397</v>
      </c>
      <c r="B1276">
        <v>334</v>
      </c>
      <c r="C1276">
        <v>348.79998799999998</v>
      </c>
      <c r="D1276">
        <v>331.39999399999999</v>
      </c>
      <c r="E1276">
        <v>334.20001200000002</v>
      </c>
      <c r="F1276">
        <v>334.20001200000002</v>
      </c>
      <c r="G1276">
        <v>162200</v>
      </c>
    </row>
    <row r="1277" spans="1:7" x14ac:dyDescent="0.25">
      <c r="A1277" s="18">
        <v>42398</v>
      </c>
      <c r="B1277">
        <v>331.20001200000002</v>
      </c>
      <c r="C1277">
        <v>332.79998799999998</v>
      </c>
      <c r="D1277">
        <v>319</v>
      </c>
      <c r="E1277">
        <v>319.79998799999998</v>
      </c>
      <c r="F1277">
        <v>319.79998799999998</v>
      </c>
      <c r="G1277">
        <v>116200</v>
      </c>
    </row>
    <row r="1278" spans="1:7" x14ac:dyDescent="0.25">
      <c r="A1278" s="18">
        <v>42401</v>
      </c>
      <c r="B1278">
        <v>321.79998799999998</v>
      </c>
      <c r="C1278">
        <v>327</v>
      </c>
      <c r="D1278">
        <v>312.60000600000001</v>
      </c>
      <c r="E1278">
        <v>315.79998799999998</v>
      </c>
      <c r="F1278">
        <v>315.79998799999998</v>
      </c>
      <c r="G1278">
        <v>90700</v>
      </c>
    </row>
    <row r="1279" spans="1:7" x14ac:dyDescent="0.25">
      <c r="A1279" s="18">
        <v>42402</v>
      </c>
      <c r="B1279">
        <v>326.39999399999999</v>
      </c>
      <c r="C1279">
        <v>339.60000600000001</v>
      </c>
      <c r="D1279">
        <v>325.79998799999998</v>
      </c>
      <c r="E1279">
        <v>336.79998799999998</v>
      </c>
      <c r="F1279">
        <v>336.79998799999998</v>
      </c>
      <c r="G1279">
        <v>148400</v>
      </c>
    </row>
    <row r="1280" spans="1:7" x14ac:dyDescent="0.25">
      <c r="A1280" s="18">
        <v>42403</v>
      </c>
      <c r="B1280">
        <v>331.60000600000001</v>
      </c>
      <c r="C1280">
        <v>356</v>
      </c>
      <c r="D1280">
        <v>331.20001200000002</v>
      </c>
      <c r="E1280">
        <v>333</v>
      </c>
      <c r="F1280">
        <v>333</v>
      </c>
      <c r="G1280">
        <v>185100</v>
      </c>
    </row>
    <row r="1281" spans="1:7" x14ac:dyDescent="0.25">
      <c r="A1281" s="18">
        <v>42404</v>
      </c>
      <c r="B1281">
        <v>337.20001200000002</v>
      </c>
      <c r="C1281">
        <v>341</v>
      </c>
      <c r="D1281">
        <v>328.39999399999999</v>
      </c>
      <c r="E1281">
        <v>336.20001200000002</v>
      </c>
      <c r="F1281">
        <v>336.20001200000002</v>
      </c>
      <c r="G1281">
        <v>131700</v>
      </c>
    </row>
    <row r="1282" spans="1:7" x14ac:dyDescent="0.25">
      <c r="A1282" s="18">
        <v>42405</v>
      </c>
      <c r="B1282">
        <v>335.20001200000002</v>
      </c>
      <c r="C1282">
        <v>355.20001200000002</v>
      </c>
      <c r="D1282">
        <v>335.20001200000002</v>
      </c>
      <c r="E1282">
        <v>349.60000600000001</v>
      </c>
      <c r="F1282">
        <v>349.60000600000001</v>
      </c>
      <c r="G1282">
        <v>164700</v>
      </c>
    </row>
    <row r="1283" spans="1:7" x14ac:dyDescent="0.25">
      <c r="A1283" s="18">
        <v>42408</v>
      </c>
      <c r="B1283">
        <v>363.39999399999999</v>
      </c>
      <c r="C1283">
        <v>381</v>
      </c>
      <c r="D1283">
        <v>359.20001200000002</v>
      </c>
      <c r="E1283">
        <v>366.39999399999999</v>
      </c>
      <c r="F1283">
        <v>366.39999399999999</v>
      </c>
      <c r="G1283">
        <v>197500</v>
      </c>
    </row>
    <row r="1284" spans="1:7" x14ac:dyDescent="0.25">
      <c r="A1284" s="18">
        <v>42409</v>
      </c>
      <c r="B1284">
        <v>380.60000600000001</v>
      </c>
      <c r="C1284">
        <v>382.39999399999999</v>
      </c>
      <c r="D1284">
        <v>362</v>
      </c>
      <c r="E1284">
        <v>369.60000600000001</v>
      </c>
      <c r="F1284">
        <v>369.60000600000001</v>
      </c>
      <c r="G1284">
        <v>160800</v>
      </c>
    </row>
    <row r="1285" spans="1:7" x14ac:dyDescent="0.25">
      <c r="A1285" s="18">
        <v>42410</v>
      </c>
      <c r="B1285">
        <v>362.79998799999998</v>
      </c>
      <c r="C1285">
        <v>372.79998799999998</v>
      </c>
      <c r="D1285">
        <v>355.79998799999998</v>
      </c>
      <c r="E1285">
        <v>372.20001200000002</v>
      </c>
      <c r="F1285">
        <v>372.20001200000002</v>
      </c>
      <c r="G1285">
        <v>164400</v>
      </c>
    </row>
    <row r="1286" spans="1:7" x14ac:dyDescent="0.25">
      <c r="A1286" s="18">
        <v>42411</v>
      </c>
      <c r="B1286">
        <v>397.79998799999998</v>
      </c>
      <c r="C1286">
        <v>408.79998799999998</v>
      </c>
      <c r="D1286">
        <v>386.20001200000002</v>
      </c>
      <c r="E1286">
        <v>395.20001200000002</v>
      </c>
      <c r="F1286">
        <v>395.20001200000002</v>
      </c>
      <c r="G1286">
        <v>352100</v>
      </c>
    </row>
    <row r="1287" spans="1:7" x14ac:dyDescent="0.25">
      <c r="A1287" s="18">
        <v>42412</v>
      </c>
      <c r="B1287">
        <v>383</v>
      </c>
      <c r="C1287">
        <v>392.39999399999999</v>
      </c>
      <c r="D1287">
        <v>377.60000600000001</v>
      </c>
      <c r="E1287">
        <v>378.79998799999998</v>
      </c>
      <c r="F1287">
        <v>378.79998799999998</v>
      </c>
      <c r="G1287">
        <v>108400</v>
      </c>
    </row>
    <row r="1288" spans="1:7" x14ac:dyDescent="0.25">
      <c r="A1288" s="18">
        <v>42416</v>
      </c>
      <c r="B1288">
        <v>365.20001200000002</v>
      </c>
      <c r="C1288">
        <v>371.60000600000001</v>
      </c>
      <c r="D1288">
        <v>359.79998799999998</v>
      </c>
      <c r="E1288">
        <v>361.20001200000002</v>
      </c>
      <c r="F1288">
        <v>361.20001200000002</v>
      </c>
      <c r="G1288">
        <v>105300</v>
      </c>
    </row>
    <row r="1289" spans="1:7" x14ac:dyDescent="0.25">
      <c r="A1289" s="18">
        <v>42417</v>
      </c>
      <c r="B1289">
        <v>352.79998799999998</v>
      </c>
      <c r="C1289">
        <v>355.79998799999998</v>
      </c>
      <c r="D1289">
        <v>345</v>
      </c>
      <c r="E1289">
        <v>346.60000600000001</v>
      </c>
      <c r="F1289">
        <v>346.60000600000001</v>
      </c>
      <c r="G1289">
        <v>99700</v>
      </c>
    </row>
    <row r="1290" spans="1:7" x14ac:dyDescent="0.25">
      <c r="A1290" s="18">
        <v>42418</v>
      </c>
      <c r="B1290">
        <v>344.39999399999999</v>
      </c>
      <c r="C1290">
        <v>351.60000600000001</v>
      </c>
      <c r="D1290">
        <v>340.60000600000001</v>
      </c>
      <c r="E1290">
        <v>345.79998799999998</v>
      </c>
      <c r="F1290">
        <v>345.79998799999998</v>
      </c>
      <c r="G1290">
        <v>92300</v>
      </c>
    </row>
    <row r="1291" spans="1:7" x14ac:dyDescent="0.25">
      <c r="A1291" s="18">
        <v>42419</v>
      </c>
      <c r="B1291">
        <v>352</v>
      </c>
      <c r="C1291">
        <v>355</v>
      </c>
      <c r="D1291">
        <v>336.39999399999999</v>
      </c>
      <c r="E1291">
        <v>336.79998799999998</v>
      </c>
      <c r="F1291">
        <v>336.79998799999998</v>
      </c>
      <c r="G1291">
        <v>96300</v>
      </c>
    </row>
    <row r="1292" spans="1:7" x14ac:dyDescent="0.25">
      <c r="A1292" s="18">
        <v>42422</v>
      </c>
      <c r="B1292">
        <v>327</v>
      </c>
      <c r="C1292">
        <v>328.39999399999999</v>
      </c>
      <c r="D1292">
        <v>317.39999399999999</v>
      </c>
      <c r="E1292">
        <v>317.79998799999998</v>
      </c>
      <c r="F1292">
        <v>317.79998799999998</v>
      </c>
      <c r="G1292">
        <v>101000</v>
      </c>
    </row>
    <row r="1293" spans="1:7" x14ac:dyDescent="0.25">
      <c r="A1293" s="18">
        <v>42423</v>
      </c>
      <c r="B1293">
        <v>321.79998799999998</v>
      </c>
      <c r="C1293">
        <v>335</v>
      </c>
      <c r="D1293">
        <v>319.79998799999998</v>
      </c>
      <c r="E1293">
        <v>334</v>
      </c>
      <c r="F1293">
        <v>334</v>
      </c>
      <c r="G1293">
        <v>100500</v>
      </c>
    </row>
    <row r="1294" spans="1:7" x14ac:dyDescent="0.25">
      <c r="A1294" s="18">
        <v>42424</v>
      </c>
      <c r="B1294">
        <v>347.60000600000001</v>
      </c>
      <c r="C1294">
        <v>353.39999399999999</v>
      </c>
      <c r="D1294">
        <v>330</v>
      </c>
      <c r="E1294">
        <v>331.60000600000001</v>
      </c>
      <c r="F1294">
        <v>331.60000600000001</v>
      </c>
      <c r="G1294">
        <v>122200</v>
      </c>
    </row>
    <row r="1295" spans="1:7" x14ac:dyDescent="0.25">
      <c r="A1295" s="18">
        <v>42425</v>
      </c>
      <c r="B1295">
        <v>329.20001200000002</v>
      </c>
      <c r="C1295">
        <v>335.20001200000002</v>
      </c>
      <c r="D1295">
        <v>319.79998799999998</v>
      </c>
      <c r="E1295">
        <v>319.79998799999998</v>
      </c>
      <c r="F1295">
        <v>319.79998799999998</v>
      </c>
      <c r="G1295">
        <v>69900</v>
      </c>
    </row>
    <row r="1296" spans="1:7" x14ac:dyDescent="0.25">
      <c r="A1296" s="18">
        <v>42426</v>
      </c>
      <c r="B1296">
        <v>315</v>
      </c>
      <c r="C1296">
        <v>327.60000600000001</v>
      </c>
      <c r="D1296">
        <v>313.39999399999999</v>
      </c>
      <c r="E1296">
        <v>324.79998799999998</v>
      </c>
      <c r="F1296">
        <v>324.79998799999998</v>
      </c>
      <c r="G1296">
        <v>112000</v>
      </c>
    </row>
    <row r="1297" spans="1:7" x14ac:dyDescent="0.25">
      <c r="A1297" s="18">
        <v>42429</v>
      </c>
      <c r="B1297">
        <v>323.60000600000001</v>
      </c>
      <c r="C1297">
        <v>330.20001200000002</v>
      </c>
      <c r="D1297">
        <v>314.60000600000001</v>
      </c>
      <c r="E1297">
        <v>329.20001200000002</v>
      </c>
      <c r="F1297">
        <v>329.20001200000002</v>
      </c>
      <c r="G1297">
        <v>124800</v>
      </c>
    </row>
    <row r="1298" spans="1:7" x14ac:dyDescent="0.25">
      <c r="A1298" s="18">
        <v>42430</v>
      </c>
      <c r="B1298">
        <v>321.39999399999999</v>
      </c>
      <c r="C1298">
        <v>325</v>
      </c>
      <c r="D1298">
        <v>301</v>
      </c>
      <c r="E1298">
        <v>301</v>
      </c>
      <c r="F1298">
        <v>301</v>
      </c>
      <c r="G1298">
        <v>169900</v>
      </c>
    </row>
    <row r="1299" spans="1:7" x14ac:dyDescent="0.25">
      <c r="A1299" s="18">
        <v>42431</v>
      </c>
      <c r="B1299">
        <v>301.79998799999998</v>
      </c>
      <c r="C1299">
        <v>306.60000600000001</v>
      </c>
      <c r="D1299">
        <v>295.39999399999999</v>
      </c>
      <c r="E1299">
        <v>295.39999399999999</v>
      </c>
      <c r="F1299">
        <v>295.39999399999999</v>
      </c>
      <c r="G1299">
        <v>141300</v>
      </c>
    </row>
    <row r="1300" spans="1:7" x14ac:dyDescent="0.25">
      <c r="A1300" s="18">
        <v>42432</v>
      </c>
      <c r="B1300">
        <v>297.20001200000002</v>
      </c>
      <c r="C1300">
        <v>299.39999399999999</v>
      </c>
      <c r="D1300">
        <v>283.20001200000002</v>
      </c>
      <c r="E1300">
        <v>286</v>
      </c>
      <c r="F1300">
        <v>286</v>
      </c>
      <c r="G1300">
        <v>131500</v>
      </c>
    </row>
    <row r="1301" spans="1:7" x14ac:dyDescent="0.25">
      <c r="A1301" s="18">
        <v>42433</v>
      </c>
      <c r="B1301">
        <v>281.20001200000002</v>
      </c>
      <c r="C1301">
        <v>292.39999399999999</v>
      </c>
      <c r="D1301">
        <v>279.79998799999998</v>
      </c>
      <c r="E1301">
        <v>289.20001200000002</v>
      </c>
      <c r="F1301">
        <v>289.20001200000002</v>
      </c>
      <c r="G1301">
        <v>170600</v>
      </c>
    </row>
    <row r="1302" spans="1:7" x14ac:dyDescent="0.25">
      <c r="A1302" s="18">
        <v>42436</v>
      </c>
      <c r="B1302">
        <v>295.20001200000002</v>
      </c>
      <c r="C1302">
        <v>296.39999399999999</v>
      </c>
      <c r="D1302">
        <v>283.39999399999999</v>
      </c>
      <c r="E1302">
        <v>290</v>
      </c>
      <c r="F1302">
        <v>290</v>
      </c>
      <c r="G1302">
        <v>173000</v>
      </c>
    </row>
    <row r="1303" spans="1:7" x14ac:dyDescent="0.25">
      <c r="A1303" s="18">
        <v>42437</v>
      </c>
      <c r="B1303">
        <v>296</v>
      </c>
      <c r="C1303">
        <v>301.79998799999998</v>
      </c>
      <c r="D1303">
        <v>291.79998799999998</v>
      </c>
      <c r="E1303">
        <v>301</v>
      </c>
      <c r="F1303">
        <v>301</v>
      </c>
      <c r="G1303">
        <v>185600</v>
      </c>
    </row>
    <row r="1304" spans="1:7" x14ac:dyDescent="0.25">
      <c r="A1304" s="18">
        <v>42438</v>
      </c>
      <c r="B1304">
        <v>297.79998799999998</v>
      </c>
      <c r="C1304">
        <v>303.20001200000002</v>
      </c>
      <c r="D1304">
        <v>295.39999399999999</v>
      </c>
      <c r="E1304">
        <v>297</v>
      </c>
      <c r="F1304">
        <v>297</v>
      </c>
      <c r="G1304">
        <v>162400</v>
      </c>
    </row>
    <row r="1305" spans="1:7" x14ac:dyDescent="0.25">
      <c r="A1305" s="18">
        <v>42439</v>
      </c>
      <c r="B1305">
        <v>292.20001200000002</v>
      </c>
      <c r="C1305">
        <v>305.39999399999999</v>
      </c>
      <c r="D1305">
        <v>283</v>
      </c>
      <c r="E1305">
        <v>291.20001200000002</v>
      </c>
      <c r="F1305">
        <v>291.20001200000002</v>
      </c>
      <c r="G1305">
        <v>286100</v>
      </c>
    </row>
    <row r="1306" spans="1:7" x14ac:dyDescent="0.25">
      <c r="A1306" s="18">
        <v>42440</v>
      </c>
      <c r="B1306">
        <v>284.79998799999998</v>
      </c>
      <c r="C1306">
        <v>286</v>
      </c>
      <c r="D1306">
        <v>276.79998799999998</v>
      </c>
      <c r="E1306">
        <v>277</v>
      </c>
      <c r="F1306">
        <v>277</v>
      </c>
      <c r="G1306">
        <v>123100</v>
      </c>
    </row>
    <row r="1307" spans="1:7" x14ac:dyDescent="0.25">
      <c r="A1307" s="18">
        <v>42443</v>
      </c>
      <c r="B1307">
        <v>278.79998799999998</v>
      </c>
      <c r="C1307">
        <v>280.79998799999998</v>
      </c>
      <c r="D1307">
        <v>270.79998799999998</v>
      </c>
      <c r="E1307">
        <v>272.20001200000002</v>
      </c>
      <c r="F1307">
        <v>272.20001200000002</v>
      </c>
      <c r="G1307">
        <v>79000</v>
      </c>
    </row>
    <row r="1308" spans="1:7" x14ac:dyDescent="0.25">
      <c r="A1308" s="18">
        <v>42444</v>
      </c>
      <c r="B1308">
        <v>280.39999399999999</v>
      </c>
      <c r="C1308">
        <v>281.60000600000001</v>
      </c>
      <c r="D1308">
        <v>275.79998799999998</v>
      </c>
      <c r="E1308">
        <v>276.20001200000002</v>
      </c>
      <c r="F1308">
        <v>276.20001200000002</v>
      </c>
      <c r="G1308">
        <v>100700</v>
      </c>
    </row>
    <row r="1309" spans="1:7" x14ac:dyDescent="0.25">
      <c r="A1309" s="18">
        <v>42445</v>
      </c>
      <c r="B1309">
        <v>280.20001200000002</v>
      </c>
      <c r="C1309">
        <v>280.20001200000002</v>
      </c>
      <c r="D1309">
        <v>263.79998799999998</v>
      </c>
      <c r="E1309">
        <v>266.39999399999999</v>
      </c>
      <c r="F1309">
        <v>266.39999399999999</v>
      </c>
      <c r="G1309">
        <v>250800</v>
      </c>
    </row>
    <row r="1310" spans="1:7" x14ac:dyDescent="0.25">
      <c r="A1310" s="18">
        <v>42446</v>
      </c>
      <c r="B1310">
        <v>266.39999399999999</v>
      </c>
      <c r="C1310">
        <v>267.79998799999998</v>
      </c>
      <c r="D1310">
        <v>255</v>
      </c>
      <c r="E1310">
        <v>258</v>
      </c>
      <c r="F1310">
        <v>258</v>
      </c>
      <c r="G1310">
        <v>128500</v>
      </c>
    </row>
    <row r="1311" spans="1:7" x14ac:dyDescent="0.25">
      <c r="A1311" s="18">
        <v>42447</v>
      </c>
      <c r="B1311">
        <v>255</v>
      </c>
      <c r="C1311">
        <v>261.20001200000002</v>
      </c>
      <c r="D1311">
        <v>251.60000600000001</v>
      </c>
      <c r="E1311">
        <v>256</v>
      </c>
      <c r="F1311">
        <v>256</v>
      </c>
      <c r="G1311">
        <v>129900</v>
      </c>
    </row>
    <row r="1312" spans="1:7" x14ac:dyDescent="0.25">
      <c r="A1312" s="18">
        <v>42450</v>
      </c>
      <c r="B1312">
        <v>256.20001200000002</v>
      </c>
      <c r="C1312">
        <v>256.79998799999998</v>
      </c>
      <c r="D1312">
        <v>248</v>
      </c>
      <c r="E1312">
        <v>248.800003</v>
      </c>
      <c r="F1312">
        <v>248.800003</v>
      </c>
      <c r="G1312">
        <v>99200</v>
      </c>
    </row>
    <row r="1313" spans="1:7" x14ac:dyDescent="0.25">
      <c r="A1313" s="18">
        <v>42451</v>
      </c>
      <c r="B1313">
        <v>252</v>
      </c>
      <c r="C1313">
        <v>252.800003</v>
      </c>
      <c r="D1313">
        <v>243.60000600000001</v>
      </c>
      <c r="E1313">
        <v>245.199997</v>
      </c>
      <c r="F1313">
        <v>245.199997</v>
      </c>
      <c r="G1313">
        <v>112200</v>
      </c>
    </row>
    <row r="1314" spans="1:7" x14ac:dyDescent="0.25">
      <c r="A1314" s="18">
        <v>42452</v>
      </c>
      <c r="B1314">
        <v>248</v>
      </c>
      <c r="C1314">
        <v>258.39999399999999</v>
      </c>
      <c r="D1314">
        <v>247.800003</v>
      </c>
      <c r="E1314">
        <v>257.20001200000002</v>
      </c>
      <c r="F1314">
        <v>257.20001200000002</v>
      </c>
      <c r="G1314">
        <v>115200</v>
      </c>
    </row>
    <row r="1315" spans="1:7" x14ac:dyDescent="0.25">
      <c r="A1315" s="18">
        <v>42453</v>
      </c>
      <c r="B1315">
        <v>266.39999399999999</v>
      </c>
      <c r="C1315">
        <v>268</v>
      </c>
      <c r="D1315">
        <v>255.39999399999999</v>
      </c>
      <c r="E1315">
        <v>255.800003</v>
      </c>
      <c r="F1315">
        <v>255.800003</v>
      </c>
      <c r="G1315">
        <v>127500</v>
      </c>
    </row>
    <row r="1316" spans="1:7" x14ac:dyDescent="0.25">
      <c r="A1316" s="18">
        <v>42457</v>
      </c>
      <c r="B1316">
        <v>253.199997</v>
      </c>
      <c r="C1316">
        <v>257.20001200000002</v>
      </c>
      <c r="D1316">
        <v>248.199997</v>
      </c>
      <c r="E1316">
        <v>252.199997</v>
      </c>
      <c r="F1316">
        <v>252.199997</v>
      </c>
      <c r="G1316">
        <v>82800</v>
      </c>
    </row>
    <row r="1317" spans="1:7" x14ac:dyDescent="0.25">
      <c r="A1317" s="18">
        <v>42458</v>
      </c>
      <c r="B1317">
        <v>253</v>
      </c>
      <c r="C1317">
        <v>255</v>
      </c>
      <c r="D1317">
        <v>237.199997</v>
      </c>
      <c r="E1317">
        <v>237.39999399999999</v>
      </c>
      <c r="F1317">
        <v>237.39999399999999</v>
      </c>
      <c r="G1317">
        <v>198700</v>
      </c>
    </row>
    <row r="1318" spans="1:7" x14ac:dyDescent="0.25">
      <c r="A1318" s="18">
        <v>42459</v>
      </c>
      <c r="B1318">
        <v>233.800003</v>
      </c>
      <c r="C1318">
        <v>237.39999399999999</v>
      </c>
      <c r="D1318">
        <v>227.800003</v>
      </c>
      <c r="E1318">
        <v>231.800003</v>
      </c>
      <c r="F1318">
        <v>231.800003</v>
      </c>
      <c r="G1318">
        <v>123700</v>
      </c>
    </row>
    <row r="1319" spans="1:7" x14ac:dyDescent="0.25">
      <c r="A1319" s="18">
        <v>42460</v>
      </c>
      <c r="B1319">
        <v>234</v>
      </c>
      <c r="C1319">
        <v>236.800003</v>
      </c>
      <c r="D1319">
        <v>228.800003</v>
      </c>
      <c r="E1319">
        <v>233.60000600000001</v>
      </c>
      <c r="F1319">
        <v>233.60000600000001</v>
      </c>
      <c r="G1319">
        <v>109100</v>
      </c>
    </row>
    <row r="1320" spans="1:7" x14ac:dyDescent="0.25">
      <c r="A1320" s="18">
        <v>42461</v>
      </c>
      <c r="B1320">
        <v>240.800003</v>
      </c>
      <c r="C1320">
        <v>242.39999399999999</v>
      </c>
      <c r="D1320">
        <v>226</v>
      </c>
      <c r="E1320">
        <v>226.39999399999999</v>
      </c>
      <c r="F1320">
        <v>226.39999399999999</v>
      </c>
      <c r="G1320">
        <v>120700</v>
      </c>
    </row>
    <row r="1321" spans="1:7" x14ac:dyDescent="0.25">
      <c r="A1321" s="18">
        <v>42464</v>
      </c>
      <c r="B1321">
        <v>226</v>
      </c>
      <c r="C1321">
        <v>233.60000600000001</v>
      </c>
      <c r="D1321">
        <v>225</v>
      </c>
      <c r="E1321">
        <v>232.800003</v>
      </c>
      <c r="F1321">
        <v>232.800003</v>
      </c>
      <c r="G1321">
        <v>159200</v>
      </c>
    </row>
    <row r="1322" spans="1:7" x14ac:dyDescent="0.25">
      <c r="A1322" s="18">
        <v>42465</v>
      </c>
      <c r="B1322">
        <v>241.39999399999999</v>
      </c>
      <c r="C1322">
        <v>247</v>
      </c>
      <c r="D1322">
        <v>238.199997</v>
      </c>
      <c r="E1322">
        <v>245.800003</v>
      </c>
      <c r="F1322">
        <v>245.800003</v>
      </c>
      <c r="G1322">
        <v>165700</v>
      </c>
    </row>
    <row r="1323" spans="1:7" x14ac:dyDescent="0.25">
      <c r="A1323" s="18">
        <v>42466</v>
      </c>
      <c r="B1323">
        <v>244.800003</v>
      </c>
      <c r="C1323">
        <v>246.60000600000001</v>
      </c>
      <c r="D1323">
        <v>229.39999399999999</v>
      </c>
      <c r="E1323">
        <v>229.60000600000001</v>
      </c>
      <c r="F1323">
        <v>229.60000600000001</v>
      </c>
      <c r="G1323">
        <v>136800</v>
      </c>
    </row>
    <row r="1324" spans="1:7" x14ac:dyDescent="0.25">
      <c r="A1324" s="18">
        <v>42467</v>
      </c>
      <c r="B1324">
        <v>236.60000600000001</v>
      </c>
      <c r="C1324">
        <v>256.20001200000002</v>
      </c>
      <c r="D1324">
        <v>233.60000600000001</v>
      </c>
      <c r="E1324">
        <v>250.800003</v>
      </c>
      <c r="F1324">
        <v>250.800003</v>
      </c>
      <c r="G1324">
        <v>215500</v>
      </c>
    </row>
    <row r="1325" spans="1:7" x14ac:dyDescent="0.25">
      <c r="A1325" s="18">
        <v>42468</v>
      </c>
      <c r="B1325">
        <v>241.800003</v>
      </c>
      <c r="C1325">
        <v>249.60000600000001</v>
      </c>
      <c r="D1325">
        <v>237.800003</v>
      </c>
      <c r="E1325">
        <v>244.60000600000001</v>
      </c>
      <c r="F1325">
        <v>244.60000600000001</v>
      </c>
      <c r="G1325">
        <v>189100</v>
      </c>
    </row>
    <row r="1326" spans="1:7" x14ac:dyDescent="0.25">
      <c r="A1326" s="18">
        <v>42471</v>
      </c>
      <c r="B1326">
        <v>240.39999399999999</v>
      </c>
      <c r="C1326">
        <v>248.199997</v>
      </c>
      <c r="D1326">
        <v>237.39999399999999</v>
      </c>
      <c r="E1326">
        <v>248</v>
      </c>
      <c r="F1326">
        <v>248</v>
      </c>
      <c r="G1326">
        <v>120300</v>
      </c>
    </row>
    <row r="1327" spans="1:7" x14ac:dyDescent="0.25">
      <c r="A1327" s="18">
        <v>42472</v>
      </c>
      <c r="B1327">
        <v>247.800003</v>
      </c>
      <c r="C1327">
        <v>253.60000600000001</v>
      </c>
      <c r="D1327">
        <v>237.39999399999999</v>
      </c>
      <c r="E1327">
        <v>239.60000600000001</v>
      </c>
      <c r="F1327">
        <v>239.60000600000001</v>
      </c>
      <c r="G1327">
        <v>190500</v>
      </c>
    </row>
    <row r="1328" spans="1:7" x14ac:dyDescent="0.25">
      <c r="A1328" s="18">
        <v>42473</v>
      </c>
      <c r="B1328">
        <v>234.199997</v>
      </c>
      <c r="C1328">
        <v>234.800003</v>
      </c>
      <c r="D1328">
        <v>227.39999399999999</v>
      </c>
      <c r="E1328">
        <v>228</v>
      </c>
      <c r="F1328">
        <v>228</v>
      </c>
      <c r="G1328">
        <v>140500</v>
      </c>
    </row>
    <row r="1329" spans="1:7" x14ac:dyDescent="0.25">
      <c r="A1329" s="18">
        <v>42474</v>
      </c>
      <c r="B1329">
        <v>227.199997</v>
      </c>
      <c r="C1329">
        <v>231</v>
      </c>
      <c r="D1329">
        <v>224</v>
      </c>
      <c r="E1329">
        <v>227</v>
      </c>
      <c r="F1329">
        <v>227</v>
      </c>
      <c r="G1329">
        <v>90900</v>
      </c>
    </row>
    <row r="1330" spans="1:7" x14ac:dyDescent="0.25">
      <c r="A1330" s="18">
        <v>42475</v>
      </c>
      <c r="B1330">
        <v>226.39999399999999</v>
      </c>
      <c r="C1330">
        <v>228.800003</v>
      </c>
      <c r="D1330">
        <v>223.60000600000001</v>
      </c>
      <c r="E1330">
        <v>224</v>
      </c>
      <c r="F1330">
        <v>224</v>
      </c>
      <c r="G1330">
        <v>120500</v>
      </c>
    </row>
    <row r="1331" spans="1:7" x14ac:dyDescent="0.25">
      <c r="A1331" s="18">
        <v>42478</v>
      </c>
      <c r="B1331">
        <v>226.800003</v>
      </c>
      <c r="C1331">
        <v>226.800003</v>
      </c>
      <c r="D1331">
        <v>209.39999399999999</v>
      </c>
      <c r="E1331">
        <v>210</v>
      </c>
      <c r="F1331">
        <v>210</v>
      </c>
      <c r="G1331">
        <v>194900</v>
      </c>
    </row>
    <row r="1332" spans="1:7" x14ac:dyDescent="0.25">
      <c r="A1332" s="18">
        <v>42479</v>
      </c>
      <c r="B1332">
        <v>209.199997</v>
      </c>
      <c r="C1332">
        <v>216.60000600000001</v>
      </c>
      <c r="D1332">
        <v>206</v>
      </c>
      <c r="E1332">
        <v>212</v>
      </c>
      <c r="F1332">
        <v>212</v>
      </c>
      <c r="G1332">
        <v>226600</v>
      </c>
    </row>
    <row r="1333" spans="1:7" x14ac:dyDescent="0.25">
      <c r="A1333" s="18">
        <v>42480</v>
      </c>
      <c r="B1333">
        <v>209</v>
      </c>
      <c r="C1333">
        <v>214.199997</v>
      </c>
      <c r="D1333">
        <v>207.199997</v>
      </c>
      <c r="E1333">
        <v>213.199997</v>
      </c>
      <c r="F1333">
        <v>213.199997</v>
      </c>
      <c r="G1333">
        <v>202300</v>
      </c>
    </row>
    <row r="1334" spans="1:7" x14ac:dyDescent="0.25">
      <c r="A1334" s="18">
        <v>42481</v>
      </c>
      <c r="B1334">
        <v>215.39999399999999</v>
      </c>
      <c r="C1334">
        <v>220.39999399999999</v>
      </c>
      <c r="D1334">
        <v>213.60000600000001</v>
      </c>
      <c r="E1334">
        <v>217.199997</v>
      </c>
      <c r="F1334">
        <v>217.199997</v>
      </c>
      <c r="G1334">
        <v>198000</v>
      </c>
    </row>
    <row r="1335" spans="1:7" x14ac:dyDescent="0.25">
      <c r="A1335" s="18">
        <v>42482</v>
      </c>
      <c r="B1335">
        <v>218.39999399999999</v>
      </c>
      <c r="C1335">
        <v>220</v>
      </c>
      <c r="D1335">
        <v>210.800003</v>
      </c>
      <c r="E1335">
        <v>211.60000600000001</v>
      </c>
      <c r="F1335">
        <v>211.60000600000001</v>
      </c>
      <c r="G1335">
        <v>149200</v>
      </c>
    </row>
    <row r="1336" spans="1:7" x14ac:dyDescent="0.25">
      <c r="A1336" s="18">
        <v>42485</v>
      </c>
      <c r="B1336">
        <v>215</v>
      </c>
      <c r="C1336">
        <v>218.800003</v>
      </c>
      <c r="D1336">
        <v>213.39999399999999</v>
      </c>
      <c r="E1336">
        <v>214</v>
      </c>
      <c r="F1336">
        <v>214</v>
      </c>
      <c r="G1336">
        <v>226400</v>
      </c>
    </row>
    <row r="1337" spans="1:7" x14ac:dyDescent="0.25">
      <c r="A1337" s="18">
        <v>42486</v>
      </c>
      <c r="B1337">
        <v>211.39999399999999</v>
      </c>
      <c r="C1337">
        <v>212.800003</v>
      </c>
      <c r="D1337">
        <v>208</v>
      </c>
      <c r="E1337">
        <v>209.60000600000001</v>
      </c>
      <c r="F1337">
        <v>209.60000600000001</v>
      </c>
      <c r="G1337">
        <v>119600</v>
      </c>
    </row>
    <row r="1338" spans="1:7" x14ac:dyDescent="0.25">
      <c r="A1338" s="18">
        <v>42487</v>
      </c>
      <c r="B1338">
        <v>212.60000600000001</v>
      </c>
      <c r="C1338">
        <v>213.60000600000001</v>
      </c>
      <c r="D1338">
        <v>201.199997</v>
      </c>
      <c r="E1338">
        <v>203.39999399999999</v>
      </c>
      <c r="F1338">
        <v>203.39999399999999</v>
      </c>
      <c r="G1338">
        <v>224600</v>
      </c>
    </row>
    <row r="1339" spans="1:7" x14ac:dyDescent="0.25">
      <c r="A1339" s="18">
        <v>42488</v>
      </c>
      <c r="B1339">
        <v>207.39999399999999</v>
      </c>
      <c r="C1339">
        <v>216.800003</v>
      </c>
      <c r="D1339">
        <v>199.60000600000001</v>
      </c>
      <c r="E1339">
        <v>215.199997</v>
      </c>
      <c r="F1339">
        <v>215.199997</v>
      </c>
      <c r="G1339">
        <v>238300</v>
      </c>
    </row>
    <row r="1340" spans="1:7" x14ac:dyDescent="0.25">
      <c r="A1340" s="18">
        <v>42489</v>
      </c>
      <c r="B1340">
        <v>218</v>
      </c>
      <c r="C1340">
        <v>232</v>
      </c>
      <c r="D1340">
        <v>215.39999399999999</v>
      </c>
      <c r="E1340">
        <v>222</v>
      </c>
      <c r="F1340">
        <v>222</v>
      </c>
      <c r="G1340">
        <v>349400</v>
      </c>
    </row>
    <row r="1341" spans="1:7" x14ac:dyDescent="0.25">
      <c r="A1341" s="18">
        <v>42492</v>
      </c>
      <c r="B1341">
        <v>218</v>
      </c>
      <c r="C1341">
        <v>220.199997</v>
      </c>
      <c r="D1341">
        <v>206.800003</v>
      </c>
      <c r="E1341">
        <v>209</v>
      </c>
      <c r="F1341">
        <v>209</v>
      </c>
      <c r="G1341">
        <v>217700</v>
      </c>
    </row>
    <row r="1342" spans="1:7" x14ac:dyDescent="0.25">
      <c r="A1342" s="18">
        <v>42493</v>
      </c>
      <c r="B1342">
        <v>215.199997</v>
      </c>
      <c r="C1342">
        <v>222.60000600000001</v>
      </c>
      <c r="D1342">
        <v>214.199997</v>
      </c>
      <c r="E1342">
        <v>218.39999399999999</v>
      </c>
      <c r="F1342">
        <v>218.39999399999999</v>
      </c>
      <c r="G1342">
        <v>272100</v>
      </c>
    </row>
    <row r="1343" spans="1:7" x14ac:dyDescent="0.25">
      <c r="A1343" s="18">
        <v>42494</v>
      </c>
      <c r="B1343">
        <v>224</v>
      </c>
      <c r="C1343">
        <v>226</v>
      </c>
      <c r="D1343">
        <v>219.60000600000001</v>
      </c>
      <c r="E1343">
        <v>221.199997</v>
      </c>
      <c r="F1343">
        <v>221.199997</v>
      </c>
      <c r="G1343">
        <v>151400</v>
      </c>
    </row>
    <row r="1344" spans="1:7" x14ac:dyDescent="0.25">
      <c r="A1344" s="18">
        <v>42495</v>
      </c>
      <c r="B1344">
        <v>216.800003</v>
      </c>
      <c r="C1344">
        <v>224.39999399999999</v>
      </c>
      <c r="D1344">
        <v>216</v>
      </c>
      <c r="E1344">
        <v>221.199997</v>
      </c>
      <c r="F1344">
        <v>221.199997</v>
      </c>
      <c r="G1344">
        <v>204000</v>
      </c>
    </row>
    <row r="1345" spans="1:7" x14ac:dyDescent="0.25">
      <c r="A1345" s="18">
        <v>42496</v>
      </c>
      <c r="B1345">
        <v>222</v>
      </c>
      <c r="C1345">
        <v>222.199997</v>
      </c>
      <c r="D1345">
        <v>210.39999399999999</v>
      </c>
      <c r="E1345">
        <v>211.199997</v>
      </c>
      <c r="F1345">
        <v>211.199997</v>
      </c>
      <c r="G1345">
        <v>176300</v>
      </c>
    </row>
    <row r="1346" spans="1:7" x14ac:dyDescent="0.25">
      <c r="A1346" s="18">
        <v>42499</v>
      </c>
      <c r="B1346">
        <v>209</v>
      </c>
      <c r="C1346">
        <v>209.60000600000001</v>
      </c>
      <c r="D1346">
        <v>202</v>
      </c>
      <c r="E1346">
        <v>206.60000600000001</v>
      </c>
      <c r="F1346">
        <v>206.60000600000001</v>
      </c>
      <c r="G1346">
        <v>145000</v>
      </c>
    </row>
    <row r="1347" spans="1:7" x14ac:dyDescent="0.25">
      <c r="A1347" s="18">
        <v>42500</v>
      </c>
      <c r="B1347">
        <v>201.199997</v>
      </c>
      <c r="C1347">
        <v>201.39999399999999</v>
      </c>
      <c r="D1347">
        <v>196</v>
      </c>
      <c r="E1347">
        <v>196.39999399999999</v>
      </c>
      <c r="F1347">
        <v>196.39999399999999</v>
      </c>
      <c r="G1347">
        <v>187500</v>
      </c>
    </row>
    <row r="1348" spans="1:7" x14ac:dyDescent="0.25">
      <c r="A1348" s="18">
        <v>42501</v>
      </c>
      <c r="B1348">
        <v>196.800003</v>
      </c>
      <c r="C1348">
        <v>204.39999399999999</v>
      </c>
      <c r="D1348">
        <v>193.800003</v>
      </c>
      <c r="E1348">
        <v>203.199997</v>
      </c>
      <c r="F1348">
        <v>203.199997</v>
      </c>
      <c r="G1348">
        <v>180500</v>
      </c>
    </row>
    <row r="1349" spans="1:7" x14ac:dyDescent="0.25">
      <c r="A1349" s="18">
        <v>42502</v>
      </c>
      <c r="B1349">
        <v>200.39999399999999</v>
      </c>
      <c r="C1349">
        <v>208.800003</v>
      </c>
      <c r="D1349">
        <v>197.199997</v>
      </c>
      <c r="E1349">
        <v>200.39999399999999</v>
      </c>
      <c r="F1349">
        <v>200.39999399999999</v>
      </c>
      <c r="G1349">
        <v>228700</v>
      </c>
    </row>
    <row r="1350" spans="1:7" x14ac:dyDescent="0.25">
      <c r="A1350" s="18">
        <v>42503</v>
      </c>
      <c r="B1350">
        <v>200.800003</v>
      </c>
      <c r="C1350">
        <v>209.39999399999999</v>
      </c>
      <c r="D1350">
        <v>196.60000600000001</v>
      </c>
      <c r="E1350">
        <v>207.60000600000001</v>
      </c>
      <c r="F1350">
        <v>207.60000600000001</v>
      </c>
      <c r="G1350">
        <v>225900</v>
      </c>
    </row>
    <row r="1351" spans="1:7" x14ac:dyDescent="0.25">
      <c r="A1351" s="18">
        <v>42506</v>
      </c>
      <c r="B1351">
        <v>206</v>
      </c>
      <c r="C1351">
        <v>206.199997</v>
      </c>
      <c r="D1351">
        <v>195.60000600000001</v>
      </c>
      <c r="E1351">
        <v>198</v>
      </c>
      <c r="F1351">
        <v>198</v>
      </c>
      <c r="G1351">
        <v>211300</v>
      </c>
    </row>
    <row r="1352" spans="1:7" x14ac:dyDescent="0.25">
      <c r="A1352" s="18">
        <v>42507</v>
      </c>
      <c r="B1352">
        <v>199.800003</v>
      </c>
      <c r="C1352">
        <v>209.800003</v>
      </c>
      <c r="D1352">
        <v>198.60000600000001</v>
      </c>
      <c r="E1352">
        <v>206.800003</v>
      </c>
      <c r="F1352">
        <v>206.800003</v>
      </c>
      <c r="G1352">
        <v>258500</v>
      </c>
    </row>
    <row r="1353" spans="1:7" x14ac:dyDescent="0.25">
      <c r="A1353" s="18">
        <v>42508</v>
      </c>
      <c r="B1353">
        <v>207.39999399999999</v>
      </c>
      <c r="C1353">
        <v>210.60000600000001</v>
      </c>
      <c r="D1353">
        <v>199.60000600000001</v>
      </c>
      <c r="E1353">
        <v>206.199997</v>
      </c>
      <c r="F1353">
        <v>206.199997</v>
      </c>
      <c r="G1353">
        <v>493400</v>
      </c>
    </row>
    <row r="1354" spans="1:7" x14ac:dyDescent="0.25">
      <c r="A1354" s="18">
        <v>42509</v>
      </c>
      <c r="B1354">
        <v>209.800003</v>
      </c>
      <c r="C1354">
        <v>217.800003</v>
      </c>
      <c r="D1354">
        <v>206.60000600000001</v>
      </c>
      <c r="E1354">
        <v>207.199997</v>
      </c>
      <c r="F1354">
        <v>207.199997</v>
      </c>
      <c r="G1354">
        <v>466600</v>
      </c>
    </row>
    <row r="1355" spans="1:7" x14ac:dyDescent="0.25">
      <c r="A1355" s="18">
        <v>42510</v>
      </c>
      <c r="B1355">
        <v>202.800003</v>
      </c>
      <c r="C1355">
        <v>203.199997</v>
      </c>
      <c r="D1355">
        <v>199</v>
      </c>
      <c r="E1355">
        <v>199.800003</v>
      </c>
      <c r="F1355">
        <v>199.800003</v>
      </c>
      <c r="G1355">
        <v>220000</v>
      </c>
    </row>
    <row r="1356" spans="1:7" x14ac:dyDescent="0.25">
      <c r="A1356" s="18">
        <v>42513</v>
      </c>
      <c r="B1356">
        <v>199.60000600000001</v>
      </c>
      <c r="C1356">
        <v>201</v>
      </c>
      <c r="D1356">
        <v>196.199997</v>
      </c>
      <c r="E1356">
        <v>198.60000600000001</v>
      </c>
      <c r="F1356">
        <v>198.60000600000001</v>
      </c>
      <c r="G1356">
        <v>141200</v>
      </c>
    </row>
    <row r="1357" spans="1:7" x14ac:dyDescent="0.25">
      <c r="A1357" s="18">
        <v>42514</v>
      </c>
      <c r="B1357">
        <v>196</v>
      </c>
      <c r="C1357">
        <v>196.199997</v>
      </c>
      <c r="D1357">
        <v>188.199997</v>
      </c>
      <c r="E1357">
        <v>190.199997</v>
      </c>
      <c r="F1357">
        <v>190.199997</v>
      </c>
      <c r="G1357">
        <v>190700</v>
      </c>
    </row>
    <row r="1358" spans="1:7" x14ac:dyDescent="0.25">
      <c r="A1358" s="18">
        <v>42515</v>
      </c>
      <c r="B1358">
        <v>187.39999399999999</v>
      </c>
      <c r="C1358">
        <v>188.800003</v>
      </c>
      <c r="D1358">
        <v>183.199997</v>
      </c>
      <c r="E1358">
        <v>186.800003</v>
      </c>
      <c r="F1358">
        <v>186.800003</v>
      </c>
      <c r="G1358">
        <v>167700</v>
      </c>
    </row>
    <row r="1359" spans="1:7" x14ac:dyDescent="0.25">
      <c r="A1359" s="18">
        <v>42516</v>
      </c>
      <c r="B1359">
        <v>186.39999399999999</v>
      </c>
      <c r="C1359">
        <v>187.199997</v>
      </c>
      <c r="D1359">
        <v>184</v>
      </c>
      <c r="E1359">
        <v>184.800003</v>
      </c>
      <c r="F1359">
        <v>184.800003</v>
      </c>
      <c r="G1359">
        <v>121000</v>
      </c>
    </row>
    <row r="1360" spans="1:7" x14ac:dyDescent="0.25">
      <c r="A1360" s="18">
        <v>42517</v>
      </c>
      <c r="B1360">
        <v>183.39999399999999</v>
      </c>
      <c r="C1360">
        <v>184</v>
      </c>
      <c r="D1360">
        <v>179.60000600000001</v>
      </c>
      <c r="E1360">
        <v>179.800003</v>
      </c>
      <c r="F1360">
        <v>179.800003</v>
      </c>
      <c r="G1360">
        <v>174800</v>
      </c>
    </row>
    <row r="1361" spans="1:7" x14ac:dyDescent="0.25">
      <c r="A1361" s="18">
        <v>42521</v>
      </c>
      <c r="B1361">
        <v>177.199997</v>
      </c>
      <c r="C1361">
        <v>184.800003</v>
      </c>
      <c r="D1361">
        <v>176.39999399999999</v>
      </c>
      <c r="E1361">
        <v>179.60000600000001</v>
      </c>
      <c r="F1361">
        <v>179.60000600000001</v>
      </c>
      <c r="G1361">
        <v>242600</v>
      </c>
    </row>
    <row r="1362" spans="1:7" x14ac:dyDescent="0.25">
      <c r="A1362" s="18">
        <v>42522</v>
      </c>
      <c r="B1362">
        <v>182.60000600000001</v>
      </c>
      <c r="C1362">
        <v>184.39999399999999</v>
      </c>
      <c r="D1362">
        <v>177</v>
      </c>
      <c r="E1362">
        <v>177.60000600000001</v>
      </c>
      <c r="F1362">
        <v>177.60000600000001</v>
      </c>
      <c r="G1362">
        <v>234500</v>
      </c>
    </row>
    <row r="1363" spans="1:7" x14ac:dyDescent="0.25">
      <c r="A1363" s="18">
        <v>42523</v>
      </c>
      <c r="B1363">
        <v>180</v>
      </c>
      <c r="C1363">
        <v>182</v>
      </c>
      <c r="D1363">
        <v>173.199997</v>
      </c>
      <c r="E1363">
        <v>173.199997</v>
      </c>
      <c r="F1363">
        <v>173.199997</v>
      </c>
      <c r="G1363">
        <v>220000</v>
      </c>
    </row>
    <row r="1364" spans="1:7" x14ac:dyDescent="0.25">
      <c r="A1364" s="18">
        <v>42524</v>
      </c>
      <c r="B1364">
        <v>176.199997</v>
      </c>
      <c r="C1364">
        <v>181.199997</v>
      </c>
      <c r="D1364">
        <v>171.39999399999999</v>
      </c>
      <c r="E1364">
        <v>172.199997</v>
      </c>
      <c r="F1364">
        <v>172.199997</v>
      </c>
      <c r="G1364">
        <v>269500</v>
      </c>
    </row>
    <row r="1365" spans="1:7" x14ac:dyDescent="0.25">
      <c r="A1365" s="18">
        <v>42527</v>
      </c>
      <c r="B1365">
        <v>171.39999399999999</v>
      </c>
      <c r="C1365">
        <v>174.39999399999999</v>
      </c>
      <c r="D1365">
        <v>169.39999399999999</v>
      </c>
      <c r="E1365">
        <v>170.199997</v>
      </c>
      <c r="F1365">
        <v>170.199997</v>
      </c>
      <c r="G1365">
        <v>226300</v>
      </c>
    </row>
    <row r="1366" spans="1:7" x14ac:dyDescent="0.25">
      <c r="A1366" s="18">
        <v>42528</v>
      </c>
      <c r="B1366">
        <v>168.800003</v>
      </c>
      <c r="C1366">
        <v>170.800003</v>
      </c>
      <c r="D1366">
        <v>166.800003</v>
      </c>
      <c r="E1366">
        <v>170.39999399999999</v>
      </c>
      <c r="F1366">
        <v>170.39999399999999</v>
      </c>
      <c r="G1366">
        <v>212600</v>
      </c>
    </row>
    <row r="1367" spans="1:7" x14ac:dyDescent="0.25">
      <c r="A1367" s="18">
        <v>42529</v>
      </c>
      <c r="B1367">
        <v>170.199997</v>
      </c>
      <c r="C1367">
        <v>173.199997</v>
      </c>
      <c r="D1367">
        <v>169</v>
      </c>
      <c r="E1367">
        <v>171.60000600000001</v>
      </c>
      <c r="F1367">
        <v>171.60000600000001</v>
      </c>
      <c r="G1367">
        <v>162400</v>
      </c>
    </row>
    <row r="1368" spans="1:7" x14ac:dyDescent="0.25">
      <c r="A1368" s="18">
        <v>42530</v>
      </c>
      <c r="B1368">
        <v>175</v>
      </c>
      <c r="C1368">
        <v>177</v>
      </c>
      <c r="D1368">
        <v>172.800003</v>
      </c>
      <c r="E1368">
        <v>174.60000600000001</v>
      </c>
      <c r="F1368">
        <v>174.60000600000001</v>
      </c>
      <c r="G1368">
        <v>213700</v>
      </c>
    </row>
    <row r="1369" spans="1:7" x14ac:dyDescent="0.25">
      <c r="A1369" s="18">
        <v>42531</v>
      </c>
      <c r="B1369">
        <v>182.800003</v>
      </c>
      <c r="C1369">
        <v>191.39999399999999</v>
      </c>
      <c r="D1369">
        <v>181.60000600000001</v>
      </c>
      <c r="E1369">
        <v>190.39999399999999</v>
      </c>
      <c r="F1369">
        <v>190.39999399999999</v>
      </c>
      <c r="G1369">
        <v>404700</v>
      </c>
    </row>
    <row r="1370" spans="1:7" x14ac:dyDescent="0.25">
      <c r="A1370" s="18">
        <v>42534</v>
      </c>
      <c r="B1370">
        <v>199</v>
      </c>
      <c r="C1370">
        <v>219.199997</v>
      </c>
      <c r="D1370">
        <v>194.199997</v>
      </c>
      <c r="E1370">
        <v>218.800003</v>
      </c>
      <c r="F1370">
        <v>218.800003</v>
      </c>
      <c r="G1370">
        <v>563800</v>
      </c>
    </row>
    <row r="1371" spans="1:7" x14ac:dyDescent="0.25">
      <c r="A1371" s="18">
        <v>42535</v>
      </c>
      <c r="B1371">
        <v>222.800003</v>
      </c>
      <c r="C1371">
        <v>226</v>
      </c>
      <c r="D1371">
        <v>210.800003</v>
      </c>
      <c r="E1371">
        <v>214</v>
      </c>
      <c r="F1371">
        <v>214</v>
      </c>
      <c r="G1371">
        <v>733700</v>
      </c>
    </row>
    <row r="1372" spans="1:7" x14ac:dyDescent="0.25">
      <c r="A1372" s="18">
        <v>42536</v>
      </c>
      <c r="B1372">
        <v>211.800003</v>
      </c>
      <c r="C1372">
        <v>214</v>
      </c>
      <c r="D1372">
        <v>202.800003</v>
      </c>
      <c r="E1372">
        <v>211.60000600000001</v>
      </c>
      <c r="F1372">
        <v>211.60000600000001</v>
      </c>
      <c r="G1372">
        <v>481700</v>
      </c>
    </row>
    <row r="1373" spans="1:7" x14ac:dyDescent="0.25">
      <c r="A1373" s="18">
        <v>42537</v>
      </c>
      <c r="B1373">
        <v>221.39999399999999</v>
      </c>
      <c r="C1373">
        <v>229.199997</v>
      </c>
      <c r="D1373">
        <v>204.199997</v>
      </c>
      <c r="E1373">
        <v>206.199997</v>
      </c>
      <c r="F1373">
        <v>206.199997</v>
      </c>
      <c r="G1373">
        <v>821900</v>
      </c>
    </row>
    <row r="1374" spans="1:7" x14ac:dyDescent="0.25">
      <c r="A1374" s="18">
        <v>42538</v>
      </c>
      <c r="B1374">
        <v>206.199997</v>
      </c>
      <c r="C1374">
        <v>210.199997</v>
      </c>
      <c r="D1374">
        <v>202.60000600000001</v>
      </c>
      <c r="E1374">
        <v>206.199997</v>
      </c>
      <c r="F1374">
        <v>206.199997</v>
      </c>
      <c r="G1374">
        <v>343800</v>
      </c>
    </row>
    <row r="1375" spans="1:7" x14ac:dyDescent="0.25">
      <c r="A1375" s="18">
        <v>42541</v>
      </c>
      <c r="B1375">
        <v>192.60000600000001</v>
      </c>
      <c r="C1375">
        <v>192.800003</v>
      </c>
      <c r="D1375">
        <v>186.199997</v>
      </c>
      <c r="E1375">
        <v>191.60000600000001</v>
      </c>
      <c r="F1375">
        <v>191.60000600000001</v>
      </c>
      <c r="G1375">
        <v>417300</v>
      </c>
    </row>
    <row r="1376" spans="1:7" x14ac:dyDescent="0.25">
      <c r="A1376" s="18">
        <v>42542</v>
      </c>
      <c r="B1376">
        <v>188.199997</v>
      </c>
      <c r="C1376">
        <v>196.199997</v>
      </c>
      <c r="D1376">
        <v>187.800003</v>
      </c>
      <c r="E1376">
        <v>192.800003</v>
      </c>
      <c r="F1376">
        <v>192.800003</v>
      </c>
      <c r="G1376">
        <v>286200</v>
      </c>
    </row>
    <row r="1377" spans="1:7" x14ac:dyDescent="0.25">
      <c r="A1377" s="18">
        <v>42543</v>
      </c>
      <c r="B1377">
        <v>192.800003</v>
      </c>
      <c r="C1377">
        <v>201.800003</v>
      </c>
      <c r="D1377">
        <v>187.39999399999999</v>
      </c>
      <c r="E1377">
        <v>199.60000600000001</v>
      </c>
      <c r="F1377">
        <v>199.60000600000001</v>
      </c>
      <c r="G1377">
        <v>314000</v>
      </c>
    </row>
    <row r="1378" spans="1:7" x14ac:dyDescent="0.25">
      <c r="A1378" s="18">
        <v>42544</v>
      </c>
      <c r="B1378">
        <v>188.39999399999999</v>
      </c>
      <c r="C1378">
        <v>191</v>
      </c>
      <c r="D1378">
        <v>178.800003</v>
      </c>
      <c r="E1378">
        <v>179.60000600000001</v>
      </c>
      <c r="F1378">
        <v>179.60000600000001</v>
      </c>
      <c r="G1378">
        <v>427700</v>
      </c>
    </row>
    <row r="1379" spans="1:7" x14ac:dyDescent="0.25">
      <c r="A1379" s="18">
        <v>42545</v>
      </c>
      <c r="B1379">
        <v>215.199997</v>
      </c>
      <c r="C1379">
        <v>228</v>
      </c>
      <c r="D1379">
        <v>198.199997</v>
      </c>
      <c r="E1379">
        <v>222.800003</v>
      </c>
      <c r="F1379">
        <v>222.800003</v>
      </c>
      <c r="G1379">
        <v>800900</v>
      </c>
    </row>
    <row r="1380" spans="1:7" x14ac:dyDescent="0.25">
      <c r="A1380" s="18">
        <v>42548</v>
      </c>
      <c r="B1380">
        <v>224</v>
      </c>
      <c r="C1380">
        <v>236.800003</v>
      </c>
      <c r="D1380">
        <v>221.60000600000001</v>
      </c>
      <c r="E1380">
        <v>222.60000600000001</v>
      </c>
      <c r="F1380">
        <v>222.60000600000001</v>
      </c>
      <c r="G1380">
        <v>569100</v>
      </c>
    </row>
    <row r="1381" spans="1:7" x14ac:dyDescent="0.25">
      <c r="A1381" s="18">
        <v>42549</v>
      </c>
      <c r="B1381">
        <v>214.39999399999999</v>
      </c>
      <c r="C1381">
        <v>214.60000600000001</v>
      </c>
      <c r="D1381">
        <v>199.60000600000001</v>
      </c>
      <c r="E1381">
        <v>200</v>
      </c>
      <c r="F1381">
        <v>200</v>
      </c>
      <c r="G1381">
        <v>654500</v>
      </c>
    </row>
    <row r="1382" spans="1:7" x14ac:dyDescent="0.25">
      <c r="A1382" s="18">
        <v>42550</v>
      </c>
      <c r="B1382">
        <v>194</v>
      </c>
      <c r="C1382">
        <v>194.199997</v>
      </c>
      <c r="D1382">
        <v>187.199997</v>
      </c>
      <c r="E1382">
        <v>189.39999399999999</v>
      </c>
      <c r="F1382">
        <v>189.39999399999999</v>
      </c>
      <c r="G1382">
        <v>180100</v>
      </c>
    </row>
    <row r="1383" spans="1:7" x14ac:dyDescent="0.25">
      <c r="A1383" s="18">
        <v>42551</v>
      </c>
      <c r="B1383">
        <v>186.800003</v>
      </c>
      <c r="C1383">
        <v>189.39999399999999</v>
      </c>
      <c r="D1383">
        <v>182.199997</v>
      </c>
      <c r="E1383">
        <v>183.199997</v>
      </c>
      <c r="F1383">
        <v>183.199997</v>
      </c>
      <c r="G1383">
        <v>289500</v>
      </c>
    </row>
    <row r="1384" spans="1:7" x14ac:dyDescent="0.25">
      <c r="A1384" s="18">
        <v>42552</v>
      </c>
      <c r="B1384">
        <v>182</v>
      </c>
      <c r="C1384">
        <v>182.800003</v>
      </c>
      <c r="D1384">
        <v>176.800003</v>
      </c>
      <c r="E1384">
        <v>177.800003</v>
      </c>
      <c r="F1384">
        <v>177.800003</v>
      </c>
      <c r="G1384">
        <v>181700</v>
      </c>
    </row>
    <row r="1385" spans="1:7" x14ac:dyDescent="0.25">
      <c r="A1385" s="18">
        <v>42556</v>
      </c>
      <c r="B1385">
        <v>181</v>
      </c>
      <c r="C1385">
        <v>187.60000600000001</v>
      </c>
      <c r="D1385">
        <v>180.39999399999999</v>
      </c>
      <c r="E1385">
        <v>181</v>
      </c>
      <c r="F1385">
        <v>181</v>
      </c>
      <c r="G1385">
        <v>164400</v>
      </c>
    </row>
    <row r="1386" spans="1:7" x14ac:dyDescent="0.25">
      <c r="A1386" s="18">
        <v>42557</v>
      </c>
      <c r="B1386">
        <v>183.800003</v>
      </c>
      <c r="C1386">
        <v>186.800003</v>
      </c>
      <c r="D1386">
        <v>176.199997</v>
      </c>
      <c r="E1386">
        <v>176.60000600000001</v>
      </c>
      <c r="F1386">
        <v>176.60000600000001</v>
      </c>
      <c r="G1386">
        <v>194800</v>
      </c>
    </row>
    <row r="1387" spans="1:7" x14ac:dyDescent="0.25">
      <c r="A1387" s="18">
        <v>42558</v>
      </c>
      <c r="B1387">
        <v>173.60000600000001</v>
      </c>
      <c r="C1387">
        <v>180.199997</v>
      </c>
      <c r="D1387">
        <v>170.800003</v>
      </c>
      <c r="E1387">
        <v>173.39999399999999</v>
      </c>
      <c r="F1387">
        <v>173.39999399999999</v>
      </c>
      <c r="G1387">
        <v>200600</v>
      </c>
    </row>
    <row r="1388" spans="1:7" x14ac:dyDescent="0.25">
      <c r="A1388" s="18">
        <v>42559</v>
      </c>
      <c r="B1388">
        <v>167.199997</v>
      </c>
      <c r="C1388">
        <v>168.199997</v>
      </c>
      <c r="D1388">
        <v>161</v>
      </c>
      <c r="E1388">
        <v>162</v>
      </c>
      <c r="F1388">
        <v>162</v>
      </c>
      <c r="G1388">
        <v>221800</v>
      </c>
    </row>
    <row r="1389" spans="1:7" x14ac:dyDescent="0.25">
      <c r="A1389" s="18">
        <v>42562</v>
      </c>
      <c r="B1389">
        <v>159.60000600000001</v>
      </c>
      <c r="C1389">
        <v>162.800003</v>
      </c>
      <c r="D1389">
        <v>158.199997</v>
      </c>
      <c r="E1389">
        <v>162.199997</v>
      </c>
      <c r="F1389">
        <v>162.199997</v>
      </c>
      <c r="G1389">
        <v>147600</v>
      </c>
    </row>
    <row r="1390" spans="1:7" x14ac:dyDescent="0.25">
      <c r="A1390" s="18">
        <v>42563</v>
      </c>
      <c r="B1390">
        <v>158.39999399999999</v>
      </c>
      <c r="C1390">
        <v>162</v>
      </c>
      <c r="D1390">
        <v>158</v>
      </c>
      <c r="E1390">
        <v>158.39999399999999</v>
      </c>
      <c r="F1390">
        <v>158.39999399999999</v>
      </c>
      <c r="G1390">
        <v>202800</v>
      </c>
    </row>
    <row r="1391" spans="1:7" x14ac:dyDescent="0.25">
      <c r="A1391" s="18">
        <v>42564</v>
      </c>
      <c r="B1391">
        <v>156.800003</v>
      </c>
      <c r="C1391">
        <v>159.800003</v>
      </c>
      <c r="D1391">
        <v>155.60000600000001</v>
      </c>
      <c r="E1391">
        <v>156.199997</v>
      </c>
      <c r="F1391">
        <v>156.199997</v>
      </c>
      <c r="G1391">
        <v>180600</v>
      </c>
    </row>
    <row r="1392" spans="1:7" x14ac:dyDescent="0.25">
      <c r="A1392" s="18">
        <v>42565</v>
      </c>
      <c r="B1392">
        <v>154.199997</v>
      </c>
      <c r="C1392">
        <v>156.39999399999999</v>
      </c>
      <c r="D1392">
        <v>153.199997</v>
      </c>
      <c r="E1392">
        <v>155.60000600000001</v>
      </c>
      <c r="F1392">
        <v>155.60000600000001</v>
      </c>
      <c r="G1392">
        <v>160200</v>
      </c>
    </row>
    <row r="1393" spans="1:7" x14ac:dyDescent="0.25">
      <c r="A1393" s="18">
        <v>42566</v>
      </c>
      <c r="B1393">
        <v>154.60000600000001</v>
      </c>
      <c r="C1393">
        <v>160</v>
      </c>
      <c r="D1393">
        <v>153.60000600000001</v>
      </c>
      <c r="E1393">
        <v>155.199997</v>
      </c>
      <c r="F1393">
        <v>155.199997</v>
      </c>
      <c r="G1393">
        <v>231600</v>
      </c>
    </row>
    <row r="1394" spans="1:7" x14ac:dyDescent="0.25">
      <c r="A1394" s="18">
        <v>42569</v>
      </c>
      <c r="B1394">
        <v>156</v>
      </c>
      <c r="C1394">
        <v>156.60000600000001</v>
      </c>
      <c r="D1394">
        <v>150.800003</v>
      </c>
      <c r="E1394">
        <v>152.39999399999999</v>
      </c>
      <c r="F1394">
        <v>152.39999399999999</v>
      </c>
      <c r="G1394">
        <v>139800</v>
      </c>
    </row>
    <row r="1395" spans="1:7" x14ac:dyDescent="0.25">
      <c r="A1395" s="18">
        <v>42570</v>
      </c>
      <c r="B1395">
        <v>152.39999399999999</v>
      </c>
      <c r="C1395">
        <v>154.800003</v>
      </c>
      <c r="D1395">
        <v>150.199997</v>
      </c>
      <c r="E1395">
        <v>152</v>
      </c>
      <c r="F1395">
        <v>152</v>
      </c>
      <c r="G1395">
        <v>164500</v>
      </c>
    </row>
    <row r="1396" spans="1:7" x14ac:dyDescent="0.25">
      <c r="A1396" s="18">
        <v>42571</v>
      </c>
      <c r="B1396">
        <v>149</v>
      </c>
      <c r="C1396">
        <v>150.60000600000001</v>
      </c>
      <c r="D1396">
        <v>146.60000600000001</v>
      </c>
      <c r="E1396">
        <v>147.800003</v>
      </c>
      <c r="F1396">
        <v>147.800003</v>
      </c>
      <c r="G1396">
        <v>150300</v>
      </c>
    </row>
    <row r="1397" spans="1:7" x14ac:dyDescent="0.25">
      <c r="A1397" s="18">
        <v>42572</v>
      </c>
      <c r="B1397">
        <v>148.199997</v>
      </c>
      <c r="C1397">
        <v>154</v>
      </c>
      <c r="D1397">
        <v>147.39999399999999</v>
      </c>
      <c r="E1397">
        <v>152.199997</v>
      </c>
      <c r="F1397">
        <v>152.199997</v>
      </c>
      <c r="G1397">
        <v>214400</v>
      </c>
    </row>
    <row r="1398" spans="1:7" x14ac:dyDescent="0.25">
      <c r="A1398" s="18">
        <v>42573</v>
      </c>
      <c r="B1398">
        <v>151.199997</v>
      </c>
      <c r="C1398">
        <v>152.199997</v>
      </c>
      <c r="D1398">
        <v>146.800003</v>
      </c>
      <c r="E1398">
        <v>148.39999399999999</v>
      </c>
      <c r="F1398">
        <v>148.39999399999999</v>
      </c>
      <c r="G1398">
        <v>142400</v>
      </c>
    </row>
    <row r="1399" spans="1:7" x14ac:dyDescent="0.25">
      <c r="A1399" s="18">
        <v>42576</v>
      </c>
      <c r="B1399">
        <v>147.08000200000001</v>
      </c>
      <c r="C1399">
        <v>153</v>
      </c>
      <c r="D1399">
        <v>146.16000399999999</v>
      </c>
      <c r="E1399">
        <v>147.39999399999999</v>
      </c>
      <c r="F1399">
        <v>147.39999399999999</v>
      </c>
      <c r="G1399">
        <v>1629900</v>
      </c>
    </row>
    <row r="1400" spans="1:7" x14ac:dyDescent="0.25">
      <c r="A1400" s="18">
        <v>42577</v>
      </c>
      <c r="B1400">
        <v>147.63999899999999</v>
      </c>
      <c r="C1400">
        <v>150.320007</v>
      </c>
      <c r="D1400">
        <v>146</v>
      </c>
      <c r="E1400">
        <v>146.08000200000001</v>
      </c>
      <c r="F1400">
        <v>146.08000200000001</v>
      </c>
      <c r="G1400">
        <v>762400</v>
      </c>
    </row>
    <row r="1401" spans="1:7" x14ac:dyDescent="0.25">
      <c r="A1401" s="18">
        <v>42578</v>
      </c>
      <c r="B1401">
        <v>144.16000399999999</v>
      </c>
      <c r="C1401">
        <v>148.279999</v>
      </c>
      <c r="D1401">
        <v>141.44000199999999</v>
      </c>
      <c r="E1401">
        <v>142.759995</v>
      </c>
      <c r="F1401">
        <v>142.759995</v>
      </c>
      <c r="G1401">
        <v>1233300</v>
      </c>
    </row>
    <row r="1402" spans="1:7" x14ac:dyDescent="0.25">
      <c r="A1402" s="18">
        <v>42579</v>
      </c>
      <c r="B1402">
        <v>143.44000199999999</v>
      </c>
      <c r="C1402">
        <v>145.08000200000001</v>
      </c>
      <c r="D1402">
        <v>139.279999</v>
      </c>
      <c r="E1402">
        <v>140.08000200000001</v>
      </c>
      <c r="F1402">
        <v>140.08000200000001</v>
      </c>
      <c r="G1402">
        <v>1024000</v>
      </c>
    </row>
    <row r="1403" spans="1:7" x14ac:dyDescent="0.25">
      <c r="A1403" s="18">
        <v>42580</v>
      </c>
      <c r="B1403">
        <v>140</v>
      </c>
      <c r="C1403">
        <v>140.39999399999999</v>
      </c>
      <c r="D1403">
        <v>134.199997</v>
      </c>
      <c r="E1403">
        <v>135.199997</v>
      </c>
      <c r="F1403">
        <v>135.199997</v>
      </c>
      <c r="G1403">
        <v>854400</v>
      </c>
    </row>
    <row r="1404" spans="1:7" x14ac:dyDescent="0.25">
      <c r="A1404" s="18">
        <v>42583</v>
      </c>
      <c r="B1404">
        <v>134.16000399999999</v>
      </c>
      <c r="C1404">
        <v>136.520004</v>
      </c>
      <c r="D1404">
        <v>131.16000399999999</v>
      </c>
      <c r="E1404">
        <v>132.88000500000001</v>
      </c>
      <c r="F1404">
        <v>132.88000500000001</v>
      </c>
      <c r="G1404">
        <v>1494600</v>
      </c>
    </row>
    <row r="1405" spans="1:7" x14ac:dyDescent="0.25">
      <c r="A1405" s="18">
        <v>42584</v>
      </c>
      <c r="B1405">
        <v>134.479996</v>
      </c>
      <c r="C1405">
        <v>142.11999499999999</v>
      </c>
      <c r="D1405">
        <v>133.720001</v>
      </c>
      <c r="E1405">
        <v>138.240005</v>
      </c>
      <c r="F1405">
        <v>138.240005</v>
      </c>
      <c r="G1405">
        <v>1355700</v>
      </c>
    </row>
    <row r="1406" spans="1:7" x14ac:dyDescent="0.25">
      <c r="A1406" s="18">
        <v>42585</v>
      </c>
      <c r="B1406">
        <v>138.39999399999999</v>
      </c>
      <c r="C1406">
        <v>139.759995</v>
      </c>
      <c r="D1406">
        <v>134.55999800000001</v>
      </c>
      <c r="E1406">
        <v>134.759995</v>
      </c>
      <c r="F1406">
        <v>134.759995</v>
      </c>
      <c r="G1406">
        <v>758900</v>
      </c>
    </row>
    <row r="1407" spans="1:7" x14ac:dyDescent="0.25">
      <c r="A1407" s="18">
        <v>42586</v>
      </c>
      <c r="B1407">
        <v>132.88000500000001</v>
      </c>
      <c r="C1407">
        <v>134.36000100000001</v>
      </c>
      <c r="D1407">
        <v>130.03999300000001</v>
      </c>
      <c r="E1407">
        <v>130.83999600000001</v>
      </c>
      <c r="F1407">
        <v>130.83999600000001</v>
      </c>
      <c r="G1407">
        <v>702400</v>
      </c>
    </row>
    <row r="1408" spans="1:7" x14ac:dyDescent="0.25">
      <c r="A1408" s="18">
        <v>42587</v>
      </c>
      <c r="B1408">
        <v>127.760002</v>
      </c>
      <c r="C1408">
        <v>127.839996</v>
      </c>
      <c r="D1408">
        <v>124.879997</v>
      </c>
      <c r="E1408">
        <v>126.519997</v>
      </c>
      <c r="F1408">
        <v>126.519997</v>
      </c>
      <c r="G1408">
        <v>727900</v>
      </c>
    </row>
    <row r="1409" spans="1:7" x14ac:dyDescent="0.25">
      <c r="A1409" s="18">
        <v>42590</v>
      </c>
      <c r="B1409">
        <v>124.760002</v>
      </c>
      <c r="C1409">
        <v>125.400002</v>
      </c>
      <c r="D1409">
        <v>123.599998</v>
      </c>
      <c r="E1409">
        <v>123.639999</v>
      </c>
      <c r="F1409">
        <v>123.639999</v>
      </c>
      <c r="G1409">
        <v>520300</v>
      </c>
    </row>
    <row r="1410" spans="1:7" x14ac:dyDescent="0.25">
      <c r="A1410" s="18">
        <v>42591</v>
      </c>
      <c r="B1410">
        <v>121.839996</v>
      </c>
      <c r="C1410">
        <v>123.55999799999999</v>
      </c>
      <c r="D1410">
        <v>119.239998</v>
      </c>
      <c r="E1410">
        <v>121.639999</v>
      </c>
      <c r="F1410">
        <v>121.639999</v>
      </c>
      <c r="G1410">
        <v>1183300</v>
      </c>
    </row>
    <row r="1411" spans="1:7" x14ac:dyDescent="0.25">
      <c r="A1411" s="18">
        <v>42592</v>
      </c>
      <c r="B1411">
        <v>120.879997</v>
      </c>
      <c r="C1411">
        <v>126.959999</v>
      </c>
      <c r="D1411">
        <v>120.639999</v>
      </c>
      <c r="E1411">
        <v>124.55999799999999</v>
      </c>
      <c r="F1411">
        <v>124.55999799999999</v>
      </c>
      <c r="G1411">
        <v>785800</v>
      </c>
    </row>
    <row r="1412" spans="1:7" x14ac:dyDescent="0.25">
      <c r="A1412" s="18">
        <v>42593</v>
      </c>
      <c r="B1412">
        <v>123.040001</v>
      </c>
      <c r="C1412">
        <v>124.55999799999999</v>
      </c>
      <c r="D1412">
        <v>121.44000200000001</v>
      </c>
      <c r="E1412">
        <v>123.959999</v>
      </c>
      <c r="F1412">
        <v>123.959999</v>
      </c>
      <c r="G1412">
        <v>876700</v>
      </c>
    </row>
    <row r="1413" spans="1:7" x14ac:dyDescent="0.25">
      <c r="A1413" s="18">
        <v>42594</v>
      </c>
      <c r="B1413">
        <v>124</v>
      </c>
      <c r="C1413">
        <v>125.519997</v>
      </c>
      <c r="D1413">
        <v>121.839996</v>
      </c>
      <c r="E1413">
        <v>122.639999</v>
      </c>
      <c r="F1413">
        <v>122.639999</v>
      </c>
      <c r="G1413">
        <v>748100</v>
      </c>
    </row>
    <row r="1414" spans="1:7" x14ac:dyDescent="0.25">
      <c r="A1414" s="18">
        <v>42597</v>
      </c>
      <c r="B1414">
        <v>121.44000200000001</v>
      </c>
      <c r="C1414">
        <v>121.760002</v>
      </c>
      <c r="D1414">
        <v>120.199997</v>
      </c>
      <c r="E1414">
        <v>120.720001</v>
      </c>
      <c r="F1414">
        <v>120.720001</v>
      </c>
      <c r="G1414">
        <v>660300</v>
      </c>
    </row>
    <row r="1415" spans="1:7" x14ac:dyDescent="0.25">
      <c r="A1415" s="18">
        <v>42598</v>
      </c>
      <c r="B1415">
        <v>123.199997</v>
      </c>
      <c r="C1415">
        <v>125.68</v>
      </c>
      <c r="D1415">
        <v>123.160004</v>
      </c>
      <c r="E1415">
        <v>124.839996</v>
      </c>
      <c r="F1415">
        <v>124.839996</v>
      </c>
      <c r="G1415">
        <v>604900</v>
      </c>
    </row>
    <row r="1416" spans="1:7" x14ac:dyDescent="0.25">
      <c r="A1416" s="18">
        <v>42599</v>
      </c>
      <c r="B1416">
        <v>124.480003</v>
      </c>
      <c r="C1416">
        <v>127.720001</v>
      </c>
      <c r="D1416">
        <v>121.239998</v>
      </c>
      <c r="E1416">
        <v>121.720001</v>
      </c>
      <c r="F1416">
        <v>121.720001</v>
      </c>
      <c r="G1416">
        <v>897300</v>
      </c>
    </row>
    <row r="1417" spans="1:7" x14ac:dyDescent="0.25">
      <c r="A1417" s="18">
        <v>42600</v>
      </c>
      <c r="B1417">
        <v>122.279999</v>
      </c>
      <c r="C1417">
        <v>123.040001</v>
      </c>
      <c r="D1417">
        <v>119.519997</v>
      </c>
      <c r="E1417">
        <v>119.519997</v>
      </c>
      <c r="F1417">
        <v>119.519997</v>
      </c>
      <c r="G1417">
        <v>674700</v>
      </c>
    </row>
    <row r="1418" spans="1:7" x14ac:dyDescent="0.25">
      <c r="A1418" s="18">
        <v>42601</v>
      </c>
      <c r="B1418">
        <v>120.879997</v>
      </c>
      <c r="C1418">
        <v>122.040001</v>
      </c>
      <c r="D1418">
        <v>119.55999799999999</v>
      </c>
      <c r="E1418">
        <v>120.040001</v>
      </c>
      <c r="F1418">
        <v>120.040001</v>
      </c>
      <c r="G1418">
        <v>665700</v>
      </c>
    </row>
    <row r="1419" spans="1:7" x14ac:dyDescent="0.25">
      <c r="A1419" s="18">
        <v>42604</v>
      </c>
      <c r="B1419">
        <v>120.879997</v>
      </c>
      <c r="C1419">
        <v>122.44000200000001</v>
      </c>
      <c r="D1419">
        <v>120.040001</v>
      </c>
      <c r="E1419">
        <v>120.480003</v>
      </c>
      <c r="F1419">
        <v>120.480003</v>
      </c>
      <c r="G1419">
        <v>934500</v>
      </c>
    </row>
    <row r="1420" spans="1:7" x14ac:dyDescent="0.25">
      <c r="A1420" s="18">
        <v>42605</v>
      </c>
      <c r="B1420">
        <v>119.639999</v>
      </c>
      <c r="C1420">
        <v>120.44000200000001</v>
      </c>
      <c r="D1420">
        <v>118.91999800000001</v>
      </c>
      <c r="E1420">
        <v>120.160004</v>
      </c>
      <c r="F1420">
        <v>120.160004</v>
      </c>
      <c r="G1420">
        <v>664200</v>
      </c>
    </row>
    <row r="1421" spans="1:7" x14ac:dyDescent="0.25">
      <c r="A1421" s="18">
        <v>42606</v>
      </c>
      <c r="B1421">
        <v>120.760002</v>
      </c>
      <c r="C1421">
        <v>124.160004</v>
      </c>
      <c r="D1421">
        <v>120.519997</v>
      </c>
      <c r="E1421">
        <v>122.760002</v>
      </c>
      <c r="F1421">
        <v>122.760002</v>
      </c>
      <c r="G1421">
        <v>663000</v>
      </c>
    </row>
    <row r="1422" spans="1:7" x14ac:dyDescent="0.25">
      <c r="A1422" s="18">
        <v>42607</v>
      </c>
      <c r="B1422">
        <v>125</v>
      </c>
      <c r="C1422">
        <v>125.199997</v>
      </c>
      <c r="D1422">
        <v>121.519997</v>
      </c>
      <c r="E1422">
        <v>123</v>
      </c>
      <c r="F1422">
        <v>123</v>
      </c>
      <c r="G1422">
        <v>631400</v>
      </c>
    </row>
    <row r="1423" spans="1:7" x14ac:dyDescent="0.25">
      <c r="A1423" s="18">
        <v>42608</v>
      </c>
      <c r="B1423">
        <v>121.91999800000001</v>
      </c>
      <c r="C1423">
        <v>127.519997</v>
      </c>
      <c r="D1423">
        <v>118.639999</v>
      </c>
      <c r="E1423">
        <v>123.360001</v>
      </c>
      <c r="F1423">
        <v>123.360001</v>
      </c>
      <c r="G1423">
        <v>1071000</v>
      </c>
    </row>
    <row r="1424" spans="1:7" x14ac:dyDescent="0.25">
      <c r="A1424" s="18">
        <v>42611</v>
      </c>
      <c r="B1424">
        <v>122.91999800000001</v>
      </c>
      <c r="C1424">
        <v>122.959999</v>
      </c>
      <c r="D1424">
        <v>120.160004</v>
      </c>
      <c r="E1424">
        <v>120.720001</v>
      </c>
      <c r="F1424">
        <v>120.720001</v>
      </c>
      <c r="G1424">
        <v>677500</v>
      </c>
    </row>
    <row r="1425" spans="1:7" x14ac:dyDescent="0.25">
      <c r="A1425" s="18">
        <v>42612</v>
      </c>
      <c r="B1425">
        <v>120.279999</v>
      </c>
      <c r="C1425">
        <v>121.959999</v>
      </c>
      <c r="D1425">
        <v>119.400002</v>
      </c>
      <c r="E1425">
        <v>119.879997</v>
      </c>
      <c r="F1425">
        <v>119.879997</v>
      </c>
      <c r="G1425">
        <v>677900</v>
      </c>
    </row>
    <row r="1426" spans="1:7" x14ac:dyDescent="0.25">
      <c r="A1426" s="18">
        <v>42613</v>
      </c>
      <c r="B1426">
        <v>120.239998</v>
      </c>
      <c r="C1426">
        <v>123.55999799999999</v>
      </c>
      <c r="D1426">
        <v>119.639999</v>
      </c>
      <c r="E1426">
        <v>120.400002</v>
      </c>
      <c r="F1426">
        <v>120.400002</v>
      </c>
      <c r="G1426">
        <v>880300</v>
      </c>
    </row>
    <row r="1427" spans="1:7" x14ac:dyDescent="0.25">
      <c r="A1427" s="18">
        <v>42614</v>
      </c>
      <c r="B1427">
        <v>119.839996</v>
      </c>
      <c r="C1427">
        <v>123.040001</v>
      </c>
      <c r="D1427">
        <v>119.400002</v>
      </c>
      <c r="E1427">
        <v>119.800003</v>
      </c>
      <c r="F1427">
        <v>119.800003</v>
      </c>
      <c r="G1427">
        <v>930600</v>
      </c>
    </row>
    <row r="1428" spans="1:7" x14ac:dyDescent="0.25">
      <c r="A1428" s="18">
        <v>42615</v>
      </c>
      <c r="B1428">
        <v>117.400002</v>
      </c>
      <c r="C1428">
        <v>117.879997</v>
      </c>
      <c r="D1428">
        <v>115.519997</v>
      </c>
      <c r="E1428">
        <v>115.519997</v>
      </c>
      <c r="F1428">
        <v>115.519997</v>
      </c>
      <c r="G1428">
        <v>1032100</v>
      </c>
    </row>
    <row r="1429" spans="1:7" x14ac:dyDescent="0.25">
      <c r="A1429" s="18">
        <v>42619</v>
      </c>
      <c r="B1429">
        <v>114.55999799999999</v>
      </c>
      <c r="C1429">
        <v>115.639999</v>
      </c>
      <c r="D1429">
        <v>112.44000200000001</v>
      </c>
      <c r="E1429">
        <v>112.639999</v>
      </c>
      <c r="F1429">
        <v>112.639999</v>
      </c>
      <c r="G1429">
        <v>498800</v>
      </c>
    </row>
    <row r="1430" spans="1:7" x14ac:dyDescent="0.25">
      <c r="A1430" s="18">
        <v>42620</v>
      </c>
      <c r="B1430">
        <v>112.599998</v>
      </c>
      <c r="C1430">
        <v>112.959999</v>
      </c>
      <c r="D1430">
        <v>110.800003</v>
      </c>
      <c r="E1430">
        <v>111</v>
      </c>
      <c r="F1430">
        <v>111</v>
      </c>
      <c r="G1430">
        <v>524900</v>
      </c>
    </row>
    <row r="1431" spans="1:7" x14ac:dyDescent="0.25">
      <c r="A1431" s="18">
        <v>42621</v>
      </c>
      <c r="B1431">
        <v>111.120003</v>
      </c>
      <c r="C1431">
        <v>112.800003</v>
      </c>
      <c r="D1431">
        <v>110.839996</v>
      </c>
      <c r="E1431">
        <v>111.360001</v>
      </c>
      <c r="F1431">
        <v>111.360001</v>
      </c>
      <c r="G1431">
        <v>751600</v>
      </c>
    </row>
    <row r="1432" spans="1:7" x14ac:dyDescent="0.25">
      <c r="A1432" s="18">
        <v>42622</v>
      </c>
      <c r="B1432">
        <v>115.839996</v>
      </c>
      <c r="C1432">
        <v>129.520004</v>
      </c>
      <c r="D1432">
        <v>115.400002</v>
      </c>
      <c r="E1432">
        <v>129.44000199999999</v>
      </c>
      <c r="F1432">
        <v>129.44000199999999</v>
      </c>
      <c r="G1432">
        <v>2049500</v>
      </c>
    </row>
    <row r="1433" spans="1:7" x14ac:dyDescent="0.25">
      <c r="A1433" s="18">
        <v>42625</v>
      </c>
      <c r="B1433">
        <v>130.720001</v>
      </c>
      <c r="C1433">
        <v>132.03999300000001</v>
      </c>
      <c r="D1433">
        <v>119.239998</v>
      </c>
      <c r="E1433">
        <v>120.55999799999999</v>
      </c>
      <c r="F1433">
        <v>120.55999799999999</v>
      </c>
      <c r="G1433">
        <v>1805100</v>
      </c>
    </row>
    <row r="1434" spans="1:7" x14ac:dyDescent="0.25">
      <c r="A1434" s="18">
        <v>42626</v>
      </c>
      <c r="B1434">
        <v>125.519997</v>
      </c>
      <c r="C1434">
        <v>141.03999300000001</v>
      </c>
      <c r="D1434">
        <v>125.199997</v>
      </c>
      <c r="E1434">
        <v>136.88000500000001</v>
      </c>
      <c r="F1434">
        <v>136.88000500000001</v>
      </c>
      <c r="G1434">
        <v>1454800</v>
      </c>
    </row>
    <row r="1435" spans="1:7" x14ac:dyDescent="0.25">
      <c r="A1435" s="18">
        <v>42627</v>
      </c>
      <c r="B1435">
        <v>134.800003</v>
      </c>
      <c r="C1435">
        <v>137.91999799999999</v>
      </c>
      <c r="D1435">
        <v>129.240005</v>
      </c>
      <c r="E1435">
        <v>136.03999300000001</v>
      </c>
      <c r="F1435">
        <v>136.03999300000001</v>
      </c>
      <c r="G1435">
        <v>1124600</v>
      </c>
    </row>
    <row r="1436" spans="1:7" x14ac:dyDescent="0.25">
      <c r="A1436" s="18">
        <v>42628</v>
      </c>
      <c r="B1436">
        <v>135.88000500000001</v>
      </c>
      <c r="C1436">
        <v>138.320007</v>
      </c>
      <c r="D1436">
        <v>129.320007</v>
      </c>
      <c r="E1436">
        <v>130.88000500000001</v>
      </c>
      <c r="F1436">
        <v>130.88000500000001</v>
      </c>
      <c r="G1436">
        <v>655200</v>
      </c>
    </row>
    <row r="1437" spans="1:7" x14ac:dyDescent="0.25">
      <c r="A1437" s="18">
        <v>42629</v>
      </c>
      <c r="B1437">
        <v>133.63999899999999</v>
      </c>
      <c r="C1437">
        <v>136</v>
      </c>
      <c r="D1437">
        <v>128.44000199999999</v>
      </c>
      <c r="E1437">
        <v>129.240005</v>
      </c>
      <c r="F1437">
        <v>129.240005</v>
      </c>
      <c r="G1437">
        <v>692500</v>
      </c>
    </row>
    <row r="1438" spans="1:7" x14ac:dyDescent="0.25">
      <c r="A1438" s="18">
        <v>42632</v>
      </c>
      <c r="B1438">
        <v>124.800003</v>
      </c>
      <c r="C1438">
        <v>128.520004</v>
      </c>
      <c r="D1438">
        <v>122.239998</v>
      </c>
      <c r="E1438">
        <v>126.040001</v>
      </c>
      <c r="F1438">
        <v>126.040001</v>
      </c>
      <c r="G1438">
        <v>798100</v>
      </c>
    </row>
    <row r="1439" spans="1:7" x14ac:dyDescent="0.25">
      <c r="A1439" s="18">
        <v>42633</v>
      </c>
      <c r="B1439">
        <v>123.08000199999999</v>
      </c>
      <c r="C1439">
        <v>127.040001</v>
      </c>
      <c r="D1439">
        <v>122.91999800000001</v>
      </c>
      <c r="E1439">
        <v>125.040001</v>
      </c>
      <c r="F1439">
        <v>125.040001</v>
      </c>
      <c r="G1439">
        <v>494000</v>
      </c>
    </row>
    <row r="1440" spans="1:7" x14ac:dyDescent="0.25">
      <c r="A1440" s="18">
        <v>42634</v>
      </c>
      <c r="B1440">
        <v>123.360001</v>
      </c>
      <c r="C1440">
        <v>125.08000199999999</v>
      </c>
      <c r="D1440">
        <v>114.760002</v>
      </c>
      <c r="E1440">
        <v>115.239998</v>
      </c>
      <c r="F1440">
        <v>115.239998</v>
      </c>
      <c r="G1440">
        <v>982500</v>
      </c>
    </row>
    <row r="1441" spans="1:7" x14ac:dyDescent="0.25">
      <c r="A1441" s="18">
        <v>42635</v>
      </c>
      <c r="B1441">
        <v>112.239998</v>
      </c>
      <c r="C1441">
        <v>113.599998</v>
      </c>
      <c r="D1441">
        <v>111.160004</v>
      </c>
      <c r="E1441">
        <v>111.55999799999999</v>
      </c>
      <c r="F1441">
        <v>111.55999799999999</v>
      </c>
      <c r="G1441">
        <v>863700</v>
      </c>
    </row>
    <row r="1442" spans="1:7" x14ac:dyDescent="0.25">
      <c r="A1442" s="18">
        <v>42636</v>
      </c>
      <c r="B1442">
        <v>112.160004</v>
      </c>
      <c r="C1442">
        <v>113.040001</v>
      </c>
      <c r="D1442">
        <v>111.040001</v>
      </c>
      <c r="E1442">
        <v>112.360001</v>
      </c>
      <c r="F1442">
        <v>112.360001</v>
      </c>
      <c r="G1442">
        <v>491500</v>
      </c>
    </row>
    <row r="1443" spans="1:7" x14ac:dyDescent="0.25">
      <c r="A1443" s="18">
        <v>42639</v>
      </c>
      <c r="B1443">
        <v>116.720001</v>
      </c>
      <c r="C1443">
        <v>119.760002</v>
      </c>
      <c r="D1443">
        <v>115.839996</v>
      </c>
      <c r="E1443">
        <v>118.55999799999999</v>
      </c>
      <c r="F1443">
        <v>118.55999799999999</v>
      </c>
      <c r="G1443">
        <v>610300</v>
      </c>
    </row>
    <row r="1444" spans="1:7" x14ac:dyDescent="0.25">
      <c r="A1444" s="18">
        <v>42640</v>
      </c>
      <c r="B1444">
        <v>118.519997</v>
      </c>
      <c r="C1444">
        <v>119.360001</v>
      </c>
      <c r="D1444">
        <v>111.360001</v>
      </c>
      <c r="E1444">
        <v>112.199997</v>
      </c>
      <c r="F1444">
        <v>112.199997</v>
      </c>
      <c r="G1444">
        <v>570200</v>
      </c>
    </row>
    <row r="1445" spans="1:7" x14ac:dyDescent="0.25">
      <c r="A1445" s="18">
        <v>42641</v>
      </c>
      <c r="B1445">
        <v>111.480003</v>
      </c>
      <c r="C1445">
        <v>115.400002</v>
      </c>
      <c r="D1445">
        <v>110.800003</v>
      </c>
      <c r="E1445">
        <v>111</v>
      </c>
      <c r="F1445">
        <v>111</v>
      </c>
      <c r="G1445">
        <v>478800</v>
      </c>
    </row>
    <row r="1446" spans="1:7" x14ac:dyDescent="0.25">
      <c r="A1446" s="18">
        <v>42642</v>
      </c>
      <c r="B1446">
        <v>111.599998</v>
      </c>
      <c r="C1446">
        <v>121.879997</v>
      </c>
      <c r="D1446">
        <v>109.839996</v>
      </c>
      <c r="E1446">
        <v>117.91999800000001</v>
      </c>
      <c r="F1446">
        <v>117.91999800000001</v>
      </c>
      <c r="G1446">
        <v>1143900</v>
      </c>
    </row>
    <row r="1447" spans="1:7" x14ac:dyDescent="0.25">
      <c r="A1447" s="18">
        <v>42643</v>
      </c>
      <c r="B1447">
        <v>114.040001</v>
      </c>
      <c r="C1447">
        <v>116.040001</v>
      </c>
      <c r="D1447">
        <v>111.839996</v>
      </c>
      <c r="E1447">
        <v>113.32</v>
      </c>
      <c r="F1447">
        <v>113.32</v>
      </c>
      <c r="G1447">
        <v>794500</v>
      </c>
    </row>
    <row r="1448" spans="1:7" x14ac:dyDescent="0.25">
      <c r="A1448" s="18">
        <v>42646</v>
      </c>
      <c r="B1448">
        <v>114.480003</v>
      </c>
      <c r="C1448">
        <v>115.44000200000001</v>
      </c>
      <c r="D1448">
        <v>112.32</v>
      </c>
      <c r="E1448">
        <v>112.599998</v>
      </c>
      <c r="F1448">
        <v>112.599998</v>
      </c>
      <c r="G1448">
        <v>531200</v>
      </c>
    </row>
    <row r="1449" spans="1:7" x14ac:dyDescent="0.25">
      <c r="A1449" s="18">
        <v>42647</v>
      </c>
      <c r="B1449">
        <v>111.760002</v>
      </c>
      <c r="C1449">
        <v>115.199997</v>
      </c>
      <c r="D1449">
        <v>110.160004</v>
      </c>
      <c r="E1449">
        <v>112.360001</v>
      </c>
      <c r="F1449">
        <v>112.360001</v>
      </c>
      <c r="G1449">
        <v>658800</v>
      </c>
    </row>
    <row r="1450" spans="1:7" x14ac:dyDescent="0.25">
      <c r="A1450" s="18">
        <v>42648</v>
      </c>
      <c r="B1450">
        <v>111.040001</v>
      </c>
      <c r="C1450">
        <v>111.91999800000001</v>
      </c>
      <c r="D1450">
        <v>110.519997</v>
      </c>
      <c r="E1450">
        <v>111.480003</v>
      </c>
      <c r="F1450">
        <v>111.480003</v>
      </c>
      <c r="G1450">
        <v>374500</v>
      </c>
    </row>
    <row r="1451" spans="1:7" x14ac:dyDescent="0.25">
      <c r="A1451" s="18">
        <v>42649</v>
      </c>
      <c r="B1451">
        <v>111.879997</v>
      </c>
      <c r="C1451">
        <v>112.599998</v>
      </c>
      <c r="D1451">
        <v>110.08000199999999</v>
      </c>
      <c r="E1451">
        <v>110.44000200000001</v>
      </c>
      <c r="F1451">
        <v>110.44000200000001</v>
      </c>
      <c r="G1451">
        <v>329900</v>
      </c>
    </row>
    <row r="1452" spans="1:7" x14ac:dyDescent="0.25">
      <c r="A1452" s="18">
        <v>42650</v>
      </c>
      <c r="B1452">
        <v>109.959999</v>
      </c>
      <c r="C1452">
        <v>113.040001</v>
      </c>
      <c r="D1452">
        <v>109.480003</v>
      </c>
      <c r="E1452">
        <v>110.68</v>
      </c>
      <c r="F1452">
        <v>110.68</v>
      </c>
      <c r="G1452">
        <v>537700</v>
      </c>
    </row>
    <row r="1453" spans="1:7" x14ac:dyDescent="0.25">
      <c r="A1453" s="18">
        <v>42653</v>
      </c>
      <c r="B1453">
        <v>109.400002</v>
      </c>
      <c r="C1453">
        <v>109.68</v>
      </c>
      <c r="D1453">
        <v>107.44000200000001</v>
      </c>
      <c r="E1453">
        <v>108.160004</v>
      </c>
      <c r="F1453">
        <v>108.160004</v>
      </c>
      <c r="G1453">
        <v>280000</v>
      </c>
    </row>
    <row r="1454" spans="1:7" x14ac:dyDescent="0.25">
      <c r="A1454" s="18">
        <v>42654</v>
      </c>
      <c r="B1454">
        <v>109.08000199999999</v>
      </c>
      <c r="C1454">
        <v>115.879997</v>
      </c>
      <c r="D1454">
        <v>108.959999</v>
      </c>
      <c r="E1454">
        <v>114.120003</v>
      </c>
      <c r="F1454">
        <v>114.120003</v>
      </c>
      <c r="G1454">
        <v>910100</v>
      </c>
    </row>
    <row r="1455" spans="1:7" x14ac:dyDescent="0.25">
      <c r="A1455" s="18">
        <v>42655</v>
      </c>
      <c r="B1455">
        <v>113.720001</v>
      </c>
      <c r="C1455">
        <v>115.68</v>
      </c>
      <c r="D1455">
        <v>111.639999</v>
      </c>
      <c r="E1455">
        <v>114.32</v>
      </c>
      <c r="F1455">
        <v>114.32</v>
      </c>
      <c r="G1455">
        <v>497100</v>
      </c>
    </row>
    <row r="1456" spans="1:7" x14ac:dyDescent="0.25">
      <c r="A1456" s="18">
        <v>42656</v>
      </c>
      <c r="B1456">
        <v>118.879997</v>
      </c>
      <c r="C1456">
        <v>121.91999800000001</v>
      </c>
      <c r="D1456">
        <v>116.239998</v>
      </c>
      <c r="E1456">
        <v>117.91999800000001</v>
      </c>
      <c r="F1456">
        <v>117.91999800000001</v>
      </c>
      <c r="G1456">
        <v>436500</v>
      </c>
    </row>
    <row r="1457" spans="1:7" x14ac:dyDescent="0.25">
      <c r="A1457" s="18">
        <v>42657</v>
      </c>
      <c r="B1457">
        <v>114.360001</v>
      </c>
      <c r="C1457">
        <v>117.44000200000001</v>
      </c>
      <c r="D1457">
        <v>113.68</v>
      </c>
      <c r="E1457">
        <v>116.599998</v>
      </c>
      <c r="F1457">
        <v>116.599998</v>
      </c>
      <c r="G1457">
        <v>560100</v>
      </c>
    </row>
    <row r="1458" spans="1:7" x14ac:dyDescent="0.25">
      <c r="A1458" s="18">
        <v>42660</v>
      </c>
      <c r="B1458">
        <v>115.959999</v>
      </c>
      <c r="C1458">
        <v>117.639999</v>
      </c>
      <c r="D1458">
        <v>115.279999</v>
      </c>
      <c r="E1458">
        <v>116.120003</v>
      </c>
      <c r="F1458">
        <v>116.120003</v>
      </c>
      <c r="G1458">
        <v>462300</v>
      </c>
    </row>
    <row r="1459" spans="1:7" x14ac:dyDescent="0.25">
      <c r="A1459" s="18">
        <v>42661</v>
      </c>
      <c r="B1459">
        <v>113</v>
      </c>
      <c r="C1459">
        <v>113.760002</v>
      </c>
      <c r="D1459">
        <v>111.239998</v>
      </c>
      <c r="E1459">
        <v>111.44000200000001</v>
      </c>
      <c r="F1459">
        <v>111.44000200000001</v>
      </c>
      <c r="G1459">
        <v>406300</v>
      </c>
    </row>
    <row r="1460" spans="1:7" x14ac:dyDescent="0.25">
      <c r="A1460" s="18">
        <v>42662</v>
      </c>
      <c r="B1460">
        <v>109.120003</v>
      </c>
      <c r="C1460">
        <v>110.519997</v>
      </c>
      <c r="D1460">
        <v>107.959999</v>
      </c>
      <c r="E1460">
        <v>108.760002</v>
      </c>
      <c r="F1460">
        <v>108.760002</v>
      </c>
      <c r="G1460">
        <v>639000</v>
      </c>
    </row>
    <row r="1461" spans="1:7" x14ac:dyDescent="0.25">
      <c r="A1461" s="18">
        <v>42663</v>
      </c>
      <c r="B1461">
        <v>109.120003</v>
      </c>
      <c r="C1461">
        <v>110.120003</v>
      </c>
      <c r="D1461">
        <v>107</v>
      </c>
      <c r="E1461">
        <v>107.400002</v>
      </c>
      <c r="F1461">
        <v>107.400002</v>
      </c>
      <c r="G1461">
        <v>508500</v>
      </c>
    </row>
    <row r="1462" spans="1:7" x14ac:dyDescent="0.25">
      <c r="A1462" s="18">
        <v>42664</v>
      </c>
      <c r="B1462">
        <v>108</v>
      </c>
      <c r="C1462">
        <v>108.519997</v>
      </c>
      <c r="D1462">
        <v>104.959999</v>
      </c>
      <c r="E1462">
        <v>105.08000199999999</v>
      </c>
      <c r="F1462">
        <v>105.08000199999999</v>
      </c>
      <c r="G1462">
        <v>443800</v>
      </c>
    </row>
    <row r="1463" spans="1:7" x14ac:dyDescent="0.25">
      <c r="A1463" s="18">
        <v>42667</v>
      </c>
      <c r="B1463">
        <v>102.760002</v>
      </c>
      <c r="C1463">
        <v>102.91999800000001</v>
      </c>
      <c r="D1463">
        <v>101</v>
      </c>
      <c r="E1463">
        <v>101.480003</v>
      </c>
      <c r="F1463">
        <v>101.480003</v>
      </c>
      <c r="G1463">
        <v>412600</v>
      </c>
    </row>
    <row r="1464" spans="1:7" x14ac:dyDescent="0.25">
      <c r="A1464" s="18">
        <v>42668</v>
      </c>
      <c r="B1464">
        <v>101.239998</v>
      </c>
      <c r="C1464">
        <v>103.639999</v>
      </c>
      <c r="D1464">
        <v>101.239998</v>
      </c>
      <c r="E1464">
        <v>102.360001</v>
      </c>
      <c r="F1464">
        <v>102.360001</v>
      </c>
      <c r="G1464">
        <v>411800</v>
      </c>
    </row>
    <row r="1465" spans="1:7" x14ac:dyDescent="0.25">
      <c r="A1465" s="18">
        <v>42669</v>
      </c>
      <c r="B1465">
        <v>104.800003</v>
      </c>
      <c r="C1465">
        <v>105.480003</v>
      </c>
      <c r="D1465">
        <v>102.639999</v>
      </c>
      <c r="E1465">
        <v>104.91999800000001</v>
      </c>
      <c r="F1465">
        <v>104.91999800000001</v>
      </c>
      <c r="G1465">
        <v>552400</v>
      </c>
    </row>
    <row r="1466" spans="1:7" x14ac:dyDescent="0.25">
      <c r="A1466" s="18">
        <v>42670</v>
      </c>
      <c r="B1466">
        <v>103.32</v>
      </c>
      <c r="C1466">
        <v>107.199997</v>
      </c>
      <c r="D1466">
        <v>103.199997</v>
      </c>
      <c r="E1466">
        <v>106.879997</v>
      </c>
      <c r="F1466">
        <v>106.879997</v>
      </c>
      <c r="G1466">
        <v>566300</v>
      </c>
    </row>
    <row r="1467" spans="1:7" x14ac:dyDescent="0.25">
      <c r="A1467" s="18">
        <v>42671</v>
      </c>
      <c r="B1467">
        <v>107.160004</v>
      </c>
      <c r="C1467">
        <v>113.239998</v>
      </c>
      <c r="D1467">
        <v>105.879997</v>
      </c>
      <c r="E1467">
        <v>111.360001</v>
      </c>
      <c r="F1467">
        <v>111.360001</v>
      </c>
      <c r="G1467">
        <v>983400</v>
      </c>
    </row>
    <row r="1468" spans="1:7" x14ac:dyDescent="0.25">
      <c r="A1468" s="18">
        <v>42674</v>
      </c>
      <c r="B1468">
        <v>110.68</v>
      </c>
      <c r="C1468">
        <v>114.480003</v>
      </c>
      <c r="D1468">
        <v>110.480003</v>
      </c>
      <c r="E1468">
        <v>113.68</v>
      </c>
      <c r="F1468">
        <v>113.68</v>
      </c>
      <c r="G1468">
        <v>473100</v>
      </c>
    </row>
    <row r="1469" spans="1:7" x14ac:dyDescent="0.25">
      <c r="A1469" s="18">
        <v>42675</v>
      </c>
      <c r="B1469">
        <v>113.959999</v>
      </c>
      <c r="C1469">
        <v>122.44000200000001</v>
      </c>
      <c r="D1469">
        <v>113.91999800000001</v>
      </c>
      <c r="E1469">
        <v>117</v>
      </c>
      <c r="F1469">
        <v>117</v>
      </c>
      <c r="G1469">
        <v>1095300</v>
      </c>
    </row>
    <row r="1470" spans="1:7" x14ac:dyDescent="0.25">
      <c r="A1470" s="18">
        <v>42676</v>
      </c>
      <c r="B1470">
        <v>117.639999</v>
      </c>
      <c r="C1470">
        <v>120.800003</v>
      </c>
      <c r="D1470">
        <v>117</v>
      </c>
      <c r="E1470">
        <v>119.639999</v>
      </c>
      <c r="F1470">
        <v>119.639999</v>
      </c>
      <c r="G1470">
        <v>781500</v>
      </c>
    </row>
    <row r="1471" spans="1:7" x14ac:dyDescent="0.25">
      <c r="A1471" s="18">
        <v>42677</v>
      </c>
      <c r="B1471">
        <v>119.720001</v>
      </c>
      <c r="C1471">
        <v>127.800003</v>
      </c>
      <c r="D1471">
        <v>118.959999</v>
      </c>
      <c r="E1471">
        <v>126.239998</v>
      </c>
      <c r="F1471">
        <v>126.239998</v>
      </c>
      <c r="G1471">
        <v>797200</v>
      </c>
    </row>
    <row r="1472" spans="1:7" x14ac:dyDescent="0.25">
      <c r="A1472" s="18">
        <v>42678</v>
      </c>
      <c r="B1472">
        <v>124.839996</v>
      </c>
      <c r="C1472">
        <v>127.199997</v>
      </c>
      <c r="D1472">
        <v>121.55999799999999</v>
      </c>
      <c r="E1472">
        <v>126.360001</v>
      </c>
      <c r="F1472">
        <v>126.360001</v>
      </c>
      <c r="G1472">
        <v>993600</v>
      </c>
    </row>
    <row r="1473" spans="1:7" x14ac:dyDescent="0.25">
      <c r="A1473" s="18">
        <v>42681</v>
      </c>
      <c r="B1473">
        <v>115.599998</v>
      </c>
      <c r="C1473">
        <v>116.720001</v>
      </c>
      <c r="D1473">
        <v>110.400002</v>
      </c>
      <c r="E1473">
        <v>110.480003</v>
      </c>
      <c r="F1473">
        <v>110.480003</v>
      </c>
      <c r="G1473">
        <v>697300</v>
      </c>
    </row>
    <row r="1474" spans="1:7" x14ac:dyDescent="0.25">
      <c r="A1474" s="18">
        <v>42682</v>
      </c>
      <c r="B1474">
        <v>111.120003</v>
      </c>
      <c r="C1474">
        <v>112.480003</v>
      </c>
      <c r="D1474">
        <v>106.599998</v>
      </c>
      <c r="E1474">
        <v>107.160004</v>
      </c>
      <c r="F1474">
        <v>107.160004</v>
      </c>
      <c r="G1474">
        <v>406700</v>
      </c>
    </row>
    <row r="1475" spans="1:7" x14ac:dyDescent="0.25">
      <c r="A1475" s="18">
        <v>42683</v>
      </c>
      <c r="B1475">
        <v>113.199997</v>
      </c>
      <c r="C1475">
        <v>113.400002</v>
      </c>
      <c r="D1475">
        <v>103.040001</v>
      </c>
      <c r="E1475">
        <v>104.639999</v>
      </c>
      <c r="F1475">
        <v>104.639999</v>
      </c>
      <c r="G1475">
        <v>1373500</v>
      </c>
    </row>
    <row r="1476" spans="1:7" x14ac:dyDescent="0.25">
      <c r="A1476" s="18">
        <v>42684</v>
      </c>
      <c r="B1476">
        <v>101.519997</v>
      </c>
      <c r="C1476">
        <v>110.839996</v>
      </c>
      <c r="D1476">
        <v>100.599998</v>
      </c>
      <c r="E1476">
        <v>107.160004</v>
      </c>
      <c r="F1476">
        <v>107.160004</v>
      </c>
      <c r="G1476">
        <v>1126500</v>
      </c>
    </row>
    <row r="1477" spans="1:7" x14ac:dyDescent="0.25">
      <c r="A1477" s="18">
        <v>42685</v>
      </c>
      <c r="B1477">
        <v>108.879997</v>
      </c>
      <c r="C1477">
        <v>110.239998</v>
      </c>
      <c r="D1477">
        <v>104.32</v>
      </c>
      <c r="E1477">
        <v>104.720001</v>
      </c>
      <c r="F1477">
        <v>104.720001</v>
      </c>
      <c r="G1477">
        <v>742100</v>
      </c>
    </row>
    <row r="1478" spans="1:7" x14ac:dyDescent="0.25">
      <c r="A1478" s="18">
        <v>42688</v>
      </c>
      <c r="B1478">
        <v>105.279999</v>
      </c>
      <c r="C1478">
        <v>108.120003</v>
      </c>
      <c r="D1478">
        <v>103.720001</v>
      </c>
      <c r="E1478">
        <v>104.279999</v>
      </c>
      <c r="F1478">
        <v>104.279999</v>
      </c>
      <c r="G1478">
        <v>634700</v>
      </c>
    </row>
    <row r="1479" spans="1:7" x14ac:dyDescent="0.25">
      <c r="A1479" s="18">
        <v>42689</v>
      </c>
      <c r="B1479">
        <v>103.120003</v>
      </c>
      <c r="C1479">
        <v>104.360001</v>
      </c>
      <c r="D1479">
        <v>99.760002</v>
      </c>
      <c r="E1479">
        <v>99.839995999999999</v>
      </c>
      <c r="F1479">
        <v>99.839995999999999</v>
      </c>
      <c r="G1479">
        <v>810800</v>
      </c>
    </row>
    <row r="1480" spans="1:7" x14ac:dyDescent="0.25">
      <c r="A1480" s="18">
        <v>42690</v>
      </c>
      <c r="B1480">
        <v>101.639999</v>
      </c>
      <c r="C1480">
        <v>101.760002</v>
      </c>
      <c r="D1480">
        <v>99.199996999999996</v>
      </c>
      <c r="E1480">
        <v>100.32</v>
      </c>
      <c r="F1480">
        <v>100.32</v>
      </c>
      <c r="G1480">
        <v>631400</v>
      </c>
    </row>
    <row r="1481" spans="1:7" x14ac:dyDescent="0.25">
      <c r="A1481" s="18">
        <v>42691</v>
      </c>
      <c r="B1481">
        <v>100.040001</v>
      </c>
      <c r="C1481">
        <v>100.480003</v>
      </c>
      <c r="D1481">
        <v>97.32</v>
      </c>
      <c r="E1481">
        <v>97.32</v>
      </c>
      <c r="F1481">
        <v>97.32</v>
      </c>
      <c r="G1481">
        <v>455700</v>
      </c>
    </row>
    <row r="1482" spans="1:7" x14ac:dyDescent="0.25">
      <c r="A1482" s="18">
        <v>42692</v>
      </c>
      <c r="B1482">
        <v>97.239998</v>
      </c>
      <c r="C1482">
        <v>98.480002999999996</v>
      </c>
      <c r="D1482">
        <v>96.279999000000004</v>
      </c>
      <c r="E1482">
        <v>96.800003000000004</v>
      </c>
      <c r="F1482">
        <v>96.800003000000004</v>
      </c>
      <c r="G1482">
        <v>463000</v>
      </c>
    </row>
    <row r="1483" spans="1:7" x14ac:dyDescent="0.25">
      <c r="A1483" s="18">
        <v>42695</v>
      </c>
      <c r="B1483">
        <v>95.68</v>
      </c>
      <c r="C1483">
        <v>95.720000999999996</v>
      </c>
      <c r="D1483">
        <v>92.360000999999997</v>
      </c>
      <c r="E1483">
        <v>92.480002999999996</v>
      </c>
      <c r="F1483">
        <v>92.480002999999996</v>
      </c>
      <c r="G1483">
        <v>521400</v>
      </c>
    </row>
    <row r="1484" spans="1:7" x14ac:dyDescent="0.25">
      <c r="A1484" s="18">
        <v>42696</v>
      </c>
      <c r="B1484">
        <v>92.480002999999996</v>
      </c>
      <c r="C1484">
        <v>95.120002999999997</v>
      </c>
      <c r="D1484">
        <v>92.120002999999997</v>
      </c>
      <c r="E1484">
        <v>93.120002999999997</v>
      </c>
      <c r="F1484">
        <v>93.120002999999997</v>
      </c>
      <c r="G1484">
        <v>439200</v>
      </c>
    </row>
    <row r="1485" spans="1:7" x14ac:dyDescent="0.25">
      <c r="A1485" s="18">
        <v>42697</v>
      </c>
      <c r="B1485">
        <v>94</v>
      </c>
      <c r="C1485">
        <v>94.800003000000004</v>
      </c>
      <c r="D1485">
        <v>92.919998000000007</v>
      </c>
      <c r="E1485">
        <v>93.199996999999996</v>
      </c>
      <c r="F1485">
        <v>93.199996999999996</v>
      </c>
      <c r="G1485">
        <v>314700</v>
      </c>
    </row>
    <row r="1486" spans="1:7" x14ac:dyDescent="0.25">
      <c r="A1486" s="18">
        <v>42699</v>
      </c>
      <c r="B1486">
        <v>93.080001999999993</v>
      </c>
      <c r="C1486">
        <v>93.919998000000007</v>
      </c>
      <c r="D1486">
        <v>92.559997999999993</v>
      </c>
      <c r="E1486">
        <v>92.760002</v>
      </c>
      <c r="F1486">
        <v>92.760002</v>
      </c>
      <c r="G1486">
        <v>174800</v>
      </c>
    </row>
    <row r="1487" spans="1:7" x14ac:dyDescent="0.25">
      <c r="A1487" s="18">
        <v>42702</v>
      </c>
      <c r="B1487">
        <v>93.879997000000003</v>
      </c>
      <c r="C1487">
        <v>95.080001999999993</v>
      </c>
      <c r="D1487">
        <v>92.760002</v>
      </c>
      <c r="E1487">
        <v>93.480002999999996</v>
      </c>
      <c r="F1487">
        <v>93.480002999999996</v>
      </c>
      <c r="G1487">
        <v>437100</v>
      </c>
    </row>
    <row r="1488" spans="1:7" x14ac:dyDescent="0.25">
      <c r="A1488" s="18">
        <v>42703</v>
      </c>
      <c r="B1488">
        <v>93.68</v>
      </c>
      <c r="C1488">
        <v>94.440002000000007</v>
      </c>
      <c r="D1488">
        <v>91.599997999999999</v>
      </c>
      <c r="E1488">
        <v>92.839995999999999</v>
      </c>
      <c r="F1488">
        <v>92.839995999999999</v>
      </c>
      <c r="G1488">
        <v>281500</v>
      </c>
    </row>
    <row r="1489" spans="1:7" x14ac:dyDescent="0.25">
      <c r="A1489" s="18">
        <v>42704</v>
      </c>
      <c r="B1489">
        <v>91.519997000000004</v>
      </c>
      <c r="C1489">
        <v>93.400002000000001</v>
      </c>
      <c r="D1489">
        <v>91.32</v>
      </c>
      <c r="E1489">
        <v>92.959998999999996</v>
      </c>
      <c r="F1489">
        <v>92.959998999999996</v>
      </c>
      <c r="G1489">
        <v>512200</v>
      </c>
    </row>
    <row r="1490" spans="1:7" x14ac:dyDescent="0.25">
      <c r="A1490" s="18">
        <v>42705</v>
      </c>
      <c r="B1490">
        <v>92.800003000000004</v>
      </c>
      <c r="C1490">
        <v>98.239998</v>
      </c>
      <c r="D1490">
        <v>92.440002000000007</v>
      </c>
      <c r="E1490">
        <v>96.559997999999993</v>
      </c>
      <c r="F1490">
        <v>96.559997999999993</v>
      </c>
      <c r="G1490">
        <v>716600</v>
      </c>
    </row>
    <row r="1491" spans="1:7" x14ac:dyDescent="0.25">
      <c r="A1491" s="18">
        <v>42706</v>
      </c>
      <c r="B1491">
        <v>97.080001999999993</v>
      </c>
      <c r="C1491">
        <v>97.599997999999999</v>
      </c>
      <c r="D1491">
        <v>93.879997000000003</v>
      </c>
      <c r="E1491">
        <v>96.599997999999999</v>
      </c>
      <c r="F1491">
        <v>96.599997999999999</v>
      </c>
      <c r="G1491">
        <v>652400</v>
      </c>
    </row>
    <row r="1492" spans="1:7" x14ac:dyDescent="0.25">
      <c r="A1492" s="18">
        <v>42709</v>
      </c>
      <c r="B1492">
        <v>93.199996999999996</v>
      </c>
      <c r="C1492">
        <v>93.599997999999999</v>
      </c>
      <c r="D1492">
        <v>89.839995999999999</v>
      </c>
      <c r="E1492">
        <v>90.199996999999996</v>
      </c>
      <c r="F1492">
        <v>90.199996999999996</v>
      </c>
      <c r="G1492">
        <v>689500</v>
      </c>
    </row>
    <row r="1493" spans="1:7" x14ac:dyDescent="0.25">
      <c r="A1493" s="18">
        <v>42710</v>
      </c>
      <c r="B1493">
        <v>88.599997999999999</v>
      </c>
      <c r="C1493">
        <v>89.160004000000001</v>
      </c>
      <c r="D1493">
        <v>86.720000999999996</v>
      </c>
      <c r="E1493">
        <v>87.080001999999993</v>
      </c>
      <c r="F1493">
        <v>87.080001999999993</v>
      </c>
      <c r="G1493">
        <v>457800</v>
      </c>
    </row>
    <row r="1494" spans="1:7" x14ac:dyDescent="0.25">
      <c r="A1494" s="18">
        <v>42711</v>
      </c>
      <c r="B1494">
        <v>86.800003000000004</v>
      </c>
      <c r="C1494">
        <v>87.879997000000003</v>
      </c>
      <c r="D1494">
        <v>85.040001000000004</v>
      </c>
      <c r="E1494">
        <v>87.400002000000001</v>
      </c>
      <c r="F1494">
        <v>87.400002000000001</v>
      </c>
      <c r="G1494">
        <v>866200</v>
      </c>
    </row>
    <row r="1495" spans="1:7" x14ac:dyDescent="0.25">
      <c r="A1495" s="18">
        <v>42712</v>
      </c>
      <c r="B1495">
        <v>87.400002000000001</v>
      </c>
      <c r="C1495">
        <v>90.559997999999993</v>
      </c>
      <c r="D1495">
        <v>87</v>
      </c>
      <c r="E1495">
        <v>87.519997000000004</v>
      </c>
      <c r="F1495">
        <v>87.519997000000004</v>
      </c>
      <c r="G1495">
        <v>907700</v>
      </c>
    </row>
    <row r="1496" spans="1:7" x14ac:dyDescent="0.25">
      <c r="A1496" s="18">
        <v>42713</v>
      </c>
      <c r="B1496">
        <v>88.32</v>
      </c>
      <c r="C1496">
        <v>88.440002000000007</v>
      </c>
      <c r="D1496">
        <v>86.279999000000004</v>
      </c>
      <c r="E1496">
        <v>86.68</v>
      </c>
      <c r="F1496">
        <v>86.68</v>
      </c>
      <c r="G1496">
        <v>445700</v>
      </c>
    </row>
    <row r="1497" spans="1:7" x14ac:dyDescent="0.25">
      <c r="A1497" s="18">
        <v>42716</v>
      </c>
      <c r="B1497">
        <v>86.68</v>
      </c>
      <c r="C1497">
        <v>88.199996999999996</v>
      </c>
      <c r="D1497">
        <v>86.480002999999996</v>
      </c>
      <c r="E1497">
        <v>87.239998</v>
      </c>
      <c r="F1497">
        <v>87.239998</v>
      </c>
      <c r="G1497">
        <v>473800</v>
      </c>
    </row>
    <row r="1498" spans="1:7" x14ac:dyDescent="0.25">
      <c r="A1498" s="18">
        <v>42717</v>
      </c>
      <c r="B1498">
        <v>87.120002999999997</v>
      </c>
      <c r="C1498">
        <v>89.599997999999999</v>
      </c>
      <c r="D1498">
        <v>86.800003000000004</v>
      </c>
      <c r="E1498">
        <v>88.080001999999993</v>
      </c>
      <c r="F1498">
        <v>88.080001999999993</v>
      </c>
      <c r="G1498">
        <v>558700</v>
      </c>
    </row>
    <row r="1499" spans="1:7" x14ac:dyDescent="0.25">
      <c r="A1499" s="18">
        <v>42718</v>
      </c>
      <c r="B1499">
        <v>88.559997999999993</v>
      </c>
      <c r="C1499">
        <v>88.879997000000003</v>
      </c>
      <c r="D1499">
        <v>85.199996999999996</v>
      </c>
      <c r="E1499">
        <v>87.760002</v>
      </c>
      <c r="F1499">
        <v>87.760002</v>
      </c>
      <c r="G1499">
        <v>951000</v>
      </c>
    </row>
    <row r="1500" spans="1:7" x14ac:dyDescent="0.25">
      <c r="A1500" s="18">
        <v>42719</v>
      </c>
      <c r="B1500">
        <v>86.480002999999996</v>
      </c>
      <c r="C1500">
        <v>87.720000999999996</v>
      </c>
      <c r="D1500">
        <v>85.800003000000004</v>
      </c>
      <c r="E1500">
        <v>86.559997999999993</v>
      </c>
      <c r="F1500">
        <v>86.559997999999993</v>
      </c>
      <c r="G1500">
        <v>677200</v>
      </c>
    </row>
    <row r="1501" spans="1:7" x14ac:dyDescent="0.25">
      <c r="A1501" s="18">
        <v>42720</v>
      </c>
      <c r="B1501">
        <v>85.440002000000007</v>
      </c>
      <c r="C1501">
        <v>86.639999000000003</v>
      </c>
      <c r="D1501">
        <v>84.839995999999999</v>
      </c>
      <c r="E1501">
        <v>85.360000999999997</v>
      </c>
      <c r="F1501">
        <v>85.360000999999997</v>
      </c>
      <c r="G1501">
        <v>654100</v>
      </c>
    </row>
    <row r="1502" spans="1:7" x14ac:dyDescent="0.25">
      <c r="A1502" s="18">
        <v>42723</v>
      </c>
      <c r="B1502">
        <v>84.440002000000007</v>
      </c>
      <c r="C1502">
        <v>84.440002000000007</v>
      </c>
      <c r="D1502">
        <v>82.279999000000004</v>
      </c>
      <c r="E1502">
        <v>82.400002000000001</v>
      </c>
      <c r="F1502">
        <v>82.400002000000001</v>
      </c>
      <c r="G1502">
        <v>589500</v>
      </c>
    </row>
    <row r="1503" spans="1:7" x14ac:dyDescent="0.25">
      <c r="A1503" s="18">
        <v>42724</v>
      </c>
      <c r="B1503">
        <v>81.559997999999993</v>
      </c>
      <c r="C1503">
        <v>81.800003000000004</v>
      </c>
      <c r="D1503">
        <v>80.360000999999997</v>
      </c>
      <c r="E1503">
        <v>80.919998000000007</v>
      </c>
      <c r="F1503">
        <v>80.919998000000007</v>
      </c>
      <c r="G1503">
        <v>510700</v>
      </c>
    </row>
    <row r="1504" spans="1:7" x14ac:dyDescent="0.25">
      <c r="A1504" s="18">
        <v>42725</v>
      </c>
      <c r="B1504">
        <v>80.199996999999996</v>
      </c>
      <c r="C1504">
        <v>80.559997999999993</v>
      </c>
      <c r="D1504">
        <v>79.319999999999993</v>
      </c>
      <c r="E1504">
        <v>79.599997999999999</v>
      </c>
      <c r="F1504">
        <v>79.599997999999999</v>
      </c>
      <c r="G1504">
        <v>421600</v>
      </c>
    </row>
    <row r="1505" spans="1:7" x14ac:dyDescent="0.25">
      <c r="A1505" s="18">
        <v>42726</v>
      </c>
      <c r="B1505">
        <v>79.519997000000004</v>
      </c>
      <c r="C1505">
        <v>81.239998</v>
      </c>
      <c r="D1505">
        <v>79.160004000000001</v>
      </c>
      <c r="E1505">
        <v>80.800003000000004</v>
      </c>
      <c r="F1505">
        <v>80.800003000000004</v>
      </c>
      <c r="G1505">
        <v>431300</v>
      </c>
    </row>
    <row r="1506" spans="1:7" x14ac:dyDescent="0.25">
      <c r="A1506" s="18">
        <v>42727</v>
      </c>
      <c r="B1506">
        <v>81.160004000000001</v>
      </c>
      <c r="C1506">
        <v>81.559997999999993</v>
      </c>
      <c r="D1506">
        <v>80.360000999999997</v>
      </c>
      <c r="E1506">
        <v>80.559997999999993</v>
      </c>
      <c r="F1506">
        <v>80.559997999999993</v>
      </c>
      <c r="G1506">
        <v>323300</v>
      </c>
    </row>
    <row r="1507" spans="1:7" x14ac:dyDescent="0.25">
      <c r="A1507" s="18">
        <v>42731</v>
      </c>
      <c r="B1507">
        <v>80.400002000000001</v>
      </c>
      <c r="C1507">
        <v>80.480002999999996</v>
      </c>
      <c r="D1507">
        <v>79.040001000000004</v>
      </c>
      <c r="E1507">
        <v>79.279999000000004</v>
      </c>
      <c r="F1507">
        <v>79.279999000000004</v>
      </c>
      <c r="G1507">
        <v>323700</v>
      </c>
    </row>
    <row r="1508" spans="1:7" x14ac:dyDescent="0.25">
      <c r="A1508" s="18">
        <v>42732</v>
      </c>
      <c r="B1508">
        <v>79</v>
      </c>
      <c r="C1508">
        <v>82.32</v>
      </c>
      <c r="D1508">
        <v>78.760002</v>
      </c>
      <c r="E1508">
        <v>82.040001000000004</v>
      </c>
      <c r="F1508">
        <v>82.040001000000004</v>
      </c>
      <c r="G1508">
        <v>655900</v>
      </c>
    </row>
    <row r="1509" spans="1:7" x14ac:dyDescent="0.25">
      <c r="A1509" s="18">
        <v>42733</v>
      </c>
      <c r="B1509">
        <v>82.400002000000001</v>
      </c>
      <c r="C1509">
        <v>84.440002000000007</v>
      </c>
      <c r="D1509">
        <v>81.599997999999999</v>
      </c>
      <c r="E1509">
        <v>83.440002000000007</v>
      </c>
      <c r="F1509">
        <v>83.440002000000007</v>
      </c>
      <c r="G1509">
        <v>558600</v>
      </c>
    </row>
    <row r="1510" spans="1:7" x14ac:dyDescent="0.25">
      <c r="A1510" s="18">
        <v>42734</v>
      </c>
      <c r="B1510">
        <v>82.440002000000007</v>
      </c>
      <c r="C1510">
        <v>85.959998999999996</v>
      </c>
      <c r="D1510">
        <v>82.400002000000001</v>
      </c>
      <c r="E1510">
        <v>85.040001000000004</v>
      </c>
      <c r="F1510">
        <v>85.040001000000004</v>
      </c>
      <c r="G1510">
        <v>731400</v>
      </c>
    </row>
    <row r="1511" spans="1:7" x14ac:dyDescent="0.25">
      <c r="A1511" s="18">
        <v>42738</v>
      </c>
      <c r="B1511">
        <v>81.599997999999999</v>
      </c>
      <c r="C1511">
        <v>82.160004000000001</v>
      </c>
      <c r="D1511">
        <v>78.879997000000003</v>
      </c>
      <c r="E1511">
        <v>78.959998999999996</v>
      </c>
      <c r="F1511">
        <v>78.959998999999996</v>
      </c>
      <c r="G1511">
        <v>630100</v>
      </c>
    </row>
    <row r="1512" spans="1:7" x14ac:dyDescent="0.25">
      <c r="A1512" s="18">
        <v>42739</v>
      </c>
      <c r="B1512">
        <v>78.120002999999997</v>
      </c>
      <c r="C1512">
        <v>78.120002999999997</v>
      </c>
      <c r="D1512">
        <v>74.120002999999997</v>
      </c>
      <c r="E1512">
        <v>74.959998999999996</v>
      </c>
      <c r="F1512">
        <v>74.959998999999996</v>
      </c>
      <c r="G1512">
        <v>461600</v>
      </c>
    </row>
    <row r="1513" spans="1:7" x14ac:dyDescent="0.25">
      <c r="A1513" s="18">
        <v>42740</v>
      </c>
      <c r="B1513">
        <v>75.599997999999999</v>
      </c>
      <c r="C1513">
        <v>76.919998000000007</v>
      </c>
      <c r="D1513">
        <v>74.599997999999999</v>
      </c>
      <c r="E1513">
        <v>74.639999000000003</v>
      </c>
      <c r="F1513">
        <v>74.639999000000003</v>
      </c>
      <c r="G1513">
        <v>649200</v>
      </c>
    </row>
    <row r="1514" spans="1:7" x14ac:dyDescent="0.25">
      <c r="A1514" s="18">
        <v>42741</v>
      </c>
      <c r="B1514">
        <v>73.879997000000003</v>
      </c>
      <c r="C1514">
        <v>74.519997000000004</v>
      </c>
      <c r="D1514">
        <v>72.160004000000001</v>
      </c>
      <c r="E1514">
        <v>73.720000999999996</v>
      </c>
      <c r="F1514">
        <v>73.720000999999996</v>
      </c>
      <c r="G1514">
        <v>753500</v>
      </c>
    </row>
    <row r="1515" spans="1:7" x14ac:dyDescent="0.25">
      <c r="A1515" s="18">
        <v>42744</v>
      </c>
      <c r="B1515">
        <v>74.040001000000004</v>
      </c>
      <c r="C1515">
        <v>74.720000999999996</v>
      </c>
      <c r="D1515">
        <v>72.400002000000001</v>
      </c>
      <c r="E1515">
        <v>73.480002999999996</v>
      </c>
      <c r="F1515">
        <v>73.480002999999996</v>
      </c>
      <c r="G1515">
        <v>515700</v>
      </c>
    </row>
    <row r="1516" spans="1:7" x14ac:dyDescent="0.25">
      <c r="A1516" s="18">
        <v>42745</v>
      </c>
      <c r="B1516">
        <v>72.760002</v>
      </c>
      <c r="C1516">
        <v>74.040001000000004</v>
      </c>
      <c r="D1516">
        <v>72.160004000000001</v>
      </c>
      <c r="E1516">
        <v>73</v>
      </c>
      <c r="F1516">
        <v>73</v>
      </c>
      <c r="G1516">
        <v>524700</v>
      </c>
    </row>
    <row r="1517" spans="1:7" x14ac:dyDescent="0.25">
      <c r="A1517" s="18">
        <v>42746</v>
      </c>
      <c r="B1517">
        <v>73.080001999999993</v>
      </c>
      <c r="C1517">
        <v>74.440002000000007</v>
      </c>
      <c r="D1517">
        <v>71.239998</v>
      </c>
      <c r="E1517">
        <v>71.440002000000007</v>
      </c>
      <c r="F1517">
        <v>71.440002000000007</v>
      </c>
      <c r="G1517">
        <v>936300</v>
      </c>
    </row>
    <row r="1518" spans="1:7" x14ac:dyDescent="0.25">
      <c r="A1518" s="18">
        <v>42747</v>
      </c>
      <c r="B1518">
        <v>72</v>
      </c>
      <c r="C1518">
        <v>75.080001999999993</v>
      </c>
      <c r="D1518">
        <v>71.360000999999997</v>
      </c>
      <c r="E1518">
        <v>71.480002999999996</v>
      </c>
      <c r="F1518">
        <v>71.480002999999996</v>
      </c>
      <c r="G1518">
        <v>842700</v>
      </c>
    </row>
    <row r="1519" spans="1:7" x14ac:dyDescent="0.25">
      <c r="A1519" s="18">
        <v>42748</v>
      </c>
      <c r="B1519">
        <v>71.120002999999997</v>
      </c>
      <c r="C1519">
        <v>72.360000999999997</v>
      </c>
      <c r="D1519">
        <v>70.599997999999999</v>
      </c>
      <c r="E1519">
        <v>71.599997999999999</v>
      </c>
      <c r="F1519">
        <v>71.599997999999999</v>
      </c>
      <c r="G1519">
        <v>743000</v>
      </c>
    </row>
    <row r="1520" spans="1:7" x14ac:dyDescent="0.25">
      <c r="A1520" s="18">
        <v>42752</v>
      </c>
      <c r="B1520">
        <v>72.559997999999993</v>
      </c>
      <c r="C1520">
        <v>72.760002</v>
      </c>
      <c r="D1520">
        <v>71.040001000000004</v>
      </c>
      <c r="E1520">
        <v>71.279999000000004</v>
      </c>
      <c r="F1520">
        <v>71.279999000000004</v>
      </c>
      <c r="G1520">
        <v>759100</v>
      </c>
    </row>
    <row r="1521" spans="1:7" x14ac:dyDescent="0.25">
      <c r="A1521" s="18">
        <v>42753</v>
      </c>
      <c r="B1521">
        <v>70.879997000000003</v>
      </c>
      <c r="C1521">
        <v>71.360000999999997</v>
      </c>
      <c r="D1521">
        <v>70</v>
      </c>
      <c r="E1521">
        <v>71</v>
      </c>
      <c r="F1521">
        <v>71</v>
      </c>
      <c r="G1521">
        <v>637600</v>
      </c>
    </row>
    <row r="1522" spans="1:7" x14ac:dyDescent="0.25">
      <c r="A1522" s="18">
        <v>42754</v>
      </c>
      <c r="B1522">
        <v>70.599997999999999</v>
      </c>
      <c r="C1522">
        <v>72.400002000000001</v>
      </c>
      <c r="D1522">
        <v>70.319999999999993</v>
      </c>
      <c r="E1522">
        <v>71.800003000000004</v>
      </c>
      <c r="F1522">
        <v>71.800003000000004</v>
      </c>
      <c r="G1522">
        <v>715700</v>
      </c>
    </row>
    <row r="1523" spans="1:7" x14ac:dyDescent="0.25">
      <c r="A1523" s="18">
        <v>42755</v>
      </c>
      <c r="B1523">
        <v>71</v>
      </c>
      <c r="C1523">
        <v>71.239998</v>
      </c>
      <c r="D1523">
        <v>68.959998999999996</v>
      </c>
      <c r="E1523">
        <v>69</v>
      </c>
      <c r="F1523">
        <v>69</v>
      </c>
      <c r="G1523">
        <v>934800</v>
      </c>
    </row>
    <row r="1524" spans="1:7" x14ac:dyDescent="0.25">
      <c r="A1524" s="18">
        <v>42758</v>
      </c>
      <c r="B1524">
        <v>69.040001000000004</v>
      </c>
      <c r="C1524">
        <v>70.319999999999993</v>
      </c>
      <c r="D1524">
        <v>68.360000999999997</v>
      </c>
      <c r="E1524">
        <v>68.400002000000001</v>
      </c>
      <c r="F1524">
        <v>68.400002000000001</v>
      </c>
      <c r="G1524">
        <v>759000</v>
      </c>
    </row>
    <row r="1525" spans="1:7" x14ac:dyDescent="0.25">
      <c r="A1525" s="18">
        <v>42759</v>
      </c>
      <c r="B1525">
        <v>67.599997999999999</v>
      </c>
      <c r="C1525">
        <v>67.599997999999999</v>
      </c>
      <c r="D1525">
        <v>64.879997000000003</v>
      </c>
      <c r="E1525">
        <v>65.199996999999996</v>
      </c>
      <c r="F1525">
        <v>65.199996999999996</v>
      </c>
      <c r="G1525">
        <v>666500</v>
      </c>
    </row>
    <row r="1526" spans="1:7" x14ac:dyDescent="0.25">
      <c r="A1526" s="18">
        <v>42760</v>
      </c>
      <c r="B1526">
        <v>64.239998</v>
      </c>
      <c r="C1526">
        <v>64.519997000000004</v>
      </c>
      <c r="D1526">
        <v>63.360000999999997</v>
      </c>
      <c r="E1526">
        <v>63.599997999999999</v>
      </c>
      <c r="F1526">
        <v>63.599997999999999</v>
      </c>
      <c r="G1526">
        <v>518800</v>
      </c>
    </row>
    <row r="1527" spans="1:7" x14ac:dyDescent="0.25">
      <c r="A1527" s="18">
        <v>42761</v>
      </c>
      <c r="B1527">
        <v>63.880001</v>
      </c>
      <c r="C1527">
        <v>64.680000000000007</v>
      </c>
      <c r="D1527">
        <v>63.279998999999997</v>
      </c>
      <c r="E1527">
        <v>64.040001000000004</v>
      </c>
      <c r="F1527">
        <v>64.040001000000004</v>
      </c>
      <c r="G1527">
        <v>464100</v>
      </c>
    </row>
    <row r="1528" spans="1:7" x14ac:dyDescent="0.25">
      <c r="A1528" s="18">
        <v>42762</v>
      </c>
      <c r="B1528">
        <v>63.799999</v>
      </c>
      <c r="C1528">
        <v>64.319999999999993</v>
      </c>
      <c r="D1528">
        <v>63.080002</v>
      </c>
      <c r="E1528">
        <v>63.32</v>
      </c>
      <c r="F1528">
        <v>63.32</v>
      </c>
      <c r="G1528">
        <v>528400</v>
      </c>
    </row>
    <row r="1529" spans="1:7" x14ac:dyDescent="0.25">
      <c r="A1529" s="18">
        <v>42765</v>
      </c>
      <c r="B1529">
        <v>64.599997999999999</v>
      </c>
      <c r="C1529">
        <v>67.720000999999996</v>
      </c>
      <c r="D1529">
        <v>64.559997999999993</v>
      </c>
      <c r="E1529">
        <v>65.080001999999993</v>
      </c>
      <c r="F1529">
        <v>65.080001999999993</v>
      </c>
      <c r="G1529">
        <v>1325200</v>
      </c>
    </row>
    <row r="1530" spans="1:7" x14ac:dyDescent="0.25">
      <c r="A1530" s="18">
        <v>42766</v>
      </c>
      <c r="B1530">
        <v>65.639999000000003</v>
      </c>
      <c r="C1530">
        <v>66.760002</v>
      </c>
      <c r="D1530">
        <v>64.680000000000007</v>
      </c>
      <c r="E1530">
        <v>64.720000999999996</v>
      </c>
      <c r="F1530">
        <v>64.720000999999996</v>
      </c>
      <c r="G1530">
        <v>869500</v>
      </c>
    </row>
    <row r="1531" spans="1:7" x14ac:dyDescent="0.25">
      <c r="A1531" s="18">
        <v>42767</v>
      </c>
      <c r="B1531">
        <v>63.48</v>
      </c>
      <c r="C1531">
        <v>64.440002000000007</v>
      </c>
      <c r="D1531">
        <v>62.919998</v>
      </c>
      <c r="E1531">
        <v>63.639999000000003</v>
      </c>
      <c r="F1531">
        <v>63.639999000000003</v>
      </c>
      <c r="G1531">
        <v>785600</v>
      </c>
    </row>
    <row r="1532" spans="1:7" x14ac:dyDescent="0.25">
      <c r="A1532" s="18">
        <v>42768</v>
      </c>
      <c r="B1532">
        <v>64.160004000000001</v>
      </c>
      <c r="C1532">
        <v>64.720000999999996</v>
      </c>
      <c r="D1532">
        <v>63.52</v>
      </c>
      <c r="E1532">
        <v>64.160004000000001</v>
      </c>
      <c r="F1532">
        <v>64.160004000000001</v>
      </c>
      <c r="G1532">
        <v>648800</v>
      </c>
    </row>
    <row r="1533" spans="1:7" x14ac:dyDescent="0.25">
      <c r="A1533" s="18">
        <v>42769</v>
      </c>
      <c r="B1533">
        <v>62.880001</v>
      </c>
      <c r="C1533">
        <v>63.279998999999997</v>
      </c>
      <c r="D1533">
        <v>62.200001</v>
      </c>
      <c r="E1533">
        <v>62.759998000000003</v>
      </c>
      <c r="F1533">
        <v>62.759998000000003</v>
      </c>
      <c r="G1533">
        <v>555300</v>
      </c>
    </row>
    <row r="1534" spans="1:7" x14ac:dyDescent="0.25">
      <c r="A1534" s="18">
        <v>42772</v>
      </c>
      <c r="B1534">
        <v>63.560001</v>
      </c>
      <c r="C1534">
        <v>63.639999000000003</v>
      </c>
      <c r="D1534">
        <v>62.48</v>
      </c>
      <c r="E1534">
        <v>62.880001</v>
      </c>
      <c r="F1534">
        <v>62.880001</v>
      </c>
      <c r="G1534">
        <v>444100</v>
      </c>
    </row>
    <row r="1535" spans="1:7" x14ac:dyDescent="0.25">
      <c r="A1535" s="18">
        <v>42773</v>
      </c>
      <c r="B1535">
        <v>62.720001000000003</v>
      </c>
      <c r="C1535">
        <v>63.360000999999997</v>
      </c>
      <c r="D1535">
        <v>62.560001</v>
      </c>
      <c r="E1535">
        <v>63.279998999999997</v>
      </c>
      <c r="F1535">
        <v>63.279998999999997</v>
      </c>
      <c r="G1535">
        <v>434500</v>
      </c>
    </row>
    <row r="1536" spans="1:7" x14ac:dyDescent="0.25">
      <c r="A1536" s="18">
        <v>42774</v>
      </c>
      <c r="B1536">
        <v>63.48</v>
      </c>
      <c r="C1536">
        <v>64.239998</v>
      </c>
      <c r="D1536">
        <v>62.639999000000003</v>
      </c>
      <c r="E1536">
        <v>63</v>
      </c>
      <c r="F1536">
        <v>63</v>
      </c>
      <c r="G1536">
        <v>547300</v>
      </c>
    </row>
    <row r="1537" spans="1:7" x14ac:dyDescent="0.25">
      <c r="A1537" s="18">
        <v>42775</v>
      </c>
      <c r="B1537">
        <v>62.720001000000003</v>
      </c>
      <c r="C1537">
        <v>62.799999</v>
      </c>
      <c r="D1537">
        <v>61.119999</v>
      </c>
      <c r="E1537">
        <v>61.720001000000003</v>
      </c>
      <c r="F1537">
        <v>61.720001000000003</v>
      </c>
      <c r="G1537">
        <v>462200</v>
      </c>
    </row>
    <row r="1538" spans="1:7" x14ac:dyDescent="0.25">
      <c r="A1538" s="18">
        <v>42776</v>
      </c>
      <c r="B1538">
        <v>61.040000999999997</v>
      </c>
      <c r="C1538">
        <v>61.16</v>
      </c>
      <c r="D1538">
        <v>60.279998999999997</v>
      </c>
      <c r="E1538">
        <v>60.639999000000003</v>
      </c>
      <c r="F1538">
        <v>60.639999000000003</v>
      </c>
      <c r="G1538">
        <v>512200</v>
      </c>
    </row>
    <row r="1539" spans="1:7" x14ac:dyDescent="0.25">
      <c r="A1539" s="18">
        <v>42779</v>
      </c>
      <c r="B1539">
        <v>59.68</v>
      </c>
      <c r="C1539">
        <v>59.799999</v>
      </c>
      <c r="D1539">
        <v>58.599997999999999</v>
      </c>
      <c r="E1539">
        <v>58.759998000000003</v>
      </c>
      <c r="F1539">
        <v>58.759998000000003</v>
      </c>
      <c r="G1539">
        <v>590200</v>
      </c>
    </row>
    <row r="1540" spans="1:7" x14ac:dyDescent="0.25">
      <c r="A1540" s="18">
        <v>42780</v>
      </c>
      <c r="B1540">
        <v>58.720001000000003</v>
      </c>
      <c r="C1540">
        <v>58.799999</v>
      </c>
      <c r="D1540">
        <v>56.240001999999997</v>
      </c>
      <c r="E1540">
        <v>56.240001999999997</v>
      </c>
      <c r="F1540">
        <v>56.240001999999997</v>
      </c>
      <c r="G1540">
        <v>702200</v>
      </c>
    </row>
    <row r="1541" spans="1:7" x14ac:dyDescent="0.25">
      <c r="A1541" s="18">
        <v>42781</v>
      </c>
      <c r="B1541">
        <v>56.240001999999997</v>
      </c>
      <c r="C1541">
        <v>58.200001</v>
      </c>
      <c r="D1541">
        <v>55.919998</v>
      </c>
      <c r="E1541">
        <v>58.16</v>
      </c>
      <c r="F1541">
        <v>58.16</v>
      </c>
      <c r="G1541">
        <v>1030700</v>
      </c>
    </row>
    <row r="1542" spans="1:7" x14ac:dyDescent="0.25">
      <c r="A1542" s="18">
        <v>42782</v>
      </c>
      <c r="B1542">
        <v>58.080002</v>
      </c>
      <c r="C1542">
        <v>61.360000999999997</v>
      </c>
      <c r="D1542">
        <v>57.919998</v>
      </c>
      <c r="E1542">
        <v>58.439999</v>
      </c>
      <c r="F1542">
        <v>58.439999</v>
      </c>
      <c r="G1542">
        <v>1428000</v>
      </c>
    </row>
    <row r="1543" spans="1:7" x14ac:dyDescent="0.25">
      <c r="A1543" s="18">
        <v>42783</v>
      </c>
      <c r="B1543">
        <v>59.799999</v>
      </c>
      <c r="C1543">
        <v>60.240001999999997</v>
      </c>
      <c r="D1543">
        <v>58.32</v>
      </c>
      <c r="E1543">
        <v>58.599997999999999</v>
      </c>
      <c r="F1543">
        <v>58.599997999999999</v>
      </c>
      <c r="G1543">
        <v>901400</v>
      </c>
    </row>
    <row r="1544" spans="1:7" x14ac:dyDescent="0.25">
      <c r="A1544" s="18">
        <v>42787</v>
      </c>
      <c r="B1544">
        <v>57.799999</v>
      </c>
      <c r="C1544">
        <v>59.439999</v>
      </c>
      <c r="D1544">
        <v>57.599997999999999</v>
      </c>
      <c r="E1544">
        <v>59.16</v>
      </c>
      <c r="F1544">
        <v>59.16</v>
      </c>
      <c r="G1544">
        <v>743200</v>
      </c>
    </row>
    <row r="1545" spans="1:7" x14ac:dyDescent="0.25">
      <c r="A1545" s="18">
        <v>42788</v>
      </c>
      <c r="B1545">
        <v>59.720001000000003</v>
      </c>
      <c r="C1545">
        <v>60.52</v>
      </c>
      <c r="D1545">
        <v>58.799999</v>
      </c>
      <c r="E1545">
        <v>59.52</v>
      </c>
      <c r="F1545">
        <v>59.52</v>
      </c>
      <c r="G1545">
        <v>595500</v>
      </c>
    </row>
    <row r="1546" spans="1:7" x14ac:dyDescent="0.25">
      <c r="A1546" s="18">
        <v>42789</v>
      </c>
      <c r="B1546">
        <v>59.639999000000003</v>
      </c>
      <c r="C1546">
        <v>62</v>
      </c>
      <c r="D1546">
        <v>59.48</v>
      </c>
      <c r="E1546">
        <v>61.040000999999997</v>
      </c>
      <c r="F1546">
        <v>61.040000999999997</v>
      </c>
      <c r="G1546">
        <v>848700</v>
      </c>
    </row>
    <row r="1547" spans="1:7" x14ac:dyDescent="0.25">
      <c r="A1547" s="18">
        <v>42790</v>
      </c>
      <c r="B1547">
        <v>63.279998999999997</v>
      </c>
      <c r="C1547">
        <v>63.560001</v>
      </c>
      <c r="D1547">
        <v>60.119999</v>
      </c>
      <c r="E1547">
        <v>60.32</v>
      </c>
      <c r="F1547">
        <v>60.32</v>
      </c>
      <c r="G1547">
        <v>803700</v>
      </c>
    </row>
    <row r="1548" spans="1:7" x14ac:dyDescent="0.25">
      <c r="A1548" s="18">
        <v>42793</v>
      </c>
      <c r="B1548">
        <v>60.32</v>
      </c>
      <c r="C1548">
        <v>60.799999</v>
      </c>
      <c r="D1548">
        <v>58.68</v>
      </c>
      <c r="E1548">
        <v>60</v>
      </c>
      <c r="F1548">
        <v>60</v>
      </c>
      <c r="G1548">
        <v>524800</v>
      </c>
    </row>
    <row r="1549" spans="1:7" x14ac:dyDescent="0.25">
      <c r="A1549" s="18">
        <v>42794</v>
      </c>
      <c r="B1549">
        <v>60.360000999999997</v>
      </c>
      <c r="C1549">
        <v>61.84</v>
      </c>
      <c r="D1549">
        <v>59.919998</v>
      </c>
      <c r="E1549">
        <v>61.439999</v>
      </c>
      <c r="F1549">
        <v>61.439999</v>
      </c>
      <c r="G1549">
        <v>748500</v>
      </c>
    </row>
    <row r="1550" spans="1:7" x14ac:dyDescent="0.25">
      <c r="A1550" s="18">
        <v>42795</v>
      </c>
      <c r="B1550">
        <v>58.84</v>
      </c>
      <c r="C1550">
        <v>60.279998999999997</v>
      </c>
      <c r="D1550">
        <v>58.48</v>
      </c>
      <c r="E1550">
        <v>60.200001</v>
      </c>
      <c r="F1550">
        <v>60.200001</v>
      </c>
      <c r="G1550">
        <v>761300</v>
      </c>
    </row>
    <row r="1551" spans="1:7" x14ac:dyDescent="0.25">
      <c r="A1551" s="18">
        <v>42796</v>
      </c>
      <c r="B1551">
        <v>60.200001</v>
      </c>
      <c r="C1551">
        <v>60.919998</v>
      </c>
      <c r="D1551">
        <v>59.080002</v>
      </c>
      <c r="E1551">
        <v>60.279998999999997</v>
      </c>
      <c r="F1551">
        <v>60.279998999999997</v>
      </c>
      <c r="G1551">
        <v>656200</v>
      </c>
    </row>
    <row r="1552" spans="1:7" x14ac:dyDescent="0.25">
      <c r="A1552" s="18">
        <v>42797</v>
      </c>
      <c r="B1552">
        <v>59.48</v>
      </c>
      <c r="C1552">
        <v>59.639999000000003</v>
      </c>
      <c r="D1552">
        <v>58.279998999999997</v>
      </c>
      <c r="E1552">
        <v>58.439999</v>
      </c>
      <c r="F1552">
        <v>58.439999</v>
      </c>
      <c r="G1552">
        <v>559000</v>
      </c>
    </row>
    <row r="1553" spans="1:7" x14ac:dyDescent="0.25">
      <c r="A1553" s="18">
        <v>42800</v>
      </c>
      <c r="B1553">
        <v>58.400002000000001</v>
      </c>
      <c r="C1553">
        <v>58.639999000000003</v>
      </c>
      <c r="D1553">
        <v>57.200001</v>
      </c>
      <c r="E1553">
        <v>57.400002000000001</v>
      </c>
      <c r="F1553">
        <v>57.400002000000001</v>
      </c>
      <c r="G1553">
        <v>510000</v>
      </c>
    </row>
    <row r="1554" spans="1:7" x14ac:dyDescent="0.25">
      <c r="A1554" s="18">
        <v>42801</v>
      </c>
      <c r="B1554">
        <v>57.439999</v>
      </c>
      <c r="C1554">
        <v>58.040000999999997</v>
      </c>
      <c r="D1554">
        <v>56.48</v>
      </c>
      <c r="E1554">
        <v>57.400002000000001</v>
      </c>
      <c r="F1554">
        <v>57.400002000000001</v>
      </c>
      <c r="G1554">
        <v>470700</v>
      </c>
    </row>
    <row r="1555" spans="1:7" x14ac:dyDescent="0.25">
      <c r="A1555" s="18">
        <v>42802</v>
      </c>
      <c r="B1555">
        <v>56.84</v>
      </c>
      <c r="C1555">
        <v>58.040000999999997</v>
      </c>
      <c r="D1555">
        <v>56.32</v>
      </c>
      <c r="E1555">
        <v>57.84</v>
      </c>
      <c r="F1555">
        <v>57.84</v>
      </c>
      <c r="G1555">
        <v>564300</v>
      </c>
    </row>
    <row r="1556" spans="1:7" x14ac:dyDescent="0.25">
      <c r="A1556" s="18">
        <v>42803</v>
      </c>
      <c r="B1556">
        <v>57.52</v>
      </c>
      <c r="C1556">
        <v>58.48</v>
      </c>
      <c r="D1556">
        <v>56.84</v>
      </c>
      <c r="E1556">
        <v>57.52</v>
      </c>
      <c r="F1556">
        <v>57.52</v>
      </c>
      <c r="G1556">
        <v>527800</v>
      </c>
    </row>
    <row r="1557" spans="1:7" x14ac:dyDescent="0.25">
      <c r="A1557" s="18">
        <v>42804</v>
      </c>
      <c r="B1557">
        <v>56.959999000000003</v>
      </c>
      <c r="C1557">
        <v>57.799999</v>
      </c>
      <c r="D1557">
        <v>56.68</v>
      </c>
      <c r="E1557">
        <v>56.720001000000003</v>
      </c>
      <c r="F1557">
        <v>56.720001000000003</v>
      </c>
      <c r="G1557">
        <v>496000</v>
      </c>
    </row>
    <row r="1558" spans="1:7" x14ac:dyDescent="0.25">
      <c r="A1558" s="18">
        <v>42807</v>
      </c>
      <c r="B1558">
        <v>56.560001</v>
      </c>
      <c r="C1558">
        <v>56.799999</v>
      </c>
      <c r="D1558">
        <v>55.48</v>
      </c>
      <c r="E1558">
        <v>55.599997999999999</v>
      </c>
      <c r="F1558">
        <v>55.599997999999999</v>
      </c>
      <c r="G1558">
        <v>388200</v>
      </c>
    </row>
    <row r="1559" spans="1:7" x14ac:dyDescent="0.25">
      <c r="A1559" s="18">
        <v>42808</v>
      </c>
      <c r="B1559">
        <v>55.799999</v>
      </c>
      <c r="C1559">
        <v>56.919998</v>
      </c>
      <c r="D1559">
        <v>55.360000999999997</v>
      </c>
      <c r="E1559">
        <v>56.599997999999999</v>
      </c>
      <c r="F1559">
        <v>56.599997999999999</v>
      </c>
      <c r="G1559">
        <v>765300</v>
      </c>
    </row>
    <row r="1560" spans="1:7" x14ac:dyDescent="0.25">
      <c r="A1560" s="18">
        <v>42809</v>
      </c>
      <c r="B1560">
        <v>55.880001</v>
      </c>
      <c r="C1560">
        <v>56.040000999999997</v>
      </c>
      <c r="D1560">
        <v>54</v>
      </c>
      <c r="E1560">
        <v>54.400002000000001</v>
      </c>
      <c r="F1560">
        <v>54.400002000000001</v>
      </c>
      <c r="G1560">
        <v>683100</v>
      </c>
    </row>
    <row r="1561" spans="1:7" x14ac:dyDescent="0.25">
      <c r="A1561" s="18">
        <v>42810</v>
      </c>
      <c r="B1561">
        <v>54.080002</v>
      </c>
      <c r="C1561">
        <v>54.240001999999997</v>
      </c>
      <c r="D1561">
        <v>53.279998999999997</v>
      </c>
      <c r="E1561">
        <v>53.360000999999997</v>
      </c>
      <c r="F1561">
        <v>53.360000999999997</v>
      </c>
      <c r="G1561">
        <v>541900</v>
      </c>
    </row>
    <row r="1562" spans="1:7" x14ac:dyDescent="0.25">
      <c r="A1562" s="18">
        <v>42811</v>
      </c>
      <c r="B1562">
        <v>52.959999000000003</v>
      </c>
      <c r="C1562">
        <v>53.080002</v>
      </c>
      <c r="D1562">
        <v>51.959999000000003</v>
      </c>
      <c r="E1562">
        <v>52.759998000000003</v>
      </c>
      <c r="F1562">
        <v>52.759998000000003</v>
      </c>
      <c r="G1562">
        <v>538200</v>
      </c>
    </row>
    <row r="1563" spans="1:7" x14ac:dyDescent="0.25">
      <c r="A1563" s="18">
        <v>42814</v>
      </c>
      <c r="B1563">
        <v>52.68</v>
      </c>
      <c r="C1563">
        <v>52.84</v>
      </c>
      <c r="D1563">
        <v>52.040000999999997</v>
      </c>
      <c r="E1563">
        <v>52.639999000000003</v>
      </c>
      <c r="F1563">
        <v>52.639999000000003</v>
      </c>
      <c r="G1563">
        <v>356800</v>
      </c>
    </row>
    <row r="1564" spans="1:7" x14ac:dyDescent="0.25">
      <c r="A1564" s="18">
        <v>42815</v>
      </c>
      <c r="B1564">
        <v>51.759998000000003</v>
      </c>
      <c r="C1564">
        <v>55.240001999999997</v>
      </c>
      <c r="D1564">
        <v>51.360000999999997</v>
      </c>
      <c r="E1564">
        <v>54.759998000000003</v>
      </c>
      <c r="F1564">
        <v>54.759998000000003</v>
      </c>
      <c r="G1564">
        <v>1355700</v>
      </c>
    </row>
    <row r="1565" spans="1:7" x14ac:dyDescent="0.25">
      <c r="A1565" s="18">
        <v>42816</v>
      </c>
      <c r="B1565">
        <v>55.279998999999997</v>
      </c>
      <c r="C1565">
        <v>56.040000999999997</v>
      </c>
      <c r="D1565">
        <v>54.240001999999997</v>
      </c>
      <c r="E1565">
        <v>55.040000999999997</v>
      </c>
      <c r="F1565">
        <v>55.040000999999997</v>
      </c>
      <c r="G1565">
        <v>707200</v>
      </c>
    </row>
    <row r="1566" spans="1:7" x14ac:dyDescent="0.25">
      <c r="A1566" s="18">
        <v>42817</v>
      </c>
      <c r="B1566">
        <v>55.560001</v>
      </c>
      <c r="C1566">
        <v>57.16</v>
      </c>
      <c r="D1566">
        <v>54.32</v>
      </c>
      <c r="E1566">
        <v>56.919998</v>
      </c>
      <c r="F1566">
        <v>56.919998</v>
      </c>
      <c r="G1566">
        <v>623300</v>
      </c>
    </row>
    <row r="1567" spans="1:7" x14ac:dyDescent="0.25">
      <c r="A1567" s="18">
        <v>42818</v>
      </c>
      <c r="B1567">
        <v>56</v>
      </c>
      <c r="C1567">
        <v>58.360000999999997</v>
      </c>
      <c r="D1567">
        <v>54.84</v>
      </c>
      <c r="E1567">
        <v>55.880001</v>
      </c>
      <c r="F1567">
        <v>55.880001</v>
      </c>
      <c r="G1567">
        <v>986600</v>
      </c>
    </row>
    <row r="1568" spans="1:7" x14ac:dyDescent="0.25">
      <c r="A1568" s="18">
        <v>42821</v>
      </c>
      <c r="B1568">
        <v>58.040000999999997</v>
      </c>
      <c r="C1568">
        <v>58.360000999999997</v>
      </c>
      <c r="D1568">
        <v>54.240001999999997</v>
      </c>
      <c r="E1568">
        <v>54.759998000000003</v>
      </c>
      <c r="F1568">
        <v>54.759998000000003</v>
      </c>
      <c r="G1568">
        <v>835100</v>
      </c>
    </row>
    <row r="1569" spans="1:7" x14ac:dyDescent="0.25">
      <c r="A1569" s="18">
        <v>42822</v>
      </c>
      <c r="B1569">
        <v>54.16</v>
      </c>
      <c r="C1569">
        <v>54.240001999999997</v>
      </c>
      <c r="D1569">
        <v>51.720001000000003</v>
      </c>
      <c r="E1569">
        <v>51.759998000000003</v>
      </c>
      <c r="F1569">
        <v>51.759998000000003</v>
      </c>
      <c r="G1569">
        <v>692900</v>
      </c>
    </row>
    <row r="1570" spans="1:7" x14ac:dyDescent="0.25">
      <c r="A1570" s="18">
        <v>42823</v>
      </c>
      <c r="B1570">
        <v>51.52</v>
      </c>
      <c r="C1570">
        <v>51.959999000000003</v>
      </c>
      <c r="D1570">
        <v>51</v>
      </c>
      <c r="E1570">
        <v>51.560001</v>
      </c>
      <c r="F1570">
        <v>51.560001</v>
      </c>
      <c r="G1570">
        <v>350100</v>
      </c>
    </row>
    <row r="1571" spans="1:7" x14ac:dyDescent="0.25">
      <c r="A1571" s="18">
        <v>42824</v>
      </c>
      <c r="B1571">
        <v>51.639999000000003</v>
      </c>
      <c r="C1571">
        <v>52.240001999999997</v>
      </c>
      <c r="D1571">
        <v>51.32</v>
      </c>
      <c r="E1571">
        <v>51.759998000000003</v>
      </c>
      <c r="F1571">
        <v>51.759998000000003</v>
      </c>
      <c r="G1571">
        <v>383000</v>
      </c>
    </row>
    <row r="1572" spans="1:7" x14ac:dyDescent="0.25">
      <c r="A1572" s="18">
        <v>42825</v>
      </c>
      <c r="B1572">
        <v>51.84</v>
      </c>
      <c r="C1572">
        <v>52.720001000000003</v>
      </c>
      <c r="D1572">
        <v>51.439999</v>
      </c>
      <c r="E1572">
        <v>52.68</v>
      </c>
      <c r="F1572">
        <v>52.68</v>
      </c>
      <c r="G1572">
        <v>298700</v>
      </c>
    </row>
    <row r="1573" spans="1:7" x14ac:dyDescent="0.25">
      <c r="A1573" s="18">
        <v>42828</v>
      </c>
      <c r="B1573">
        <v>52.720001000000003</v>
      </c>
      <c r="C1573">
        <v>54.799999</v>
      </c>
      <c r="D1573">
        <v>52.360000999999997</v>
      </c>
      <c r="E1573">
        <v>52.919998</v>
      </c>
      <c r="F1573">
        <v>52.919998</v>
      </c>
      <c r="G1573">
        <v>543500</v>
      </c>
    </row>
    <row r="1574" spans="1:7" x14ac:dyDescent="0.25">
      <c r="A1574" s="18">
        <v>42829</v>
      </c>
      <c r="B1574">
        <v>53.560001</v>
      </c>
      <c r="C1574">
        <v>53.84</v>
      </c>
      <c r="D1574">
        <v>52.040000999999997</v>
      </c>
      <c r="E1574">
        <v>52.279998999999997</v>
      </c>
      <c r="F1574">
        <v>52.279998999999997</v>
      </c>
      <c r="G1574">
        <v>302100</v>
      </c>
    </row>
    <row r="1575" spans="1:7" x14ac:dyDescent="0.25">
      <c r="A1575" s="18">
        <v>42830</v>
      </c>
      <c r="B1575">
        <v>51.639999000000003</v>
      </c>
      <c r="C1575">
        <v>54.119999</v>
      </c>
      <c r="D1575">
        <v>51.080002</v>
      </c>
      <c r="E1575">
        <v>53.959999000000003</v>
      </c>
      <c r="F1575">
        <v>53.959999000000003</v>
      </c>
      <c r="G1575">
        <v>416500</v>
      </c>
    </row>
    <row r="1576" spans="1:7" x14ac:dyDescent="0.25">
      <c r="A1576" s="18">
        <v>42831</v>
      </c>
      <c r="B1576">
        <v>53.360000999999997</v>
      </c>
      <c r="C1576">
        <v>53.720001000000003</v>
      </c>
      <c r="D1576">
        <v>51.880001</v>
      </c>
      <c r="E1576">
        <v>53</v>
      </c>
      <c r="F1576">
        <v>53</v>
      </c>
      <c r="G1576">
        <v>341300</v>
      </c>
    </row>
    <row r="1577" spans="1:7" x14ac:dyDescent="0.25">
      <c r="A1577" s="18">
        <v>42832</v>
      </c>
      <c r="B1577">
        <v>53.720001000000003</v>
      </c>
      <c r="C1577">
        <v>55.040000999999997</v>
      </c>
      <c r="D1577">
        <v>53.16</v>
      </c>
      <c r="E1577">
        <v>54.880001</v>
      </c>
      <c r="F1577">
        <v>54.880001</v>
      </c>
      <c r="G1577">
        <v>527600</v>
      </c>
    </row>
    <row r="1578" spans="1:7" x14ac:dyDescent="0.25">
      <c r="A1578" s="18">
        <v>42835</v>
      </c>
      <c r="B1578">
        <v>55.080002</v>
      </c>
      <c r="C1578">
        <v>56.880001</v>
      </c>
      <c r="D1578">
        <v>54.400002000000001</v>
      </c>
      <c r="E1578">
        <v>56.84</v>
      </c>
      <c r="F1578">
        <v>56.84</v>
      </c>
      <c r="G1578">
        <v>452000</v>
      </c>
    </row>
    <row r="1579" spans="1:7" x14ac:dyDescent="0.25">
      <c r="A1579" s="18">
        <v>42836</v>
      </c>
      <c r="B1579">
        <v>58.240001999999997</v>
      </c>
      <c r="C1579">
        <v>60.040000999999997</v>
      </c>
      <c r="D1579">
        <v>57.880001</v>
      </c>
      <c r="E1579">
        <v>59.439999</v>
      </c>
      <c r="F1579">
        <v>59.439999</v>
      </c>
      <c r="G1579">
        <v>894800</v>
      </c>
    </row>
    <row r="1580" spans="1:7" x14ac:dyDescent="0.25">
      <c r="A1580" s="18">
        <v>42837</v>
      </c>
      <c r="B1580">
        <v>59.48</v>
      </c>
      <c r="C1580">
        <v>60.279998999999997</v>
      </c>
      <c r="D1580">
        <v>58.68</v>
      </c>
      <c r="E1580">
        <v>59.68</v>
      </c>
      <c r="F1580">
        <v>59.68</v>
      </c>
      <c r="G1580">
        <v>604500</v>
      </c>
    </row>
    <row r="1581" spans="1:7" x14ac:dyDescent="0.25">
      <c r="A1581" s="18">
        <v>42838</v>
      </c>
      <c r="B1581">
        <v>59.84</v>
      </c>
      <c r="C1581">
        <v>61.279998999999997</v>
      </c>
      <c r="D1581">
        <v>58.720001000000003</v>
      </c>
      <c r="E1581">
        <v>60.880001</v>
      </c>
      <c r="F1581">
        <v>60.880001</v>
      </c>
      <c r="G1581">
        <v>608300</v>
      </c>
    </row>
    <row r="1582" spans="1:7" x14ac:dyDescent="0.25">
      <c r="A1582" s="18">
        <v>42842</v>
      </c>
      <c r="B1582">
        <v>59.799999</v>
      </c>
      <c r="C1582">
        <v>59.84</v>
      </c>
      <c r="D1582">
        <v>57.84</v>
      </c>
      <c r="E1582">
        <v>57.84</v>
      </c>
      <c r="F1582">
        <v>57.84</v>
      </c>
      <c r="G1582">
        <v>533800</v>
      </c>
    </row>
    <row r="1583" spans="1:7" x14ac:dyDescent="0.25">
      <c r="A1583" s="18">
        <v>42843</v>
      </c>
      <c r="B1583">
        <v>58.48</v>
      </c>
      <c r="C1583">
        <v>59.599997999999999</v>
      </c>
      <c r="D1583">
        <v>57.279998999999997</v>
      </c>
      <c r="E1583">
        <v>57.360000999999997</v>
      </c>
      <c r="F1583">
        <v>57.360000999999997</v>
      </c>
      <c r="G1583">
        <v>869200</v>
      </c>
    </row>
    <row r="1584" spans="1:7" x14ac:dyDescent="0.25">
      <c r="A1584" s="18">
        <v>42844</v>
      </c>
      <c r="B1584">
        <v>56.400002000000001</v>
      </c>
      <c r="C1584">
        <v>59.119999</v>
      </c>
      <c r="D1584">
        <v>56.080002</v>
      </c>
      <c r="E1584">
        <v>58.639999000000003</v>
      </c>
      <c r="F1584">
        <v>58.639999000000003</v>
      </c>
      <c r="G1584">
        <v>648400</v>
      </c>
    </row>
    <row r="1585" spans="1:7" x14ac:dyDescent="0.25">
      <c r="A1585" s="18">
        <v>42845</v>
      </c>
      <c r="B1585">
        <v>57.919998</v>
      </c>
      <c r="C1585">
        <v>58.799999</v>
      </c>
      <c r="D1585">
        <v>56.720001000000003</v>
      </c>
      <c r="E1585">
        <v>57.240001999999997</v>
      </c>
      <c r="F1585">
        <v>57.240001999999997</v>
      </c>
      <c r="G1585">
        <v>810100</v>
      </c>
    </row>
    <row r="1586" spans="1:7" x14ac:dyDescent="0.25">
      <c r="A1586" s="18">
        <v>42846</v>
      </c>
      <c r="B1586">
        <v>57.560001</v>
      </c>
      <c r="C1586">
        <v>58.599997999999999</v>
      </c>
      <c r="D1586">
        <v>57.32</v>
      </c>
      <c r="E1586">
        <v>57.400002000000001</v>
      </c>
      <c r="F1586">
        <v>57.400002000000001</v>
      </c>
      <c r="G1586">
        <v>624800</v>
      </c>
    </row>
    <row r="1587" spans="1:7" x14ac:dyDescent="0.25">
      <c r="A1587" s="18">
        <v>42849</v>
      </c>
      <c r="B1587">
        <v>52.759998000000003</v>
      </c>
      <c r="C1587">
        <v>53.48</v>
      </c>
      <c r="D1587">
        <v>51.16</v>
      </c>
      <c r="E1587">
        <v>51.32</v>
      </c>
      <c r="F1587">
        <v>51.32</v>
      </c>
      <c r="G1587">
        <v>908200</v>
      </c>
    </row>
    <row r="1588" spans="1:7" x14ac:dyDescent="0.25">
      <c r="A1588" s="18">
        <v>42850</v>
      </c>
      <c r="B1588">
        <v>50.52</v>
      </c>
      <c r="C1588">
        <v>50.759998000000003</v>
      </c>
      <c r="D1588">
        <v>49.959999000000003</v>
      </c>
      <c r="E1588">
        <v>50.080002</v>
      </c>
      <c r="F1588">
        <v>50.080002</v>
      </c>
      <c r="G1588">
        <v>409500</v>
      </c>
    </row>
    <row r="1589" spans="1:7" x14ac:dyDescent="0.25">
      <c r="A1589" s="18">
        <v>42851</v>
      </c>
      <c r="B1589">
        <v>50.200001</v>
      </c>
      <c r="C1589">
        <v>51.32</v>
      </c>
      <c r="D1589">
        <v>49.919998</v>
      </c>
      <c r="E1589">
        <v>50.48</v>
      </c>
      <c r="F1589">
        <v>50.48</v>
      </c>
      <c r="G1589">
        <v>582000</v>
      </c>
    </row>
    <row r="1590" spans="1:7" x14ac:dyDescent="0.25">
      <c r="A1590" s="18">
        <v>42852</v>
      </c>
      <c r="B1590">
        <v>50.040000999999997</v>
      </c>
      <c r="C1590">
        <v>50.68</v>
      </c>
      <c r="D1590">
        <v>49.919998</v>
      </c>
      <c r="E1590">
        <v>50</v>
      </c>
      <c r="F1590">
        <v>50</v>
      </c>
      <c r="G1590">
        <v>447800</v>
      </c>
    </row>
    <row r="1591" spans="1:7" x14ac:dyDescent="0.25">
      <c r="A1591" s="18">
        <v>42853</v>
      </c>
      <c r="B1591">
        <v>50.080002</v>
      </c>
      <c r="C1591">
        <v>50.639999000000003</v>
      </c>
      <c r="D1591">
        <v>50</v>
      </c>
      <c r="E1591">
        <v>50.040000999999997</v>
      </c>
      <c r="F1591">
        <v>50.040000999999997</v>
      </c>
      <c r="G1591">
        <v>421600</v>
      </c>
    </row>
    <row r="1592" spans="1:7" x14ac:dyDescent="0.25">
      <c r="A1592" s="18">
        <v>42856</v>
      </c>
      <c r="B1592">
        <v>49.560001</v>
      </c>
      <c r="C1592">
        <v>49.599997999999999</v>
      </c>
      <c r="D1592">
        <v>47.720001000000003</v>
      </c>
      <c r="E1592">
        <v>48.119999</v>
      </c>
      <c r="F1592">
        <v>48.119999</v>
      </c>
      <c r="G1592">
        <v>450500</v>
      </c>
    </row>
    <row r="1593" spans="1:7" x14ac:dyDescent="0.25">
      <c r="A1593" s="18">
        <v>42857</v>
      </c>
      <c r="B1593">
        <v>48.040000999999997</v>
      </c>
      <c r="C1593">
        <v>48.68</v>
      </c>
      <c r="D1593">
        <v>47.959999000000003</v>
      </c>
      <c r="E1593">
        <v>48.200001</v>
      </c>
      <c r="F1593">
        <v>48.200001</v>
      </c>
      <c r="G1593">
        <v>334700</v>
      </c>
    </row>
    <row r="1594" spans="1:7" x14ac:dyDescent="0.25">
      <c r="A1594" s="18">
        <v>42858</v>
      </c>
      <c r="B1594">
        <v>48.799999</v>
      </c>
      <c r="C1594">
        <v>49.439999</v>
      </c>
      <c r="D1594">
        <v>48.400002000000001</v>
      </c>
      <c r="E1594">
        <v>49.16</v>
      </c>
      <c r="F1594">
        <v>49.16</v>
      </c>
      <c r="G1594">
        <v>411100</v>
      </c>
    </row>
    <row r="1595" spans="1:7" x14ac:dyDescent="0.25">
      <c r="A1595" s="18">
        <v>42859</v>
      </c>
      <c r="B1595">
        <v>48.439999</v>
      </c>
      <c r="C1595">
        <v>49.68</v>
      </c>
      <c r="D1595">
        <v>47.880001</v>
      </c>
      <c r="E1595">
        <v>48</v>
      </c>
      <c r="F1595">
        <v>48</v>
      </c>
      <c r="G1595">
        <v>508000</v>
      </c>
    </row>
    <row r="1596" spans="1:7" x14ac:dyDescent="0.25">
      <c r="A1596" s="18">
        <v>42860</v>
      </c>
      <c r="B1596">
        <v>47.84</v>
      </c>
      <c r="C1596">
        <v>48.400002000000001</v>
      </c>
      <c r="D1596">
        <v>47.599997999999999</v>
      </c>
      <c r="E1596">
        <v>48.200001</v>
      </c>
      <c r="F1596">
        <v>48.200001</v>
      </c>
      <c r="G1596">
        <v>382300</v>
      </c>
    </row>
    <row r="1597" spans="1:7" x14ac:dyDescent="0.25">
      <c r="A1597" s="18">
        <v>42863</v>
      </c>
      <c r="B1597">
        <v>47.48</v>
      </c>
      <c r="C1597">
        <v>47.52</v>
      </c>
      <c r="D1597">
        <v>46.68</v>
      </c>
      <c r="E1597">
        <v>47</v>
      </c>
      <c r="F1597">
        <v>47</v>
      </c>
      <c r="G1597">
        <v>359300</v>
      </c>
    </row>
    <row r="1598" spans="1:7" x14ac:dyDescent="0.25">
      <c r="A1598" s="18">
        <v>42864</v>
      </c>
      <c r="B1598">
        <v>46.32</v>
      </c>
      <c r="C1598">
        <v>47.200001</v>
      </c>
      <c r="D1598">
        <v>46.200001</v>
      </c>
      <c r="E1598">
        <v>46.84</v>
      </c>
      <c r="F1598">
        <v>46.84</v>
      </c>
      <c r="G1598">
        <v>601700</v>
      </c>
    </row>
    <row r="1599" spans="1:7" x14ac:dyDescent="0.25">
      <c r="A1599" s="18">
        <v>42865</v>
      </c>
      <c r="B1599">
        <v>47.16</v>
      </c>
      <c r="C1599">
        <v>47.16</v>
      </c>
      <c r="D1599">
        <v>46.639999000000003</v>
      </c>
      <c r="E1599">
        <v>47.040000999999997</v>
      </c>
      <c r="F1599">
        <v>47.040000999999997</v>
      </c>
      <c r="G1599">
        <v>370000</v>
      </c>
    </row>
    <row r="1600" spans="1:7" x14ac:dyDescent="0.25">
      <c r="A1600" s="18">
        <v>42866</v>
      </c>
      <c r="B1600">
        <v>47.599997999999999</v>
      </c>
      <c r="C1600">
        <v>48.639999000000003</v>
      </c>
      <c r="D1600">
        <v>46.84</v>
      </c>
      <c r="E1600">
        <v>46.959999000000003</v>
      </c>
      <c r="F1600">
        <v>46.959999000000003</v>
      </c>
      <c r="G1600">
        <v>756000</v>
      </c>
    </row>
    <row r="1601" spans="1:7" x14ac:dyDescent="0.25">
      <c r="A1601" s="18">
        <v>42867</v>
      </c>
      <c r="B1601">
        <v>47.16</v>
      </c>
      <c r="C1601">
        <v>47.32</v>
      </c>
      <c r="D1601">
        <v>46.880001</v>
      </c>
      <c r="E1601">
        <v>46.880001</v>
      </c>
      <c r="F1601">
        <v>46.880001</v>
      </c>
      <c r="G1601">
        <v>432300</v>
      </c>
    </row>
    <row r="1602" spans="1:7" x14ac:dyDescent="0.25">
      <c r="A1602" s="18">
        <v>42870</v>
      </c>
      <c r="B1602">
        <v>46.400002000000001</v>
      </c>
      <c r="C1602">
        <v>46.52</v>
      </c>
      <c r="D1602">
        <v>45.720001000000003</v>
      </c>
      <c r="E1602">
        <v>45.84</v>
      </c>
      <c r="F1602">
        <v>45.84</v>
      </c>
      <c r="G1602">
        <v>453900</v>
      </c>
    </row>
    <row r="1603" spans="1:7" x14ac:dyDescent="0.25">
      <c r="A1603" s="18">
        <v>42871</v>
      </c>
      <c r="B1603">
        <v>45.360000999999997</v>
      </c>
      <c r="C1603">
        <v>45.919998</v>
      </c>
      <c r="D1603">
        <v>45.16</v>
      </c>
      <c r="E1603">
        <v>45.439999</v>
      </c>
      <c r="F1603">
        <v>45.439999</v>
      </c>
      <c r="G1603">
        <v>670500</v>
      </c>
    </row>
    <row r="1604" spans="1:7" x14ac:dyDescent="0.25">
      <c r="A1604" s="18">
        <v>42872</v>
      </c>
      <c r="B1604">
        <v>48.200001</v>
      </c>
      <c r="C1604">
        <v>53.639999000000003</v>
      </c>
      <c r="D1604">
        <v>47.52</v>
      </c>
      <c r="E1604">
        <v>53.639999000000003</v>
      </c>
      <c r="F1604">
        <v>53.639999000000003</v>
      </c>
      <c r="G1604">
        <v>2218900</v>
      </c>
    </row>
    <row r="1605" spans="1:7" x14ac:dyDescent="0.25">
      <c r="A1605" s="18">
        <v>42873</v>
      </c>
      <c r="B1605">
        <v>53.119999</v>
      </c>
      <c r="C1605">
        <v>53.560001</v>
      </c>
      <c r="D1605">
        <v>50.759998000000003</v>
      </c>
      <c r="E1605">
        <v>52.360000999999997</v>
      </c>
      <c r="F1605">
        <v>52.360000999999997</v>
      </c>
      <c r="G1605">
        <v>1742000</v>
      </c>
    </row>
    <row r="1606" spans="1:7" x14ac:dyDescent="0.25">
      <c r="A1606" s="18">
        <v>42874</v>
      </c>
      <c r="B1606">
        <v>50.599997999999999</v>
      </c>
      <c r="C1606">
        <v>50.639999000000003</v>
      </c>
      <c r="D1606">
        <v>47.84</v>
      </c>
      <c r="E1606">
        <v>48.639999000000003</v>
      </c>
      <c r="F1606">
        <v>48.639999000000003</v>
      </c>
      <c r="G1606">
        <v>1073300</v>
      </c>
    </row>
    <row r="1607" spans="1:7" x14ac:dyDescent="0.25">
      <c r="A1607" s="18">
        <v>42877</v>
      </c>
      <c r="B1607">
        <v>47.360000999999997</v>
      </c>
      <c r="C1607">
        <v>47.400002000000001</v>
      </c>
      <c r="D1607">
        <v>46.279998999999997</v>
      </c>
      <c r="E1607">
        <v>46.48</v>
      </c>
      <c r="F1607">
        <v>46.48</v>
      </c>
      <c r="G1607">
        <v>500900</v>
      </c>
    </row>
    <row r="1608" spans="1:7" x14ac:dyDescent="0.25">
      <c r="A1608" s="18">
        <v>42878</v>
      </c>
      <c r="B1608">
        <v>46.240001999999997</v>
      </c>
      <c r="C1608">
        <v>46.84</v>
      </c>
      <c r="D1608">
        <v>46.080002</v>
      </c>
      <c r="E1608">
        <v>46.400002000000001</v>
      </c>
      <c r="F1608">
        <v>46.400002000000001</v>
      </c>
      <c r="G1608">
        <v>461900</v>
      </c>
    </row>
    <row r="1609" spans="1:7" x14ac:dyDescent="0.25">
      <c r="A1609" s="18">
        <v>42879</v>
      </c>
      <c r="B1609">
        <v>46.32</v>
      </c>
      <c r="C1609">
        <v>46.799999</v>
      </c>
      <c r="D1609">
        <v>45.040000999999997</v>
      </c>
      <c r="E1609">
        <v>45.240001999999997</v>
      </c>
      <c r="F1609">
        <v>45.240001999999997</v>
      </c>
      <c r="G1609">
        <v>440400</v>
      </c>
    </row>
    <row r="1610" spans="1:7" x14ac:dyDescent="0.25">
      <c r="A1610" s="18">
        <v>42880</v>
      </c>
      <c r="B1610">
        <v>45.200001</v>
      </c>
      <c r="C1610">
        <v>46</v>
      </c>
      <c r="D1610">
        <v>45</v>
      </c>
      <c r="E1610">
        <v>45.599997999999999</v>
      </c>
      <c r="F1610">
        <v>45.599997999999999</v>
      </c>
      <c r="G1610">
        <v>583400</v>
      </c>
    </row>
    <row r="1611" spans="1:7" x14ac:dyDescent="0.25">
      <c r="A1611" s="18">
        <v>42881</v>
      </c>
      <c r="B1611">
        <v>45.959999000000003</v>
      </c>
      <c r="C1611">
        <v>45.959999000000003</v>
      </c>
      <c r="D1611">
        <v>44.799999</v>
      </c>
      <c r="E1611">
        <v>44.880001</v>
      </c>
      <c r="F1611">
        <v>44.880001</v>
      </c>
      <c r="G1611">
        <v>350300</v>
      </c>
    </row>
    <row r="1612" spans="1:7" x14ac:dyDescent="0.25">
      <c r="A1612" s="18">
        <v>42885</v>
      </c>
      <c r="B1612">
        <v>45.52</v>
      </c>
      <c r="C1612">
        <v>45.560001</v>
      </c>
      <c r="D1612">
        <v>44.48</v>
      </c>
      <c r="E1612">
        <v>44.599997999999999</v>
      </c>
      <c r="F1612">
        <v>44.599997999999999</v>
      </c>
      <c r="G1612">
        <v>317400</v>
      </c>
    </row>
    <row r="1613" spans="1:7" x14ac:dyDescent="0.25">
      <c r="A1613" s="18">
        <v>42886</v>
      </c>
      <c r="B1613">
        <v>44.439999</v>
      </c>
      <c r="C1613">
        <v>46</v>
      </c>
      <c r="D1613">
        <v>44.279998999999997</v>
      </c>
      <c r="E1613">
        <v>44.959999000000003</v>
      </c>
      <c r="F1613">
        <v>44.959999000000003</v>
      </c>
      <c r="G1613">
        <v>574200</v>
      </c>
    </row>
    <row r="1614" spans="1:7" x14ac:dyDescent="0.25">
      <c r="A1614" s="18">
        <v>42887</v>
      </c>
      <c r="B1614">
        <v>44.439999</v>
      </c>
      <c r="C1614">
        <v>44.52</v>
      </c>
      <c r="D1614">
        <v>43.880001</v>
      </c>
      <c r="E1614">
        <v>43.919998</v>
      </c>
      <c r="F1614">
        <v>43.919998</v>
      </c>
      <c r="G1614">
        <v>416900</v>
      </c>
    </row>
    <row r="1615" spans="1:7" x14ac:dyDescent="0.25">
      <c r="A1615" s="18">
        <v>42888</v>
      </c>
      <c r="B1615">
        <v>44.119999</v>
      </c>
      <c r="C1615">
        <v>44.240001999999997</v>
      </c>
      <c r="D1615">
        <v>43.599997999999999</v>
      </c>
      <c r="E1615">
        <v>43.959999000000003</v>
      </c>
      <c r="F1615">
        <v>43.959999000000003</v>
      </c>
      <c r="G1615">
        <v>330300</v>
      </c>
    </row>
    <row r="1616" spans="1:7" x14ac:dyDescent="0.25">
      <c r="A1616" s="18">
        <v>42891</v>
      </c>
      <c r="B1616">
        <v>44.240001999999997</v>
      </c>
      <c r="C1616">
        <v>44.240001999999997</v>
      </c>
      <c r="D1616">
        <v>43.32</v>
      </c>
      <c r="E1616">
        <v>44.200001</v>
      </c>
      <c r="F1616">
        <v>44.200001</v>
      </c>
      <c r="G1616">
        <v>400500</v>
      </c>
    </row>
    <row r="1617" spans="1:7" x14ac:dyDescent="0.25">
      <c r="A1617" s="18">
        <v>42892</v>
      </c>
      <c r="B1617">
        <v>44.68</v>
      </c>
      <c r="C1617">
        <v>45.439999</v>
      </c>
      <c r="D1617">
        <v>44.360000999999997</v>
      </c>
      <c r="E1617">
        <v>45.200001</v>
      </c>
      <c r="F1617">
        <v>45.200001</v>
      </c>
      <c r="G1617">
        <v>353400</v>
      </c>
    </row>
    <row r="1618" spans="1:7" x14ac:dyDescent="0.25">
      <c r="A1618" s="18">
        <v>42893</v>
      </c>
      <c r="B1618">
        <v>44.759998000000003</v>
      </c>
      <c r="C1618">
        <v>45.880001</v>
      </c>
      <c r="D1618">
        <v>44.48</v>
      </c>
      <c r="E1618">
        <v>44.68</v>
      </c>
      <c r="F1618">
        <v>44.68</v>
      </c>
      <c r="G1618">
        <v>413400</v>
      </c>
    </row>
    <row r="1619" spans="1:7" x14ac:dyDescent="0.25">
      <c r="A1619" s="18">
        <v>42894</v>
      </c>
      <c r="B1619">
        <v>44.720001000000003</v>
      </c>
      <c r="C1619">
        <v>44.720001000000003</v>
      </c>
      <c r="D1619">
        <v>43.400002000000001</v>
      </c>
      <c r="E1619">
        <v>43.720001000000003</v>
      </c>
      <c r="F1619">
        <v>43.720001000000003</v>
      </c>
      <c r="G1619">
        <v>487700</v>
      </c>
    </row>
    <row r="1620" spans="1:7" x14ac:dyDescent="0.25">
      <c r="A1620" s="18">
        <v>42895</v>
      </c>
      <c r="B1620">
        <v>43.32</v>
      </c>
      <c r="C1620">
        <v>46.240001999999997</v>
      </c>
      <c r="D1620">
        <v>42.799999</v>
      </c>
      <c r="E1620">
        <v>44.32</v>
      </c>
      <c r="F1620">
        <v>44.32</v>
      </c>
      <c r="G1620">
        <v>824500</v>
      </c>
    </row>
    <row r="1621" spans="1:7" x14ac:dyDescent="0.25">
      <c r="A1621" s="18">
        <v>42898</v>
      </c>
      <c r="B1621">
        <v>44.959999000000003</v>
      </c>
      <c r="C1621">
        <v>46</v>
      </c>
      <c r="D1621">
        <v>44.639999000000003</v>
      </c>
      <c r="E1621">
        <v>44.799999</v>
      </c>
      <c r="F1621">
        <v>44.799999</v>
      </c>
      <c r="G1621">
        <v>651600</v>
      </c>
    </row>
    <row r="1622" spans="1:7" x14ac:dyDescent="0.25">
      <c r="A1622" s="18">
        <v>42899</v>
      </c>
      <c r="B1622">
        <v>43.880001</v>
      </c>
      <c r="C1622">
        <v>44.040000999999997</v>
      </c>
      <c r="D1622">
        <v>43.200001</v>
      </c>
      <c r="E1622">
        <v>43.279998999999997</v>
      </c>
      <c r="F1622">
        <v>43.279998999999997</v>
      </c>
      <c r="G1622">
        <v>447200</v>
      </c>
    </row>
    <row r="1623" spans="1:7" x14ac:dyDescent="0.25">
      <c r="A1623" s="18">
        <v>42900</v>
      </c>
      <c r="B1623">
        <v>43.240001999999997</v>
      </c>
      <c r="C1623">
        <v>43.959999000000003</v>
      </c>
      <c r="D1623">
        <v>42.959999000000003</v>
      </c>
      <c r="E1623">
        <v>43.080002</v>
      </c>
      <c r="F1623">
        <v>43.080002</v>
      </c>
      <c r="G1623">
        <v>681500</v>
      </c>
    </row>
    <row r="1624" spans="1:7" x14ac:dyDescent="0.25">
      <c r="A1624" s="18">
        <v>42901</v>
      </c>
      <c r="B1624">
        <v>44.759998000000003</v>
      </c>
      <c r="C1624">
        <v>44.880001</v>
      </c>
      <c r="D1624">
        <v>43.240001999999997</v>
      </c>
      <c r="E1624">
        <v>43.639999000000003</v>
      </c>
      <c r="F1624">
        <v>43.639999000000003</v>
      </c>
      <c r="G1624">
        <v>693900</v>
      </c>
    </row>
    <row r="1625" spans="1:7" x14ac:dyDescent="0.25">
      <c r="A1625" s="18">
        <v>42902</v>
      </c>
      <c r="B1625">
        <v>43.240001999999997</v>
      </c>
      <c r="C1625">
        <v>44.040000999999997</v>
      </c>
      <c r="D1625">
        <v>43.119999</v>
      </c>
      <c r="E1625">
        <v>43.16</v>
      </c>
      <c r="F1625">
        <v>43.16</v>
      </c>
      <c r="G1625">
        <v>437600</v>
      </c>
    </row>
    <row r="1626" spans="1:7" x14ac:dyDescent="0.25">
      <c r="A1626" s="18">
        <v>42905</v>
      </c>
      <c r="B1626">
        <v>42.439999</v>
      </c>
      <c r="C1626">
        <v>42.48</v>
      </c>
      <c r="D1626">
        <v>41.639999000000003</v>
      </c>
      <c r="E1626">
        <v>41.84</v>
      </c>
      <c r="F1626">
        <v>41.84</v>
      </c>
      <c r="G1626">
        <v>535500</v>
      </c>
    </row>
    <row r="1627" spans="1:7" x14ac:dyDescent="0.25">
      <c r="A1627" s="18">
        <v>42906</v>
      </c>
      <c r="B1627">
        <v>42.240001999999997</v>
      </c>
      <c r="C1627">
        <v>43.16</v>
      </c>
      <c r="D1627">
        <v>42.200001</v>
      </c>
      <c r="E1627">
        <v>43</v>
      </c>
      <c r="F1627">
        <v>43</v>
      </c>
      <c r="G1627">
        <v>797800</v>
      </c>
    </row>
    <row r="1628" spans="1:7" x14ac:dyDescent="0.25">
      <c r="A1628" s="18">
        <v>42907</v>
      </c>
      <c r="B1628">
        <v>42.279998999999997</v>
      </c>
      <c r="C1628">
        <v>42.959999000000003</v>
      </c>
      <c r="D1628">
        <v>42</v>
      </c>
      <c r="E1628">
        <v>42.599997999999999</v>
      </c>
      <c r="F1628">
        <v>42.599997999999999</v>
      </c>
      <c r="G1628">
        <v>625600</v>
      </c>
    </row>
    <row r="1629" spans="1:7" x14ac:dyDescent="0.25">
      <c r="A1629" s="18">
        <v>42908</v>
      </c>
      <c r="B1629">
        <v>42.48</v>
      </c>
      <c r="C1629">
        <v>42.759998000000003</v>
      </c>
      <c r="D1629">
        <v>41.959999000000003</v>
      </c>
      <c r="E1629">
        <v>42.200001</v>
      </c>
      <c r="F1629">
        <v>42.200001</v>
      </c>
      <c r="G1629">
        <v>365400</v>
      </c>
    </row>
    <row r="1630" spans="1:7" x14ac:dyDescent="0.25">
      <c r="A1630" s="18">
        <v>42909</v>
      </c>
      <c r="B1630">
        <v>42.119999</v>
      </c>
      <c r="C1630">
        <v>42.439999</v>
      </c>
      <c r="D1630">
        <v>41.68</v>
      </c>
      <c r="E1630">
        <v>41.759998000000003</v>
      </c>
      <c r="F1630">
        <v>41.759998000000003</v>
      </c>
      <c r="G1630">
        <v>443100</v>
      </c>
    </row>
    <row r="1631" spans="1:7" x14ac:dyDescent="0.25">
      <c r="A1631" s="18">
        <v>42912</v>
      </c>
      <c r="B1631">
        <v>41.240001999999997</v>
      </c>
      <c r="C1631">
        <v>41.560001</v>
      </c>
      <c r="D1631">
        <v>40.799999</v>
      </c>
      <c r="E1631">
        <v>40.880001</v>
      </c>
      <c r="F1631">
        <v>40.880001</v>
      </c>
      <c r="G1631">
        <v>556600</v>
      </c>
    </row>
    <row r="1632" spans="1:7" x14ac:dyDescent="0.25">
      <c r="A1632" s="18">
        <v>42913</v>
      </c>
      <c r="B1632">
        <v>41.080002</v>
      </c>
      <c r="C1632">
        <v>42.279998999999997</v>
      </c>
      <c r="D1632">
        <v>40.599997999999999</v>
      </c>
      <c r="E1632">
        <v>42.200001</v>
      </c>
      <c r="F1632">
        <v>42.200001</v>
      </c>
      <c r="G1632">
        <v>890400</v>
      </c>
    </row>
    <row r="1633" spans="1:7" x14ac:dyDescent="0.25">
      <c r="A1633" s="18">
        <v>42914</v>
      </c>
      <c r="B1633">
        <v>41.52</v>
      </c>
      <c r="C1633">
        <v>41.959999000000003</v>
      </c>
      <c r="D1633">
        <v>40.840000000000003</v>
      </c>
      <c r="E1633">
        <v>41</v>
      </c>
      <c r="F1633">
        <v>41</v>
      </c>
      <c r="G1633">
        <v>420100</v>
      </c>
    </row>
    <row r="1634" spans="1:7" x14ac:dyDescent="0.25">
      <c r="A1634" s="18">
        <v>42915</v>
      </c>
      <c r="B1634">
        <v>41.080002</v>
      </c>
      <c r="C1634">
        <v>47.119999</v>
      </c>
      <c r="D1634">
        <v>41.040000999999997</v>
      </c>
      <c r="E1634">
        <v>43.119999</v>
      </c>
      <c r="F1634">
        <v>43.119999</v>
      </c>
      <c r="G1634">
        <v>1756600</v>
      </c>
    </row>
    <row r="1635" spans="1:7" x14ac:dyDescent="0.25">
      <c r="A1635" s="18">
        <v>42916</v>
      </c>
      <c r="B1635">
        <v>42</v>
      </c>
      <c r="C1635">
        <v>43.84</v>
      </c>
      <c r="D1635">
        <v>41.68</v>
      </c>
      <c r="E1635">
        <v>42.52</v>
      </c>
      <c r="F1635">
        <v>42.52</v>
      </c>
      <c r="G1635">
        <v>877900</v>
      </c>
    </row>
    <row r="1636" spans="1:7" x14ac:dyDescent="0.25">
      <c r="A1636" s="18">
        <v>42919</v>
      </c>
      <c r="B1636">
        <v>41.759998000000003</v>
      </c>
      <c r="C1636">
        <v>43.080002</v>
      </c>
      <c r="D1636">
        <v>41.560001</v>
      </c>
      <c r="E1636">
        <v>43.080002</v>
      </c>
      <c r="F1636">
        <v>43.080002</v>
      </c>
      <c r="G1636">
        <v>311800</v>
      </c>
    </row>
    <row r="1637" spans="1:7" x14ac:dyDescent="0.25">
      <c r="A1637" s="18">
        <v>42921</v>
      </c>
      <c r="B1637">
        <v>42.759998000000003</v>
      </c>
      <c r="C1637">
        <v>44.200001</v>
      </c>
      <c r="D1637">
        <v>42.439999</v>
      </c>
      <c r="E1637">
        <v>43</v>
      </c>
      <c r="F1637">
        <v>43</v>
      </c>
      <c r="G1637">
        <v>699800</v>
      </c>
    </row>
    <row r="1638" spans="1:7" x14ac:dyDescent="0.25">
      <c r="A1638" s="18">
        <v>42922</v>
      </c>
      <c r="B1638">
        <v>43.799999</v>
      </c>
      <c r="C1638">
        <v>45.48</v>
      </c>
      <c r="D1638">
        <v>43.560001</v>
      </c>
      <c r="E1638">
        <v>45.119999</v>
      </c>
      <c r="F1638">
        <v>45.119999</v>
      </c>
      <c r="G1638">
        <v>1077600</v>
      </c>
    </row>
    <row r="1639" spans="1:7" x14ac:dyDescent="0.25">
      <c r="A1639" s="18">
        <v>42923</v>
      </c>
      <c r="B1639">
        <v>44.240001999999997</v>
      </c>
      <c r="C1639">
        <v>44.639999000000003</v>
      </c>
      <c r="D1639">
        <v>43.52</v>
      </c>
      <c r="E1639">
        <v>43.639999000000003</v>
      </c>
      <c r="F1639">
        <v>43.639999000000003</v>
      </c>
      <c r="G1639">
        <v>440800</v>
      </c>
    </row>
    <row r="1640" spans="1:7" x14ac:dyDescent="0.25">
      <c r="A1640" s="18">
        <v>42926</v>
      </c>
      <c r="B1640">
        <v>43.52</v>
      </c>
      <c r="C1640">
        <v>43.599997999999999</v>
      </c>
      <c r="D1640">
        <v>42.200001</v>
      </c>
      <c r="E1640">
        <v>42.52</v>
      </c>
      <c r="F1640">
        <v>42.52</v>
      </c>
      <c r="G1640">
        <v>344600</v>
      </c>
    </row>
    <row r="1641" spans="1:7" x14ac:dyDescent="0.25">
      <c r="A1641" s="18">
        <v>42927</v>
      </c>
      <c r="B1641">
        <v>42.639999000000003</v>
      </c>
      <c r="C1641">
        <v>44.360000999999997</v>
      </c>
      <c r="D1641">
        <v>42.16</v>
      </c>
      <c r="E1641">
        <v>42.400002000000001</v>
      </c>
      <c r="F1641">
        <v>42.400002000000001</v>
      </c>
      <c r="G1641">
        <v>498300</v>
      </c>
    </row>
    <row r="1642" spans="1:7" x14ac:dyDescent="0.25">
      <c r="A1642" s="18">
        <v>42928</v>
      </c>
      <c r="B1642">
        <v>41.639999000000003</v>
      </c>
      <c r="C1642">
        <v>41.68</v>
      </c>
      <c r="D1642">
        <v>41.040000999999997</v>
      </c>
      <c r="E1642">
        <v>41.240001999999997</v>
      </c>
      <c r="F1642">
        <v>41.240001999999997</v>
      </c>
      <c r="G1642">
        <v>596400</v>
      </c>
    </row>
    <row r="1643" spans="1:7" x14ac:dyDescent="0.25">
      <c r="A1643" s="18">
        <v>42929</v>
      </c>
      <c r="B1643">
        <v>41.119999</v>
      </c>
      <c r="C1643">
        <v>41.200001</v>
      </c>
      <c r="D1643">
        <v>40.599997999999999</v>
      </c>
      <c r="E1643">
        <v>40.799999</v>
      </c>
      <c r="F1643">
        <v>40.799999</v>
      </c>
      <c r="G1643">
        <v>556400</v>
      </c>
    </row>
    <row r="1644" spans="1:7" x14ac:dyDescent="0.25">
      <c r="A1644" s="18">
        <v>42930</v>
      </c>
      <c r="B1644">
        <v>40.639999000000003</v>
      </c>
      <c r="C1644">
        <v>40.720001000000003</v>
      </c>
      <c r="D1644">
        <v>39.720001000000003</v>
      </c>
      <c r="E1644">
        <v>40</v>
      </c>
      <c r="F1644">
        <v>40</v>
      </c>
      <c r="G1644">
        <v>599600</v>
      </c>
    </row>
    <row r="1645" spans="1:7" x14ac:dyDescent="0.25">
      <c r="A1645" s="18">
        <v>42933</v>
      </c>
      <c r="B1645">
        <v>39.200001</v>
      </c>
      <c r="C1645">
        <v>39.330002</v>
      </c>
      <c r="D1645">
        <v>38.82</v>
      </c>
      <c r="E1645">
        <v>38.93</v>
      </c>
      <c r="F1645">
        <v>38.93</v>
      </c>
      <c r="G1645">
        <v>1829300</v>
      </c>
    </row>
    <row r="1646" spans="1:7" x14ac:dyDescent="0.25">
      <c r="A1646" s="18">
        <v>42934</v>
      </c>
      <c r="B1646">
        <v>39.340000000000003</v>
      </c>
      <c r="C1646">
        <v>39.720001000000003</v>
      </c>
      <c r="D1646">
        <v>38.419998</v>
      </c>
      <c r="E1646">
        <v>38.459999000000003</v>
      </c>
      <c r="F1646">
        <v>38.459999000000003</v>
      </c>
      <c r="G1646">
        <v>1922800</v>
      </c>
    </row>
    <row r="1647" spans="1:7" x14ac:dyDescent="0.25">
      <c r="A1647" s="18">
        <v>42935</v>
      </c>
      <c r="B1647">
        <v>38.080002</v>
      </c>
      <c r="C1647">
        <v>38.150002000000001</v>
      </c>
      <c r="D1647">
        <v>37.619999</v>
      </c>
      <c r="E1647">
        <v>38.009998000000003</v>
      </c>
      <c r="F1647">
        <v>38.009998000000003</v>
      </c>
      <c r="G1647">
        <v>1504300</v>
      </c>
    </row>
    <row r="1648" spans="1:7" x14ac:dyDescent="0.25">
      <c r="A1648" s="18">
        <v>42936</v>
      </c>
      <c r="B1648">
        <v>37.68</v>
      </c>
      <c r="C1648">
        <v>38.380001</v>
      </c>
      <c r="D1648">
        <v>37.619999</v>
      </c>
      <c r="E1648">
        <v>37.659999999999997</v>
      </c>
      <c r="F1648">
        <v>37.659999999999997</v>
      </c>
      <c r="G1648">
        <v>1410700</v>
      </c>
    </row>
    <row r="1649" spans="1:7" x14ac:dyDescent="0.25">
      <c r="A1649" s="18">
        <v>42937</v>
      </c>
      <c r="B1649">
        <v>37.869999</v>
      </c>
      <c r="C1649">
        <v>38.040000999999997</v>
      </c>
      <c r="D1649">
        <v>37.299999</v>
      </c>
      <c r="E1649">
        <v>37.310001</v>
      </c>
      <c r="F1649">
        <v>37.310001</v>
      </c>
      <c r="G1649">
        <v>890800</v>
      </c>
    </row>
    <row r="1650" spans="1:7" x14ac:dyDescent="0.25">
      <c r="A1650" s="18">
        <v>42940</v>
      </c>
      <c r="B1650">
        <v>37.200001</v>
      </c>
      <c r="C1650">
        <v>37.240001999999997</v>
      </c>
      <c r="D1650">
        <v>36.509998000000003</v>
      </c>
      <c r="E1650">
        <v>36.650002000000001</v>
      </c>
      <c r="F1650">
        <v>36.650002000000001</v>
      </c>
      <c r="G1650">
        <v>677000</v>
      </c>
    </row>
    <row r="1651" spans="1:7" x14ac:dyDescent="0.25">
      <c r="A1651" s="18">
        <v>42941</v>
      </c>
      <c r="B1651">
        <v>36.540000999999997</v>
      </c>
      <c r="C1651">
        <v>36.979999999999997</v>
      </c>
      <c r="D1651">
        <v>36.459999000000003</v>
      </c>
      <c r="E1651">
        <v>36.799999</v>
      </c>
      <c r="F1651">
        <v>36.799999</v>
      </c>
      <c r="G1651">
        <v>738400</v>
      </c>
    </row>
    <row r="1652" spans="1:7" x14ac:dyDescent="0.25">
      <c r="A1652" s="18">
        <v>42942</v>
      </c>
      <c r="B1652">
        <v>36.580002</v>
      </c>
      <c r="C1652">
        <v>36.950001</v>
      </c>
      <c r="D1652">
        <v>36.299999</v>
      </c>
      <c r="E1652">
        <v>36.860000999999997</v>
      </c>
      <c r="F1652">
        <v>36.860000999999997</v>
      </c>
      <c r="G1652">
        <v>701600</v>
      </c>
    </row>
    <row r="1653" spans="1:7" x14ac:dyDescent="0.25">
      <c r="A1653" s="18">
        <v>42943</v>
      </c>
      <c r="B1653">
        <v>36.549999</v>
      </c>
      <c r="C1653">
        <v>39.229999999999997</v>
      </c>
      <c r="D1653">
        <v>36.540000999999997</v>
      </c>
      <c r="E1653">
        <v>37.159999999999997</v>
      </c>
      <c r="F1653">
        <v>37.159999999999997</v>
      </c>
      <c r="G1653">
        <v>2114900</v>
      </c>
    </row>
    <row r="1654" spans="1:7" x14ac:dyDescent="0.25">
      <c r="A1654" s="18">
        <v>42944</v>
      </c>
      <c r="B1654">
        <v>38</v>
      </c>
      <c r="C1654">
        <v>38.509998000000003</v>
      </c>
      <c r="D1654">
        <v>37.439999</v>
      </c>
      <c r="E1654">
        <v>37.540000999999997</v>
      </c>
      <c r="F1654">
        <v>37.540000999999997</v>
      </c>
      <c r="G1654">
        <v>1536500</v>
      </c>
    </row>
    <row r="1655" spans="1:7" x14ac:dyDescent="0.25">
      <c r="A1655" s="18">
        <v>42947</v>
      </c>
      <c r="B1655">
        <v>37.040000999999997</v>
      </c>
      <c r="C1655">
        <v>37.729999999999997</v>
      </c>
      <c r="D1655">
        <v>36.959999000000003</v>
      </c>
      <c r="E1655">
        <v>37.279998999999997</v>
      </c>
      <c r="F1655">
        <v>37.279998999999997</v>
      </c>
      <c r="G1655">
        <v>937100</v>
      </c>
    </row>
    <row r="1656" spans="1:7" x14ac:dyDescent="0.25">
      <c r="A1656" s="18">
        <v>42948</v>
      </c>
      <c r="B1656">
        <v>36.82</v>
      </c>
      <c r="C1656">
        <v>37.099997999999999</v>
      </c>
      <c r="D1656">
        <v>36.619999</v>
      </c>
      <c r="E1656">
        <v>36.799999</v>
      </c>
      <c r="F1656">
        <v>36.799999</v>
      </c>
      <c r="G1656">
        <v>960200</v>
      </c>
    </row>
    <row r="1657" spans="1:7" x14ac:dyDescent="0.25">
      <c r="A1657" s="18">
        <v>42949</v>
      </c>
      <c r="B1657">
        <v>36.580002</v>
      </c>
      <c r="C1657">
        <v>37.700001</v>
      </c>
      <c r="D1657">
        <v>36.580002</v>
      </c>
      <c r="E1657">
        <v>37</v>
      </c>
      <c r="F1657">
        <v>37</v>
      </c>
      <c r="G1657">
        <v>1381000</v>
      </c>
    </row>
    <row r="1658" spans="1:7" x14ac:dyDescent="0.25">
      <c r="A1658" s="18">
        <v>42950</v>
      </c>
      <c r="B1658">
        <v>37.07</v>
      </c>
      <c r="C1658">
        <v>37.599997999999999</v>
      </c>
      <c r="D1658">
        <v>37.009998000000003</v>
      </c>
      <c r="E1658">
        <v>37.470001000000003</v>
      </c>
      <c r="F1658">
        <v>37.470001000000003</v>
      </c>
      <c r="G1658">
        <v>1109900</v>
      </c>
    </row>
    <row r="1659" spans="1:7" x14ac:dyDescent="0.25">
      <c r="A1659" s="18">
        <v>42951</v>
      </c>
      <c r="B1659">
        <v>37.270000000000003</v>
      </c>
      <c r="C1659">
        <v>37.43</v>
      </c>
      <c r="D1659">
        <v>36.82</v>
      </c>
      <c r="E1659">
        <v>37.310001</v>
      </c>
      <c r="F1659">
        <v>37.310001</v>
      </c>
      <c r="G1659">
        <v>748800</v>
      </c>
    </row>
    <row r="1660" spans="1:7" x14ac:dyDescent="0.25">
      <c r="A1660" s="18">
        <v>42954</v>
      </c>
      <c r="B1660">
        <v>37.18</v>
      </c>
      <c r="C1660">
        <v>37.32</v>
      </c>
      <c r="D1660">
        <v>36.830002</v>
      </c>
      <c r="E1660">
        <v>36.849997999999999</v>
      </c>
      <c r="F1660">
        <v>36.849997999999999</v>
      </c>
      <c r="G1660">
        <v>441700</v>
      </c>
    </row>
    <row r="1661" spans="1:7" x14ac:dyDescent="0.25">
      <c r="A1661" s="18">
        <v>42955</v>
      </c>
      <c r="B1661">
        <v>36.900002000000001</v>
      </c>
      <c r="C1661">
        <v>38.380001</v>
      </c>
      <c r="D1661">
        <v>36.340000000000003</v>
      </c>
      <c r="E1661">
        <v>37.900002000000001</v>
      </c>
      <c r="F1661">
        <v>37.900002000000001</v>
      </c>
      <c r="G1661">
        <v>1618700</v>
      </c>
    </row>
    <row r="1662" spans="1:7" x14ac:dyDescent="0.25">
      <c r="A1662" s="18">
        <v>42956</v>
      </c>
      <c r="B1662">
        <v>38.919998</v>
      </c>
      <c r="C1662">
        <v>39.990001999999997</v>
      </c>
      <c r="D1662">
        <v>38.099997999999999</v>
      </c>
      <c r="E1662">
        <v>38.889999000000003</v>
      </c>
      <c r="F1662">
        <v>38.889999000000003</v>
      </c>
      <c r="G1662">
        <v>2409000</v>
      </c>
    </row>
    <row r="1663" spans="1:7" x14ac:dyDescent="0.25">
      <c r="A1663" s="18">
        <v>42957</v>
      </c>
      <c r="B1663">
        <v>39.909999999999997</v>
      </c>
      <c r="C1663">
        <v>44.360000999999997</v>
      </c>
      <c r="D1663">
        <v>39.900002000000001</v>
      </c>
      <c r="E1663">
        <v>44.189999</v>
      </c>
      <c r="F1663">
        <v>44.189999</v>
      </c>
      <c r="G1663">
        <v>6362100</v>
      </c>
    </row>
    <row r="1664" spans="1:7" x14ac:dyDescent="0.25">
      <c r="A1664" s="18">
        <v>42958</v>
      </c>
      <c r="B1664">
        <v>44.549999</v>
      </c>
      <c r="C1664">
        <v>46.810001</v>
      </c>
      <c r="D1664">
        <v>43.119999</v>
      </c>
      <c r="E1664">
        <v>45.5</v>
      </c>
      <c r="F1664">
        <v>45.5</v>
      </c>
      <c r="G1664">
        <v>4574000</v>
      </c>
    </row>
    <row r="1665" spans="1:7" x14ac:dyDescent="0.25">
      <c r="A1665" s="18">
        <v>42961</v>
      </c>
      <c r="B1665">
        <v>41.959999000000003</v>
      </c>
      <c r="C1665">
        <v>42</v>
      </c>
      <c r="D1665">
        <v>39.470001000000003</v>
      </c>
      <c r="E1665">
        <v>39.57</v>
      </c>
      <c r="F1665">
        <v>39.57</v>
      </c>
      <c r="G1665">
        <v>2191200</v>
      </c>
    </row>
    <row r="1666" spans="1:7" x14ac:dyDescent="0.25">
      <c r="A1666" s="18">
        <v>42962</v>
      </c>
      <c r="B1666">
        <v>38.479999999999997</v>
      </c>
      <c r="C1666">
        <v>40.009998000000003</v>
      </c>
      <c r="D1666">
        <v>38.479999999999997</v>
      </c>
      <c r="E1666">
        <v>39.290000999999997</v>
      </c>
      <c r="F1666">
        <v>39.290000999999997</v>
      </c>
      <c r="G1666">
        <v>1510900</v>
      </c>
    </row>
    <row r="1667" spans="1:7" x14ac:dyDescent="0.25">
      <c r="A1667" s="18">
        <v>42963</v>
      </c>
      <c r="B1667">
        <v>39.279998999999997</v>
      </c>
      <c r="C1667">
        <v>39.580002</v>
      </c>
      <c r="D1667">
        <v>38.689999</v>
      </c>
      <c r="E1667">
        <v>39.060001</v>
      </c>
      <c r="F1667">
        <v>39.060001</v>
      </c>
      <c r="G1667">
        <v>2300100</v>
      </c>
    </row>
    <row r="1668" spans="1:7" x14ac:dyDescent="0.25">
      <c r="A1668" s="18">
        <v>42964</v>
      </c>
      <c r="B1668">
        <v>40.040000999999997</v>
      </c>
      <c r="C1668">
        <v>45.560001</v>
      </c>
      <c r="D1668">
        <v>39.470001000000003</v>
      </c>
      <c r="E1668">
        <v>45.529998999999997</v>
      </c>
      <c r="F1668">
        <v>45.529998999999997</v>
      </c>
      <c r="G1668">
        <v>5242300</v>
      </c>
    </row>
    <row r="1669" spans="1:7" x14ac:dyDescent="0.25">
      <c r="A1669" s="18">
        <v>42965</v>
      </c>
      <c r="B1669">
        <v>44.110000999999997</v>
      </c>
      <c r="C1669">
        <v>45.639999000000003</v>
      </c>
      <c r="D1669">
        <v>42.02</v>
      </c>
      <c r="E1669">
        <v>44.189999</v>
      </c>
      <c r="F1669">
        <v>44.189999</v>
      </c>
      <c r="G1669">
        <v>3176700</v>
      </c>
    </row>
    <row r="1670" spans="1:7" x14ac:dyDescent="0.25">
      <c r="A1670" s="18">
        <v>42968</v>
      </c>
      <c r="B1670">
        <v>43.849997999999999</v>
      </c>
      <c r="C1670">
        <v>44.82</v>
      </c>
      <c r="D1670">
        <v>42.330002</v>
      </c>
      <c r="E1670">
        <v>42.439999</v>
      </c>
      <c r="F1670">
        <v>42.439999</v>
      </c>
      <c r="G1670">
        <v>1755300</v>
      </c>
    </row>
    <row r="1671" spans="1:7" x14ac:dyDescent="0.25">
      <c r="A1671" s="18">
        <v>42969</v>
      </c>
      <c r="B1671">
        <v>41.18</v>
      </c>
      <c r="C1671">
        <v>41.23</v>
      </c>
      <c r="D1671">
        <v>39.169998</v>
      </c>
      <c r="E1671">
        <v>39.32</v>
      </c>
      <c r="F1671">
        <v>39.32</v>
      </c>
      <c r="G1671">
        <v>2008500</v>
      </c>
    </row>
    <row r="1672" spans="1:7" x14ac:dyDescent="0.25">
      <c r="A1672" s="18">
        <v>42970</v>
      </c>
      <c r="B1672">
        <v>40.959999000000003</v>
      </c>
      <c r="C1672">
        <v>41.240001999999997</v>
      </c>
      <c r="D1672">
        <v>39.369999</v>
      </c>
      <c r="E1672">
        <v>39.659999999999997</v>
      </c>
      <c r="F1672">
        <v>39.659999999999997</v>
      </c>
      <c r="G1672">
        <v>1690700</v>
      </c>
    </row>
    <row r="1673" spans="1:7" x14ac:dyDescent="0.25">
      <c r="A1673" s="18">
        <v>42971</v>
      </c>
      <c r="B1673">
        <v>39.459999000000003</v>
      </c>
      <c r="C1673">
        <v>41.619999</v>
      </c>
      <c r="D1673">
        <v>39.25</v>
      </c>
      <c r="E1673">
        <v>40.759998000000003</v>
      </c>
      <c r="F1673">
        <v>40.759998000000003</v>
      </c>
      <c r="G1673">
        <v>1185200</v>
      </c>
    </row>
    <row r="1674" spans="1:7" x14ac:dyDescent="0.25">
      <c r="A1674" s="18">
        <v>42972</v>
      </c>
      <c r="B1674">
        <v>40.029998999999997</v>
      </c>
      <c r="C1674">
        <v>40.450001</v>
      </c>
      <c r="D1674">
        <v>39.439999</v>
      </c>
      <c r="E1674">
        <v>39.630001</v>
      </c>
      <c r="F1674">
        <v>39.630001</v>
      </c>
      <c r="G1674">
        <v>1470200</v>
      </c>
    </row>
    <row r="1675" spans="1:7" x14ac:dyDescent="0.25">
      <c r="A1675" s="18">
        <v>42975</v>
      </c>
      <c r="B1675">
        <v>39.169998</v>
      </c>
      <c r="C1675">
        <v>40.090000000000003</v>
      </c>
      <c r="D1675">
        <v>39.07</v>
      </c>
      <c r="E1675">
        <v>39.279998999999997</v>
      </c>
      <c r="F1675">
        <v>39.279998999999997</v>
      </c>
      <c r="G1675">
        <v>1337500</v>
      </c>
    </row>
    <row r="1676" spans="1:7" x14ac:dyDescent="0.25">
      <c r="A1676" s="18">
        <v>42976</v>
      </c>
      <c r="B1676">
        <v>42.139999000000003</v>
      </c>
      <c r="C1676">
        <v>42.380001</v>
      </c>
      <c r="D1676">
        <v>39.630001</v>
      </c>
      <c r="E1676">
        <v>39.75</v>
      </c>
      <c r="F1676">
        <v>39.75</v>
      </c>
      <c r="G1676">
        <v>2328600</v>
      </c>
    </row>
    <row r="1677" spans="1:7" x14ac:dyDescent="0.25">
      <c r="A1677" s="18">
        <v>42977</v>
      </c>
      <c r="B1677">
        <v>39.700001</v>
      </c>
      <c r="C1677">
        <v>40.040000999999997</v>
      </c>
      <c r="D1677">
        <v>39.290000999999997</v>
      </c>
      <c r="E1677">
        <v>39.540000999999997</v>
      </c>
      <c r="F1677">
        <v>39.540000999999997</v>
      </c>
      <c r="G1677">
        <v>1388300</v>
      </c>
    </row>
    <row r="1678" spans="1:7" x14ac:dyDescent="0.25">
      <c r="A1678" s="18">
        <v>42978</v>
      </c>
      <c r="B1678">
        <v>39.290000999999997</v>
      </c>
      <c r="C1678">
        <v>39.360000999999997</v>
      </c>
      <c r="D1678">
        <v>38.369999</v>
      </c>
      <c r="E1678">
        <v>38.459999000000003</v>
      </c>
      <c r="F1678">
        <v>38.459999000000003</v>
      </c>
      <c r="G1678">
        <v>1676600</v>
      </c>
    </row>
    <row r="1679" spans="1:7" x14ac:dyDescent="0.25">
      <c r="A1679" s="18">
        <v>42979</v>
      </c>
      <c r="B1679">
        <v>38.119999</v>
      </c>
      <c r="C1679">
        <v>38.470001000000003</v>
      </c>
      <c r="D1679">
        <v>37.979999999999997</v>
      </c>
      <c r="E1679">
        <v>38.349997999999999</v>
      </c>
      <c r="F1679">
        <v>38.349997999999999</v>
      </c>
      <c r="G1679">
        <v>1188500</v>
      </c>
    </row>
    <row r="1680" spans="1:7" x14ac:dyDescent="0.25">
      <c r="A1680" s="18">
        <v>42983</v>
      </c>
      <c r="B1680">
        <v>39.759998000000003</v>
      </c>
      <c r="C1680">
        <v>42.150002000000001</v>
      </c>
      <c r="D1680">
        <v>38.990001999999997</v>
      </c>
      <c r="E1680">
        <v>40.439999</v>
      </c>
      <c r="F1680">
        <v>40.439999</v>
      </c>
      <c r="G1680">
        <v>2660700</v>
      </c>
    </row>
    <row r="1681" spans="1:7" x14ac:dyDescent="0.25">
      <c r="A1681" s="18">
        <v>42984</v>
      </c>
      <c r="B1681">
        <v>39.610000999999997</v>
      </c>
      <c r="C1681">
        <v>40.560001</v>
      </c>
      <c r="D1681">
        <v>39.400002000000001</v>
      </c>
      <c r="E1681">
        <v>39.5</v>
      </c>
      <c r="F1681">
        <v>39.5</v>
      </c>
      <c r="G1681">
        <v>1038000</v>
      </c>
    </row>
    <row r="1682" spans="1:7" x14ac:dyDescent="0.25">
      <c r="A1682" s="18">
        <v>42985</v>
      </c>
      <c r="B1682">
        <v>39.5</v>
      </c>
      <c r="C1682">
        <v>40.119999</v>
      </c>
      <c r="D1682">
        <v>39.020000000000003</v>
      </c>
      <c r="E1682">
        <v>39.299999</v>
      </c>
      <c r="F1682">
        <v>39.299999</v>
      </c>
      <c r="G1682">
        <v>1024000</v>
      </c>
    </row>
    <row r="1683" spans="1:7" x14ac:dyDescent="0.25">
      <c r="A1683" s="18">
        <v>42986</v>
      </c>
      <c r="B1683">
        <v>39.889999000000003</v>
      </c>
      <c r="C1683">
        <v>40.560001</v>
      </c>
      <c r="D1683">
        <v>39.689999</v>
      </c>
      <c r="E1683">
        <v>40.259998000000003</v>
      </c>
      <c r="F1683">
        <v>40.259998000000003</v>
      </c>
      <c r="G1683">
        <v>1056300</v>
      </c>
    </row>
    <row r="1684" spans="1:7" x14ac:dyDescent="0.25">
      <c r="A1684" s="18">
        <v>42989</v>
      </c>
      <c r="B1684">
        <v>38.830002</v>
      </c>
      <c r="C1684">
        <v>38.830002</v>
      </c>
      <c r="D1684">
        <v>37.759998000000003</v>
      </c>
      <c r="E1684">
        <v>38.020000000000003</v>
      </c>
      <c r="F1684">
        <v>38.020000000000003</v>
      </c>
      <c r="G1684">
        <v>1708200</v>
      </c>
    </row>
    <row r="1685" spans="1:7" x14ac:dyDescent="0.25">
      <c r="A1685" s="18">
        <v>42990</v>
      </c>
      <c r="B1685">
        <v>37.5</v>
      </c>
      <c r="C1685">
        <v>37.740001999999997</v>
      </c>
      <c r="D1685">
        <v>37</v>
      </c>
      <c r="E1685">
        <v>37</v>
      </c>
      <c r="F1685">
        <v>37</v>
      </c>
      <c r="G1685">
        <v>1028300</v>
      </c>
    </row>
    <row r="1686" spans="1:7" x14ac:dyDescent="0.25">
      <c r="A1686" s="18">
        <v>42991</v>
      </c>
      <c r="B1686">
        <v>37</v>
      </c>
      <c r="C1686">
        <v>37.020000000000003</v>
      </c>
      <c r="D1686">
        <v>35.689999</v>
      </c>
      <c r="E1686">
        <v>35.709999000000003</v>
      </c>
      <c r="F1686">
        <v>35.709999000000003</v>
      </c>
      <c r="G1686">
        <v>1006000</v>
      </c>
    </row>
    <row r="1687" spans="1:7" x14ac:dyDescent="0.25">
      <c r="A1687" s="18">
        <v>42992</v>
      </c>
      <c r="B1687">
        <v>36.189999</v>
      </c>
      <c r="C1687">
        <v>36.310001</v>
      </c>
      <c r="D1687">
        <v>35.700001</v>
      </c>
      <c r="E1687">
        <v>36.189999</v>
      </c>
      <c r="F1687">
        <v>36.189999</v>
      </c>
      <c r="G1687">
        <v>869500</v>
      </c>
    </row>
    <row r="1688" spans="1:7" x14ac:dyDescent="0.25">
      <c r="A1688" s="18">
        <v>42993</v>
      </c>
      <c r="B1688">
        <v>36.040000999999997</v>
      </c>
      <c r="C1688">
        <v>36.040000999999997</v>
      </c>
      <c r="D1688">
        <v>35.490001999999997</v>
      </c>
      <c r="E1688">
        <v>35.57</v>
      </c>
      <c r="F1688">
        <v>35.57</v>
      </c>
      <c r="G1688">
        <v>1031700</v>
      </c>
    </row>
    <row r="1689" spans="1:7" x14ac:dyDescent="0.25">
      <c r="A1689" s="18">
        <v>42996</v>
      </c>
      <c r="B1689">
        <v>35.080002</v>
      </c>
      <c r="C1689">
        <v>35.090000000000003</v>
      </c>
      <c r="D1689">
        <v>33.720001000000003</v>
      </c>
      <c r="E1689">
        <v>34</v>
      </c>
      <c r="F1689">
        <v>34</v>
      </c>
      <c r="G1689">
        <v>1502200</v>
      </c>
    </row>
    <row r="1690" spans="1:7" x14ac:dyDescent="0.25">
      <c r="A1690" s="18">
        <v>42997</v>
      </c>
      <c r="B1690">
        <v>34.009998000000003</v>
      </c>
      <c r="C1690">
        <v>34.459999000000003</v>
      </c>
      <c r="D1690">
        <v>33.959999000000003</v>
      </c>
      <c r="E1690">
        <v>34</v>
      </c>
      <c r="F1690">
        <v>34</v>
      </c>
      <c r="G1690">
        <v>1090100</v>
      </c>
    </row>
    <row r="1691" spans="1:7" x14ac:dyDescent="0.25">
      <c r="A1691" s="18">
        <v>42998</v>
      </c>
      <c r="B1691">
        <v>34.189999</v>
      </c>
      <c r="C1691">
        <v>35.340000000000003</v>
      </c>
      <c r="D1691">
        <v>33.860000999999997</v>
      </c>
      <c r="E1691">
        <v>34.029998999999997</v>
      </c>
      <c r="F1691">
        <v>34.029998999999997</v>
      </c>
      <c r="G1691">
        <v>1258300</v>
      </c>
    </row>
    <row r="1692" spans="1:7" x14ac:dyDescent="0.25">
      <c r="A1692" s="18">
        <v>42999</v>
      </c>
      <c r="B1692">
        <v>33.950001</v>
      </c>
      <c r="C1692">
        <v>34.439999</v>
      </c>
      <c r="D1692">
        <v>33.849997999999999</v>
      </c>
      <c r="E1692">
        <v>34.029998999999997</v>
      </c>
      <c r="F1692">
        <v>34.029998999999997</v>
      </c>
      <c r="G1692">
        <v>942100</v>
      </c>
    </row>
    <row r="1693" spans="1:7" x14ac:dyDescent="0.25">
      <c r="A1693" s="18">
        <v>43000</v>
      </c>
      <c r="B1693">
        <v>34.650002000000001</v>
      </c>
      <c r="C1693">
        <v>34.880001</v>
      </c>
      <c r="D1693">
        <v>34.020000000000003</v>
      </c>
      <c r="E1693">
        <v>34.220001000000003</v>
      </c>
      <c r="F1693">
        <v>34.220001000000003</v>
      </c>
      <c r="G1693">
        <v>898500</v>
      </c>
    </row>
    <row r="1694" spans="1:7" x14ac:dyDescent="0.25">
      <c r="A1694" s="18">
        <v>43003</v>
      </c>
      <c r="B1694">
        <v>34.360000999999997</v>
      </c>
      <c r="C1694">
        <v>35.330002</v>
      </c>
      <c r="D1694">
        <v>33.889999000000003</v>
      </c>
      <c r="E1694">
        <v>34.290000999999997</v>
      </c>
      <c r="F1694">
        <v>34.290000999999997</v>
      </c>
      <c r="G1694">
        <v>2009500</v>
      </c>
    </row>
    <row r="1695" spans="1:7" x14ac:dyDescent="0.25">
      <c r="A1695" s="18">
        <v>43004</v>
      </c>
      <c r="B1695">
        <v>34.049999</v>
      </c>
      <c r="C1695">
        <v>34.459999000000003</v>
      </c>
      <c r="D1695">
        <v>33.720001000000003</v>
      </c>
      <c r="E1695">
        <v>33.869999</v>
      </c>
      <c r="F1695">
        <v>33.869999</v>
      </c>
      <c r="G1695">
        <v>1333000</v>
      </c>
    </row>
    <row r="1696" spans="1:7" x14ac:dyDescent="0.25">
      <c r="A1696" s="18">
        <v>43005</v>
      </c>
      <c r="B1696">
        <v>33.520000000000003</v>
      </c>
      <c r="C1696">
        <v>33.979999999999997</v>
      </c>
      <c r="D1696">
        <v>33.360000999999997</v>
      </c>
      <c r="E1696">
        <v>33.68</v>
      </c>
      <c r="F1696">
        <v>33.68</v>
      </c>
      <c r="G1696">
        <v>1190600</v>
      </c>
    </row>
    <row r="1697" spans="1:7" x14ac:dyDescent="0.25">
      <c r="A1697" s="18">
        <v>43006</v>
      </c>
      <c r="B1697">
        <v>33.770000000000003</v>
      </c>
      <c r="C1697">
        <v>33.82</v>
      </c>
      <c r="D1697">
        <v>33.139999000000003</v>
      </c>
      <c r="E1697">
        <v>33.169998</v>
      </c>
      <c r="F1697">
        <v>33.169998</v>
      </c>
      <c r="G1697">
        <v>787300</v>
      </c>
    </row>
    <row r="1698" spans="1:7" x14ac:dyDescent="0.25">
      <c r="A1698" s="18">
        <v>43007</v>
      </c>
      <c r="B1698">
        <v>33.110000999999997</v>
      </c>
      <c r="C1698">
        <v>33.360000999999997</v>
      </c>
      <c r="D1698">
        <v>32.470001000000003</v>
      </c>
      <c r="E1698">
        <v>32.529998999999997</v>
      </c>
      <c r="F1698">
        <v>32.529998999999997</v>
      </c>
      <c r="G1698">
        <v>1137200</v>
      </c>
    </row>
    <row r="1699" spans="1:7" x14ac:dyDescent="0.25">
      <c r="A1699" s="18">
        <v>43010</v>
      </c>
      <c r="B1699">
        <v>32.340000000000003</v>
      </c>
      <c r="C1699">
        <v>32.360000999999997</v>
      </c>
      <c r="D1699">
        <v>31.6</v>
      </c>
      <c r="E1699">
        <v>31.84</v>
      </c>
      <c r="F1699">
        <v>31.84</v>
      </c>
      <c r="G1699">
        <v>1134000</v>
      </c>
    </row>
    <row r="1700" spans="1:7" x14ac:dyDescent="0.25">
      <c r="A1700" s="18">
        <v>43011</v>
      </c>
      <c r="B1700">
        <v>31.58</v>
      </c>
      <c r="C1700">
        <v>31.92</v>
      </c>
      <c r="D1700">
        <v>31.52</v>
      </c>
      <c r="E1700">
        <v>31.77</v>
      </c>
      <c r="F1700">
        <v>31.77</v>
      </c>
      <c r="G1700">
        <v>614200</v>
      </c>
    </row>
    <row r="1701" spans="1:7" x14ac:dyDescent="0.25">
      <c r="A1701" s="18">
        <v>43012</v>
      </c>
      <c r="B1701">
        <v>31.84</v>
      </c>
      <c r="C1701">
        <v>32.07</v>
      </c>
      <c r="D1701">
        <v>31.690000999999999</v>
      </c>
      <c r="E1701">
        <v>31.83</v>
      </c>
      <c r="F1701">
        <v>31.83</v>
      </c>
      <c r="G1701">
        <v>660400</v>
      </c>
    </row>
    <row r="1702" spans="1:7" x14ac:dyDescent="0.25">
      <c r="A1702" s="18">
        <v>43013</v>
      </c>
      <c r="B1702">
        <v>31.6</v>
      </c>
      <c r="C1702">
        <v>31.639999</v>
      </c>
      <c r="D1702">
        <v>30.73</v>
      </c>
      <c r="E1702">
        <v>30.75</v>
      </c>
      <c r="F1702">
        <v>30.75</v>
      </c>
      <c r="G1702">
        <v>1261900</v>
      </c>
    </row>
    <row r="1703" spans="1:7" x14ac:dyDescent="0.25">
      <c r="A1703" s="18">
        <v>43014</v>
      </c>
      <c r="B1703">
        <v>30.91</v>
      </c>
      <c r="C1703">
        <v>31.57</v>
      </c>
      <c r="D1703">
        <v>30.809999000000001</v>
      </c>
      <c r="E1703">
        <v>30.82</v>
      </c>
      <c r="F1703">
        <v>30.82</v>
      </c>
      <c r="G1703">
        <v>1398400</v>
      </c>
    </row>
    <row r="1704" spans="1:7" x14ac:dyDescent="0.25">
      <c r="A1704" s="18">
        <v>43017</v>
      </c>
      <c r="B1704">
        <v>30.67</v>
      </c>
      <c r="C1704">
        <v>31.74</v>
      </c>
      <c r="D1704">
        <v>30.629999000000002</v>
      </c>
      <c r="E1704">
        <v>31.4</v>
      </c>
      <c r="F1704">
        <v>31.4</v>
      </c>
      <c r="G1704">
        <v>551400</v>
      </c>
    </row>
    <row r="1705" spans="1:7" x14ac:dyDescent="0.25">
      <c r="A1705" s="18">
        <v>43018</v>
      </c>
      <c r="B1705">
        <v>30.91</v>
      </c>
      <c r="C1705">
        <v>31.450001</v>
      </c>
      <c r="D1705">
        <v>30.629999000000002</v>
      </c>
      <c r="E1705">
        <v>30.73</v>
      </c>
      <c r="F1705">
        <v>30.73</v>
      </c>
      <c r="G1705">
        <v>685700</v>
      </c>
    </row>
    <row r="1706" spans="1:7" x14ac:dyDescent="0.25">
      <c r="A1706" s="18">
        <v>43019</v>
      </c>
      <c r="B1706">
        <v>30.67</v>
      </c>
      <c r="C1706">
        <v>30.85</v>
      </c>
      <c r="D1706">
        <v>30.01</v>
      </c>
      <c r="E1706">
        <v>30.09</v>
      </c>
      <c r="F1706">
        <v>30.09</v>
      </c>
      <c r="G1706">
        <v>627000</v>
      </c>
    </row>
    <row r="1707" spans="1:7" x14ac:dyDescent="0.25">
      <c r="A1707" s="18">
        <v>43020</v>
      </c>
      <c r="B1707">
        <v>30.16</v>
      </c>
      <c r="C1707">
        <v>30.4</v>
      </c>
      <c r="D1707">
        <v>29.6</v>
      </c>
      <c r="E1707">
        <v>29.91</v>
      </c>
      <c r="F1707">
        <v>29.91</v>
      </c>
      <c r="G1707">
        <v>818900</v>
      </c>
    </row>
    <row r="1708" spans="1:7" x14ac:dyDescent="0.25">
      <c r="A1708" s="18">
        <v>43021</v>
      </c>
      <c r="B1708">
        <v>29.59</v>
      </c>
      <c r="C1708">
        <v>29.67</v>
      </c>
      <c r="D1708">
        <v>29.1</v>
      </c>
      <c r="E1708">
        <v>29.379999000000002</v>
      </c>
      <c r="F1708">
        <v>29.379999000000002</v>
      </c>
      <c r="G1708">
        <v>752600</v>
      </c>
    </row>
    <row r="1709" spans="1:7" x14ac:dyDescent="0.25">
      <c r="A1709" s="18">
        <v>43024</v>
      </c>
      <c r="B1709">
        <v>29.049999</v>
      </c>
      <c r="C1709">
        <v>29.280000999999999</v>
      </c>
      <c r="D1709">
        <v>28.780000999999999</v>
      </c>
      <c r="E1709">
        <v>28.85</v>
      </c>
      <c r="F1709">
        <v>28.85</v>
      </c>
      <c r="G1709">
        <v>967200</v>
      </c>
    </row>
    <row r="1710" spans="1:7" x14ac:dyDescent="0.25">
      <c r="A1710" s="18">
        <v>43025</v>
      </c>
      <c r="B1710">
        <v>28.93</v>
      </c>
      <c r="C1710">
        <v>29.200001</v>
      </c>
      <c r="D1710">
        <v>28.790001</v>
      </c>
      <c r="E1710">
        <v>28.940000999999999</v>
      </c>
      <c r="F1710">
        <v>28.940000999999999</v>
      </c>
      <c r="G1710">
        <v>929900</v>
      </c>
    </row>
    <row r="1711" spans="1:7" x14ac:dyDescent="0.25">
      <c r="A1711" s="18">
        <v>43026</v>
      </c>
      <c r="B1711">
        <v>28.780000999999999</v>
      </c>
      <c r="C1711">
        <v>28.84</v>
      </c>
      <c r="D1711">
        <v>28.58</v>
      </c>
      <c r="E1711">
        <v>28.780000999999999</v>
      </c>
      <c r="F1711">
        <v>28.780000999999999</v>
      </c>
      <c r="G1711">
        <v>861300</v>
      </c>
    </row>
    <row r="1712" spans="1:7" x14ac:dyDescent="0.25">
      <c r="A1712" s="18">
        <v>43027</v>
      </c>
      <c r="B1712">
        <v>29.73</v>
      </c>
      <c r="C1712">
        <v>30.040001</v>
      </c>
      <c r="D1712">
        <v>28.540001</v>
      </c>
      <c r="E1712">
        <v>28.58</v>
      </c>
      <c r="F1712">
        <v>28.58</v>
      </c>
      <c r="G1712">
        <v>1547500</v>
      </c>
    </row>
    <row r="1713" spans="1:7" x14ac:dyDescent="0.25">
      <c r="A1713" s="18">
        <v>43028</v>
      </c>
      <c r="B1713">
        <v>28.15</v>
      </c>
      <c r="C1713">
        <v>28.27</v>
      </c>
      <c r="D1713">
        <v>28</v>
      </c>
      <c r="E1713">
        <v>28.049999</v>
      </c>
      <c r="F1713">
        <v>28.049999</v>
      </c>
      <c r="G1713">
        <v>914900</v>
      </c>
    </row>
    <row r="1714" spans="1:7" x14ac:dyDescent="0.25">
      <c r="A1714" s="18">
        <v>43031</v>
      </c>
      <c r="B1714">
        <v>27.879999000000002</v>
      </c>
      <c r="C1714">
        <v>29.24</v>
      </c>
      <c r="D1714">
        <v>27.860001</v>
      </c>
      <c r="E1714">
        <v>28.950001</v>
      </c>
      <c r="F1714">
        <v>28.950001</v>
      </c>
      <c r="G1714">
        <v>2159800</v>
      </c>
    </row>
    <row r="1715" spans="1:7" x14ac:dyDescent="0.25">
      <c r="A1715" s="18">
        <v>43032</v>
      </c>
      <c r="B1715">
        <v>28.469999000000001</v>
      </c>
      <c r="C1715">
        <v>29.4</v>
      </c>
      <c r="D1715">
        <v>28.27</v>
      </c>
      <c r="E1715">
        <v>29.25</v>
      </c>
      <c r="F1715">
        <v>29.25</v>
      </c>
      <c r="G1715">
        <v>1802600</v>
      </c>
    </row>
    <row r="1716" spans="1:7" x14ac:dyDescent="0.25">
      <c r="A1716" s="18">
        <v>43033</v>
      </c>
      <c r="B1716">
        <v>29.6</v>
      </c>
      <c r="C1716">
        <v>32.25</v>
      </c>
      <c r="D1716">
        <v>29.459999</v>
      </c>
      <c r="E1716">
        <v>30.219999000000001</v>
      </c>
      <c r="F1716">
        <v>30.219999000000001</v>
      </c>
      <c r="G1716">
        <v>2371400</v>
      </c>
    </row>
    <row r="1717" spans="1:7" x14ac:dyDescent="0.25">
      <c r="A1717" s="18">
        <v>43034</v>
      </c>
      <c r="B1717">
        <v>29.780000999999999</v>
      </c>
      <c r="C1717">
        <v>30.139999</v>
      </c>
      <c r="D1717">
        <v>29.379999000000002</v>
      </c>
      <c r="E1717">
        <v>30.08</v>
      </c>
      <c r="F1717">
        <v>30.08</v>
      </c>
      <c r="G1717">
        <v>1457900</v>
      </c>
    </row>
    <row r="1718" spans="1:7" x14ac:dyDescent="0.25">
      <c r="A1718" s="18">
        <v>43035</v>
      </c>
      <c r="B1718">
        <v>29.33</v>
      </c>
      <c r="C1718">
        <v>29.84</v>
      </c>
      <c r="D1718">
        <v>28.309999000000001</v>
      </c>
      <c r="E1718">
        <v>28.43</v>
      </c>
      <c r="F1718">
        <v>28.43</v>
      </c>
      <c r="G1718">
        <v>935500</v>
      </c>
    </row>
    <row r="1719" spans="1:7" x14ac:dyDescent="0.25">
      <c r="A1719" s="18">
        <v>43038</v>
      </c>
      <c r="B1719">
        <v>29.33</v>
      </c>
      <c r="C1719">
        <v>29.389999</v>
      </c>
      <c r="D1719">
        <v>28.16</v>
      </c>
      <c r="E1719">
        <v>28.68</v>
      </c>
      <c r="F1719">
        <v>28.68</v>
      </c>
      <c r="G1719">
        <v>1419700</v>
      </c>
    </row>
    <row r="1720" spans="1:7" x14ac:dyDescent="0.25">
      <c r="A1720" s="18">
        <v>43039</v>
      </c>
      <c r="B1720">
        <v>28.450001</v>
      </c>
      <c r="C1720">
        <v>28.610001</v>
      </c>
      <c r="D1720">
        <v>28.08</v>
      </c>
      <c r="E1720">
        <v>28.16</v>
      </c>
      <c r="F1720">
        <v>28.16</v>
      </c>
      <c r="G1720">
        <v>764200</v>
      </c>
    </row>
    <row r="1721" spans="1:7" x14ac:dyDescent="0.25">
      <c r="A1721" s="18">
        <v>43040</v>
      </c>
      <c r="B1721">
        <v>27.9</v>
      </c>
      <c r="C1721">
        <v>28.59</v>
      </c>
      <c r="D1721">
        <v>27.809999000000001</v>
      </c>
      <c r="E1721">
        <v>28.309999000000001</v>
      </c>
      <c r="F1721">
        <v>28.309999000000001</v>
      </c>
      <c r="G1721">
        <v>957100</v>
      </c>
    </row>
    <row r="1722" spans="1:7" x14ac:dyDescent="0.25">
      <c r="A1722" s="18">
        <v>43041</v>
      </c>
      <c r="B1722">
        <v>28.299999</v>
      </c>
      <c r="C1722">
        <v>29.139999</v>
      </c>
      <c r="D1722">
        <v>27.959999</v>
      </c>
      <c r="E1722">
        <v>28</v>
      </c>
      <c r="F1722">
        <v>28</v>
      </c>
      <c r="G1722">
        <v>1184400</v>
      </c>
    </row>
    <row r="1723" spans="1:7" x14ac:dyDescent="0.25">
      <c r="A1723" s="18">
        <v>43042</v>
      </c>
      <c r="B1723">
        <v>27.85</v>
      </c>
      <c r="C1723">
        <v>28.219999000000001</v>
      </c>
      <c r="D1723">
        <v>27.76</v>
      </c>
      <c r="E1723">
        <v>27.940000999999999</v>
      </c>
      <c r="F1723">
        <v>27.940000999999999</v>
      </c>
      <c r="G1723">
        <v>988700</v>
      </c>
    </row>
    <row r="1724" spans="1:7" x14ac:dyDescent="0.25">
      <c r="A1724" s="18">
        <v>43045</v>
      </c>
      <c r="B1724">
        <v>27.879999000000002</v>
      </c>
      <c r="C1724">
        <v>27.92</v>
      </c>
      <c r="D1724">
        <v>27.629999000000002</v>
      </c>
      <c r="E1724">
        <v>27.67</v>
      </c>
      <c r="F1724">
        <v>27.67</v>
      </c>
      <c r="G1724">
        <v>732600</v>
      </c>
    </row>
    <row r="1725" spans="1:7" x14ac:dyDescent="0.25">
      <c r="A1725" s="18">
        <v>43046</v>
      </c>
      <c r="B1725">
        <v>27.66</v>
      </c>
      <c r="C1725">
        <v>28.35</v>
      </c>
      <c r="D1725">
        <v>27.49</v>
      </c>
      <c r="E1725">
        <v>27.84</v>
      </c>
      <c r="F1725">
        <v>27.84</v>
      </c>
      <c r="G1725">
        <v>1073500</v>
      </c>
    </row>
    <row r="1726" spans="1:7" x14ac:dyDescent="0.25">
      <c r="A1726" s="18">
        <v>43047</v>
      </c>
      <c r="B1726">
        <v>28.059999000000001</v>
      </c>
      <c r="C1726">
        <v>28.280000999999999</v>
      </c>
      <c r="D1726">
        <v>27.549999</v>
      </c>
      <c r="E1726">
        <v>27.85</v>
      </c>
      <c r="F1726">
        <v>27.85</v>
      </c>
      <c r="G1726">
        <v>647600</v>
      </c>
    </row>
    <row r="1727" spans="1:7" x14ac:dyDescent="0.25">
      <c r="A1727" s="18">
        <v>43048</v>
      </c>
      <c r="B1727">
        <v>28.93</v>
      </c>
      <c r="C1727">
        <v>29.799999</v>
      </c>
      <c r="D1727">
        <v>28.200001</v>
      </c>
      <c r="E1727">
        <v>28.27</v>
      </c>
      <c r="F1727">
        <v>28.27</v>
      </c>
      <c r="G1727">
        <v>2088300</v>
      </c>
    </row>
    <row r="1728" spans="1:7" x14ac:dyDescent="0.25">
      <c r="A1728" s="18">
        <v>43049</v>
      </c>
      <c r="B1728">
        <v>28.59</v>
      </c>
      <c r="C1728">
        <v>29.110001</v>
      </c>
      <c r="D1728">
        <v>28.4</v>
      </c>
      <c r="E1728">
        <v>28.9</v>
      </c>
      <c r="F1728">
        <v>28.9</v>
      </c>
      <c r="G1728">
        <v>847100</v>
      </c>
    </row>
    <row r="1729" spans="1:7" x14ac:dyDescent="0.25">
      <c r="A1729" s="18">
        <v>43052</v>
      </c>
      <c r="B1729">
        <v>29.440000999999999</v>
      </c>
      <c r="C1729">
        <v>29.440000999999999</v>
      </c>
      <c r="D1729">
        <v>28.530000999999999</v>
      </c>
      <c r="E1729">
        <v>28.99</v>
      </c>
      <c r="F1729">
        <v>28.99</v>
      </c>
      <c r="G1729">
        <v>668800</v>
      </c>
    </row>
    <row r="1730" spans="1:7" x14ac:dyDescent="0.25">
      <c r="A1730" s="18">
        <v>43053</v>
      </c>
      <c r="B1730">
        <v>29.440000999999999</v>
      </c>
      <c r="C1730">
        <v>29.98</v>
      </c>
      <c r="D1730">
        <v>29.08</v>
      </c>
      <c r="E1730">
        <v>29.219999000000001</v>
      </c>
      <c r="F1730">
        <v>29.219999000000001</v>
      </c>
      <c r="G1730">
        <v>1167500</v>
      </c>
    </row>
    <row r="1731" spans="1:7" x14ac:dyDescent="0.25">
      <c r="A1731" s="18">
        <v>43054</v>
      </c>
      <c r="B1731">
        <v>30.08</v>
      </c>
      <c r="C1731">
        <v>30.799999</v>
      </c>
      <c r="D1731">
        <v>29.65</v>
      </c>
      <c r="E1731">
        <v>30.290001</v>
      </c>
      <c r="F1731">
        <v>30.290001</v>
      </c>
      <c r="G1731">
        <v>1246200</v>
      </c>
    </row>
    <row r="1732" spans="1:7" x14ac:dyDescent="0.25">
      <c r="A1732" s="18">
        <v>43055</v>
      </c>
      <c r="B1732">
        <v>29.32</v>
      </c>
      <c r="C1732">
        <v>29.32</v>
      </c>
      <c r="D1732">
        <v>28.719999000000001</v>
      </c>
      <c r="E1732">
        <v>29.059999000000001</v>
      </c>
      <c r="F1732">
        <v>29.059999000000001</v>
      </c>
      <c r="G1732">
        <v>1248700</v>
      </c>
    </row>
    <row r="1733" spans="1:7" x14ac:dyDescent="0.25">
      <c r="A1733" s="18">
        <v>43056</v>
      </c>
      <c r="B1733">
        <v>29.049999</v>
      </c>
      <c r="C1733">
        <v>29.1</v>
      </c>
      <c r="D1733">
        <v>28.42</v>
      </c>
      <c r="E1733">
        <v>28.6</v>
      </c>
      <c r="F1733">
        <v>28.6</v>
      </c>
      <c r="G1733">
        <v>1207500</v>
      </c>
    </row>
    <row r="1734" spans="1:7" x14ac:dyDescent="0.25">
      <c r="A1734" s="18">
        <v>43059</v>
      </c>
      <c r="B1734">
        <v>28.209999</v>
      </c>
      <c r="C1734">
        <v>28.280000999999999</v>
      </c>
      <c r="D1734">
        <v>27.65</v>
      </c>
      <c r="E1734">
        <v>27.700001</v>
      </c>
      <c r="F1734">
        <v>27.700001</v>
      </c>
      <c r="G1734">
        <v>1036100</v>
      </c>
    </row>
    <row r="1735" spans="1:7" x14ac:dyDescent="0.25">
      <c r="A1735" s="18">
        <v>43060</v>
      </c>
      <c r="B1735">
        <v>27.120000999999998</v>
      </c>
      <c r="C1735">
        <v>27.209999</v>
      </c>
      <c r="D1735">
        <v>26.469999000000001</v>
      </c>
      <c r="E1735">
        <v>26.620000999999998</v>
      </c>
      <c r="F1735">
        <v>26.620000999999998</v>
      </c>
      <c r="G1735">
        <v>1577900</v>
      </c>
    </row>
    <row r="1736" spans="1:7" x14ac:dyDescent="0.25">
      <c r="A1736" s="18">
        <v>43061</v>
      </c>
      <c r="B1736">
        <v>26.379999000000002</v>
      </c>
      <c r="C1736">
        <v>26.629999000000002</v>
      </c>
      <c r="D1736">
        <v>26.219999000000001</v>
      </c>
      <c r="E1736">
        <v>26.389999</v>
      </c>
      <c r="F1736">
        <v>26.389999</v>
      </c>
      <c r="G1736">
        <v>1016200</v>
      </c>
    </row>
    <row r="1737" spans="1:7" x14ac:dyDescent="0.25">
      <c r="A1737" s="18">
        <v>43063</v>
      </c>
      <c r="B1737">
        <v>26.209999</v>
      </c>
      <c r="C1737">
        <v>26.33</v>
      </c>
      <c r="D1737">
        <v>26.129999000000002</v>
      </c>
      <c r="E1737">
        <v>26.27</v>
      </c>
      <c r="F1737">
        <v>26.27</v>
      </c>
      <c r="G1737">
        <v>311900</v>
      </c>
    </row>
    <row r="1738" spans="1:7" x14ac:dyDescent="0.25">
      <c r="A1738" s="18">
        <v>43066</v>
      </c>
      <c r="B1738">
        <v>26.35</v>
      </c>
      <c r="C1738">
        <v>26.51</v>
      </c>
      <c r="D1738">
        <v>26.059999000000001</v>
      </c>
      <c r="E1738">
        <v>26.209999</v>
      </c>
      <c r="F1738">
        <v>26.209999</v>
      </c>
      <c r="G1738">
        <v>802100</v>
      </c>
    </row>
    <row r="1739" spans="1:7" x14ac:dyDescent="0.25">
      <c r="A1739" s="18">
        <v>43067</v>
      </c>
      <c r="B1739">
        <v>25.969999000000001</v>
      </c>
      <c r="C1739">
        <v>26.25</v>
      </c>
      <c r="D1739">
        <v>25.74</v>
      </c>
      <c r="E1739">
        <v>25.860001</v>
      </c>
      <c r="F1739">
        <v>25.860001</v>
      </c>
      <c r="G1739">
        <v>1581600</v>
      </c>
    </row>
    <row r="1740" spans="1:7" x14ac:dyDescent="0.25">
      <c r="A1740" s="18">
        <v>43068</v>
      </c>
      <c r="B1740">
        <v>25.91</v>
      </c>
      <c r="C1740">
        <v>26.74</v>
      </c>
      <c r="D1740">
        <v>25.889999</v>
      </c>
      <c r="E1740">
        <v>26.450001</v>
      </c>
      <c r="F1740">
        <v>26.450001</v>
      </c>
      <c r="G1740">
        <v>1672300</v>
      </c>
    </row>
    <row r="1741" spans="1:7" x14ac:dyDescent="0.25">
      <c r="A1741" s="18">
        <v>43069</v>
      </c>
      <c r="B1741">
        <v>25.98</v>
      </c>
      <c r="C1741">
        <v>26.83</v>
      </c>
      <c r="D1741">
        <v>25.959999</v>
      </c>
      <c r="E1741">
        <v>26.530000999999999</v>
      </c>
      <c r="F1741">
        <v>26.530000999999999</v>
      </c>
      <c r="G1741">
        <v>1385900</v>
      </c>
    </row>
    <row r="1742" spans="1:7" x14ac:dyDescent="0.25">
      <c r="A1742" s="18">
        <v>43070</v>
      </c>
      <c r="B1742">
        <v>26.809999000000001</v>
      </c>
      <c r="C1742">
        <v>30</v>
      </c>
      <c r="D1742">
        <v>26.540001</v>
      </c>
      <c r="E1742">
        <v>27.26</v>
      </c>
      <c r="F1742">
        <v>27.26</v>
      </c>
      <c r="G1742">
        <v>4256700</v>
      </c>
    </row>
    <row r="1743" spans="1:7" x14ac:dyDescent="0.25">
      <c r="A1743" s="18">
        <v>43073</v>
      </c>
      <c r="B1743">
        <v>26.040001</v>
      </c>
      <c r="C1743">
        <v>27.059999000000001</v>
      </c>
      <c r="D1743">
        <v>25.83</v>
      </c>
      <c r="E1743">
        <v>27.040001</v>
      </c>
      <c r="F1743">
        <v>27.040001</v>
      </c>
      <c r="G1743">
        <v>1909400</v>
      </c>
    </row>
    <row r="1744" spans="1:7" x14ac:dyDescent="0.25">
      <c r="A1744" s="18">
        <v>43074</v>
      </c>
      <c r="B1744">
        <v>26.790001</v>
      </c>
      <c r="C1744">
        <v>27.200001</v>
      </c>
      <c r="D1744">
        <v>26.219999000000001</v>
      </c>
      <c r="E1744">
        <v>26.92</v>
      </c>
      <c r="F1744">
        <v>26.92</v>
      </c>
      <c r="G1744">
        <v>1502100</v>
      </c>
    </row>
    <row r="1745" spans="1:7" x14ac:dyDescent="0.25">
      <c r="A1745" s="18">
        <v>43075</v>
      </c>
      <c r="B1745">
        <v>27.280000999999999</v>
      </c>
      <c r="C1745">
        <v>27.379999000000002</v>
      </c>
      <c r="D1745">
        <v>26.77</v>
      </c>
      <c r="E1745">
        <v>26.91</v>
      </c>
      <c r="F1745">
        <v>26.91</v>
      </c>
      <c r="G1745">
        <v>1304100</v>
      </c>
    </row>
    <row r="1746" spans="1:7" x14ac:dyDescent="0.25">
      <c r="A1746" s="18">
        <v>43076</v>
      </c>
      <c r="B1746">
        <v>26.9</v>
      </c>
      <c r="C1746">
        <v>26.93</v>
      </c>
      <c r="D1746">
        <v>25.950001</v>
      </c>
      <c r="E1746">
        <v>26.01</v>
      </c>
      <c r="F1746">
        <v>26.01</v>
      </c>
      <c r="G1746">
        <v>1203100</v>
      </c>
    </row>
    <row r="1747" spans="1:7" x14ac:dyDescent="0.25">
      <c r="A1747" s="18">
        <v>43077</v>
      </c>
      <c r="B1747">
        <v>25.610001</v>
      </c>
      <c r="C1747">
        <v>25.67</v>
      </c>
      <c r="D1747">
        <v>25.139999</v>
      </c>
      <c r="E1747">
        <v>25.190000999999999</v>
      </c>
      <c r="F1747">
        <v>25.190000999999999</v>
      </c>
      <c r="G1747">
        <v>1294400</v>
      </c>
    </row>
    <row r="1748" spans="1:7" x14ac:dyDescent="0.25">
      <c r="A1748" s="18">
        <v>43080</v>
      </c>
      <c r="B1748">
        <v>25.07</v>
      </c>
      <c r="C1748">
        <v>25.1</v>
      </c>
      <c r="D1748">
        <v>24.290001</v>
      </c>
      <c r="E1748">
        <v>24.32</v>
      </c>
      <c r="F1748">
        <v>24.32</v>
      </c>
      <c r="G1748">
        <v>1017000</v>
      </c>
    </row>
    <row r="1749" spans="1:7" x14ac:dyDescent="0.25">
      <c r="A1749" s="18">
        <v>43081</v>
      </c>
      <c r="B1749">
        <v>24.209999</v>
      </c>
      <c r="C1749">
        <v>24.440000999999999</v>
      </c>
      <c r="D1749">
        <v>24.120000999999998</v>
      </c>
      <c r="E1749">
        <v>24.379999000000002</v>
      </c>
      <c r="F1749">
        <v>24.379999000000002</v>
      </c>
      <c r="G1749">
        <v>914600</v>
      </c>
    </row>
    <row r="1750" spans="1:7" x14ac:dyDescent="0.25">
      <c r="A1750" s="18">
        <v>43082</v>
      </c>
      <c r="B1750">
        <v>24.17</v>
      </c>
      <c r="C1750">
        <v>24.4</v>
      </c>
      <c r="D1750">
        <v>24.09</v>
      </c>
      <c r="E1750">
        <v>24.290001</v>
      </c>
      <c r="F1750">
        <v>24.290001</v>
      </c>
      <c r="G1750">
        <v>586800</v>
      </c>
    </row>
    <row r="1751" spans="1:7" x14ac:dyDescent="0.25">
      <c r="A1751" s="18">
        <v>43083</v>
      </c>
      <c r="B1751">
        <v>24.17</v>
      </c>
      <c r="C1751">
        <v>24.59</v>
      </c>
      <c r="D1751">
        <v>24.049999</v>
      </c>
      <c r="E1751">
        <v>24.18</v>
      </c>
      <c r="F1751">
        <v>24.18</v>
      </c>
      <c r="G1751">
        <v>914700</v>
      </c>
    </row>
    <row r="1752" spans="1:7" x14ac:dyDescent="0.25">
      <c r="A1752" s="18">
        <v>43084</v>
      </c>
      <c r="B1752">
        <v>23.99</v>
      </c>
      <c r="C1752">
        <v>24.01</v>
      </c>
      <c r="D1752">
        <v>23.18</v>
      </c>
      <c r="E1752">
        <v>23.360001</v>
      </c>
      <c r="F1752">
        <v>23.360001</v>
      </c>
      <c r="G1752">
        <v>1273900</v>
      </c>
    </row>
    <row r="1753" spans="1:7" x14ac:dyDescent="0.25">
      <c r="A1753" s="18">
        <v>43087</v>
      </c>
      <c r="B1753">
        <v>23.049999</v>
      </c>
      <c r="C1753">
        <v>23.219999000000001</v>
      </c>
      <c r="D1753">
        <v>22.83</v>
      </c>
      <c r="E1753">
        <v>23.040001</v>
      </c>
      <c r="F1753">
        <v>23.040001</v>
      </c>
      <c r="G1753">
        <v>1212000</v>
      </c>
    </row>
    <row r="1754" spans="1:7" x14ac:dyDescent="0.25">
      <c r="A1754" s="18">
        <v>43088</v>
      </c>
      <c r="B1754">
        <v>22.99</v>
      </c>
      <c r="C1754">
        <v>23.41</v>
      </c>
      <c r="D1754">
        <v>22.98</v>
      </c>
      <c r="E1754">
        <v>23.139999</v>
      </c>
      <c r="F1754">
        <v>23.139999</v>
      </c>
      <c r="G1754">
        <v>1043000</v>
      </c>
    </row>
    <row r="1755" spans="1:7" x14ac:dyDescent="0.25">
      <c r="A1755" s="18">
        <v>43089</v>
      </c>
      <c r="B1755">
        <v>22.74</v>
      </c>
      <c r="C1755">
        <v>23.17</v>
      </c>
      <c r="D1755">
        <v>22.73</v>
      </c>
      <c r="E1755">
        <v>23.07</v>
      </c>
      <c r="F1755">
        <v>23.07</v>
      </c>
      <c r="G1755">
        <v>1587100</v>
      </c>
    </row>
    <row r="1756" spans="1:7" x14ac:dyDescent="0.25">
      <c r="A1756" s="18">
        <v>43090</v>
      </c>
      <c r="B1756">
        <v>22.969999000000001</v>
      </c>
      <c r="C1756">
        <v>23.209999</v>
      </c>
      <c r="D1756">
        <v>22.84</v>
      </c>
      <c r="E1756">
        <v>22.889999</v>
      </c>
      <c r="F1756">
        <v>22.889999</v>
      </c>
      <c r="G1756">
        <v>1464400</v>
      </c>
    </row>
    <row r="1757" spans="1:7" x14ac:dyDescent="0.25">
      <c r="A1757" s="18">
        <v>43091</v>
      </c>
      <c r="B1757">
        <v>22.860001</v>
      </c>
      <c r="C1757">
        <v>23.209999</v>
      </c>
      <c r="D1757">
        <v>22.75</v>
      </c>
      <c r="E1757">
        <v>23.030000999999999</v>
      </c>
      <c r="F1757">
        <v>23.030000999999999</v>
      </c>
      <c r="G1757">
        <v>502600</v>
      </c>
    </row>
    <row r="1758" spans="1:7" x14ac:dyDescent="0.25">
      <c r="A1758" s="18">
        <v>43095</v>
      </c>
      <c r="B1758">
        <v>23.23</v>
      </c>
      <c r="C1758">
        <v>23.26</v>
      </c>
      <c r="D1758">
        <v>22.790001</v>
      </c>
      <c r="E1758">
        <v>23.030000999999999</v>
      </c>
      <c r="F1758">
        <v>23.030000999999999</v>
      </c>
      <c r="G1758">
        <v>487300</v>
      </c>
    </row>
    <row r="1759" spans="1:7" x14ac:dyDescent="0.25">
      <c r="A1759" s="18">
        <v>43096</v>
      </c>
      <c r="B1759">
        <v>22.950001</v>
      </c>
      <c r="C1759">
        <v>23.25</v>
      </c>
      <c r="D1759">
        <v>22.690000999999999</v>
      </c>
      <c r="E1759">
        <v>23.16</v>
      </c>
      <c r="F1759">
        <v>23.16</v>
      </c>
      <c r="G1759">
        <v>945500</v>
      </c>
    </row>
    <row r="1760" spans="1:7" x14ac:dyDescent="0.25">
      <c r="A1760" s="18">
        <v>43097</v>
      </c>
      <c r="B1760">
        <v>23.040001</v>
      </c>
      <c r="C1760">
        <v>23.07</v>
      </c>
      <c r="D1760">
        <v>22.780000999999999</v>
      </c>
      <c r="E1760">
        <v>22.780000999999999</v>
      </c>
      <c r="F1760">
        <v>22.780000999999999</v>
      </c>
      <c r="G1760">
        <v>547800</v>
      </c>
    </row>
    <row r="1761" spans="1:7" x14ac:dyDescent="0.25">
      <c r="A1761" s="18">
        <v>43098</v>
      </c>
      <c r="B1761">
        <v>22.68</v>
      </c>
      <c r="C1761">
        <v>23.24</v>
      </c>
      <c r="D1761">
        <v>22.68</v>
      </c>
      <c r="E1761">
        <v>23.15</v>
      </c>
      <c r="F1761">
        <v>23.15</v>
      </c>
      <c r="G1761">
        <v>873400</v>
      </c>
    </row>
    <row r="1762" spans="1:7" x14ac:dyDescent="0.25">
      <c r="A1762" s="18">
        <v>43102</v>
      </c>
      <c r="B1762">
        <v>23.030000999999999</v>
      </c>
      <c r="C1762">
        <v>23.139999</v>
      </c>
      <c r="D1762">
        <v>22.309999000000001</v>
      </c>
      <c r="E1762">
        <v>22.33</v>
      </c>
      <c r="F1762">
        <v>22.33</v>
      </c>
      <c r="G1762">
        <v>945200</v>
      </c>
    </row>
    <row r="1763" spans="1:7" x14ac:dyDescent="0.25">
      <c r="A1763" s="18">
        <v>43103</v>
      </c>
      <c r="B1763">
        <v>22.07</v>
      </c>
      <c r="C1763">
        <v>22.07</v>
      </c>
      <c r="D1763">
        <v>21.790001</v>
      </c>
      <c r="E1763">
        <v>21.889999</v>
      </c>
      <c r="F1763">
        <v>21.889999</v>
      </c>
      <c r="G1763">
        <v>835400</v>
      </c>
    </row>
    <row r="1764" spans="1:7" x14ac:dyDescent="0.25">
      <c r="A1764" s="18">
        <v>43104</v>
      </c>
      <c r="B1764">
        <v>21.66</v>
      </c>
      <c r="C1764">
        <v>21.889999</v>
      </c>
      <c r="D1764">
        <v>21.57</v>
      </c>
      <c r="E1764">
        <v>21.82</v>
      </c>
      <c r="F1764">
        <v>21.82</v>
      </c>
      <c r="G1764">
        <v>852200</v>
      </c>
    </row>
    <row r="1765" spans="1:7" x14ac:dyDescent="0.25">
      <c r="A1765" s="18">
        <v>43105</v>
      </c>
      <c r="B1765">
        <v>21.77</v>
      </c>
      <c r="C1765">
        <v>21.93</v>
      </c>
      <c r="D1765">
        <v>21.75</v>
      </c>
      <c r="E1765">
        <v>21.83</v>
      </c>
      <c r="F1765">
        <v>21.83</v>
      </c>
      <c r="G1765">
        <v>773300</v>
      </c>
    </row>
    <row r="1766" spans="1:7" x14ac:dyDescent="0.25">
      <c r="A1766" s="18">
        <v>43108</v>
      </c>
      <c r="B1766">
        <v>21.77</v>
      </c>
      <c r="C1766">
        <v>21.860001</v>
      </c>
      <c r="D1766">
        <v>21.360001</v>
      </c>
      <c r="E1766">
        <v>21.549999</v>
      </c>
      <c r="F1766">
        <v>21.549999</v>
      </c>
      <c r="G1766">
        <v>694200</v>
      </c>
    </row>
    <row r="1767" spans="1:7" x14ac:dyDescent="0.25">
      <c r="A1767" s="18">
        <v>43109</v>
      </c>
      <c r="B1767">
        <v>21.41</v>
      </c>
      <c r="C1767">
        <v>21.790001</v>
      </c>
      <c r="D1767">
        <v>21.35</v>
      </c>
      <c r="E1767">
        <v>21.77</v>
      </c>
      <c r="F1767">
        <v>21.77</v>
      </c>
      <c r="G1767">
        <v>782500</v>
      </c>
    </row>
    <row r="1768" spans="1:7" x14ac:dyDescent="0.25">
      <c r="A1768" s="18">
        <v>43110</v>
      </c>
      <c r="B1768">
        <v>22.030000999999999</v>
      </c>
      <c r="C1768">
        <v>22.299999</v>
      </c>
      <c r="D1768">
        <v>21.440000999999999</v>
      </c>
      <c r="E1768">
        <v>21.559999000000001</v>
      </c>
      <c r="F1768">
        <v>21.559999000000001</v>
      </c>
      <c r="G1768">
        <v>1308000</v>
      </c>
    </row>
    <row r="1769" spans="1:7" x14ac:dyDescent="0.25">
      <c r="A1769" s="18">
        <v>43111</v>
      </c>
      <c r="B1769">
        <v>21.360001</v>
      </c>
      <c r="C1769">
        <v>21.5</v>
      </c>
      <c r="D1769">
        <v>21.24</v>
      </c>
      <c r="E1769">
        <v>21.43</v>
      </c>
      <c r="F1769">
        <v>21.43</v>
      </c>
      <c r="G1769">
        <v>666500</v>
      </c>
    </row>
    <row r="1770" spans="1:7" x14ac:dyDescent="0.25">
      <c r="A1770" s="18">
        <v>43112</v>
      </c>
      <c r="B1770">
        <v>21.34</v>
      </c>
      <c r="C1770">
        <v>21.52</v>
      </c>
      <c r="D1770">
        <v>21.280000999999999</v>
      </c>
      <c r="E1770">
        <v>21.440000999999999</v>
      </c>
      <c r="F1770">
        <v>21.440000999999999</v>
      </c>
      <c r="G1770">
        <v>909600</v>
      </c>
    </row>
    <row r="1771" spans="1:7" x14ac:dyDescent="0.25">
      <c r="A1771" s="18">
        <v>43116</v>
      </c>
      <c r="B1771">
        <v>21.58</v>
      </c>
      <c r="C1771">
        <v>22.99</v>
      </c>
      <c r="D1771">
        <v>21.530000999999999</v>
      </c>
      <c r="E1771">
        <v>22.76</v>
      </c>
      <c r="F1771">
        <v>22.76</v>
      </c>
      <c r="G1771">
        <v>2694400</v>
      </c>
    </row>
    <row r="1772" spans="1:7" x14ac:dyDescent="0.25">
      <c r="A1772" s="18">
        <v>43117</v>
      </c>
      <c r="B1772">
        <v>22.5</v>
      </c>
      <c r="C1772">
        <v>23.139999</v>
      </c>
      <c r="D1772">
        <v>21.780000999999999</v>
      </c>
      <c r="E1772">
        <v>22.23</v>
      </c>
      <c r="F1772">
        <v>22.23</v>
      </c>
      <c r="G1772">
        <v>2647000</v>
      </c>
    </row>
    <row r="1773" spans="1:7" x14ac:dyDescent="0.25">
      <c r="A1773" s="18">
        <v>43118</v>
      </c>
      <c r="B1773">
        <v>22.620000999999998</v>
      </c>
      <c r="C1773">
        <v>23.08</v>
      </c>
      <c r="D1773">
        <v>22</v>
      </c>
      <c r="E1773">
        <v>22.34</v>
      </c>
      <c r="F1773">
        <v>22.34</v>
      </c>
      <c r="G1773">
        <v>2669100</v>
      </c>
    </row>
    <row r="1774" spans="1:7" x14ac:dyDescent="0.25">
      <c r="A1774" s="18">
        <v>43119</v>
      </c>
      <c r="B1774">
        <v>22.280000999999999</v>
      </c>
      <c r="C1774">
        <v>22.709999</v>
      </c>
      <c r="D1774">
        <v>22.18</v>
      </c>
      <c r="E1774">
        <v>22.26</v>
      </c>
      <c r="F1774">
        <v>22.26</v>
      </c>
      <c r="G1774">
        <v>1443600</v>
      </c>
    </row>
    <row r="1775" spans="1:7" x14ac:dyDescent="0.25">
      <c r="A1775" s="18">
        <v>43122</v>
      </c>
      <c r="B1775">
        <v>22.42</v>
      </c>
      <c r="C1775">
        <v>22.42</v>
      </c>
      <c r="D1775">
        <v>21.6</v>
      </c>
      <c r="E1775">
        <v>21.790001</v>
      </c>
      <c r="F1775">
        <v>21.790001</v>
      </c>
      <c r="G1775">
        <v>1200100</v>
      </c>
    </row>
    <row r="1776" spans="1:7" x14ac:dyDescent="0.25">
      <c r="A1776" s="18">
        <v>43123</v>
      </c>
      <c r="B1776">
        <v>22.02</v>
      </c>
      <c r="C1776">
        <v>22.379999000000002</v>
      </c>
      <c r="D1776">
        <v>21.84</v>
      </c>
      <c r="E1776">
        <v>22.139999</v>
      </c>
      <c r="F1776">
        <v>22.139999</v>
      </c>
      <c r="G1776">
        <v>1631900</v>
      </c>
    </row>
    <row r="1777" spans="1:7" x14ac:dyDescent="0.25">
      <c r="A1777" s="18">
        <v>43124</v>
      </c>
      <c r="B1777">
        <v>22.27</v>
      </c>
      <c r="C1777">
        <v>23.309999000000001</v>
      </c>
      <c r="D1777">
        <v>22.25</v>
      </c>
      <c r="E1777">
        <v>22.719999000000001</v>
      </c>
      <c r="F1777">
        <v>22.719999000000001</v>
      </c>
      <c r="G1777">
        <v>2389600</v>
      </c>
    </row>
    <row r="1778" spans="1:7" x14ac:dyDescent="0.25">
      <c r="A1778" s="18">
        <v>43125</v>
      </c>
      <c r="B1778">
        <v>22.6</v>
      </c>
      <c r="C1778">
        <v>23.48</v>
      </c>
      <c r="D1778">
        <v>22.58</v>
      </c>
      <c r="E1778">
        <v>23.1</v>
      </c>
      <c r="F1778">
        <v>23.1</v>
      </c>
      <c r="G1778">
        <v>1778900</v>
      </c>
    </row>
    <row r="1779" spans="1:7" x14ac:dyDescent="0.25">
      <c r="A1779" s="18">
        <v>43126</v>
      </c>
      <c r="B1779">
        <v>22.879999000000002</v>
      </c>
      <c r="C1779">
        <v>23.24</v>
      </c>
      <c r="D1779">
        <v>22.82</v>
      </c>
      <c r="E1779">
        <v>22.93</v>
      </c>
      <c r="F1779">
        <v>22.93</v>
      </c>
      <c r="G1779">
        <v>1113000</v>
      </c>
    </row>
    <row r="1780" spans="1:7" x14ac:dyDescent="0.25">
      <c r="A1780" s="18">
        <v>43129</v>
      </c>
      <c r="B1780">
        <v>23.49</v>
      </c>
      <c r="C1780">
        <v>24.65</v>
      </c>
      <c r="D1780">
        <v>22.549999</v>
      </c>
      <c r="E1780">
        <v>24.6</v>
      </c>
      <c r="F1780">
        <v>24.6</v>
      </c>
      <c r="G1780">
        <v>1593900</v>
      </c>
    </row>
    <row r="1781" spans="1:7" x14ac:dyDescent="0.25">
      <c r="A1781" s="18">
        <v>43130</v>
      </c>
      <c r="B1781">
        <v>25.450001</v>
      </c>
      <c r="C1781">
        <v>26.530000999999999</v>
      </c>
      <c r="D1781">
        <v>25</v>
      </c>
      <c r="E1781">
        <v>25.379999000000002</v>
      </c>
      <c r="F1781">
        <v>25.379999000000002</v>
      </c>
      <c r="G1781">
        <v>4294600</v>
      </c>
    </row>
    <row r="1782" spans="1:7" x14ac:dyDescent="0.25">
      <c r="A1782" s="18">
        <v>43131</v>
      </c>
      <c r="B1782">
        <v>24.83</v>
      </c>
      <c r="C1782">
        <v>25.6</v>
      </c>
      <c r="D1782">
        <v>24.48</v>
      </c>
      <c r="E1782">
        <v>24.799999</v>
      </c>
      <c r="F1782">
        <v>24.799999</v>
      </c>
      <c r="G1782">
        <v>2325300</v>
      </c>
    </row>
    <row r="1783" spans="1:7" x14ac:dyDescent="0.25">
      <c r="A1783" s="18">
        <v>43132</v>
      </c>
      <c r="B1783">
        <v>25</v>
      </c>
      <c r="C1783">
        <v>25.24</v>
      </c>
      <c r="D1783">
        <v>23.25</v>
      </c>
      <c r="E1783">
        <v>24.040001</v>
      </c>
      <c r="F1783">
        <v>24.040001</v>
      </c>
      <c r="G1783">
        <v>3283500</v>
      </c>
    </row>
    <row r="1784" spans="1:7" x14ac:dyDescent="0.25">
      <c r="A1784" s="18">
        <v>43133</v>
      </c>
      <c r="B1784">
        <v>24.77</v>
      </c>
      <c r="C1784">
        <v>27.799999</v>
      </c>
      <c r="D1784">
        <v>24.77</v>
      </c>
      <c r="E1784">
        <v>27.309999000000001</v>
      </c>
      <c r="F1784">
        <v>27.309999000000001</v>
      </c>
      <c r="G1784">
        <v>7679900</v>
      </c>
    </row>
    <row r="1785" spans="1:7" x14ac:dyDescent="0.25">
      <c r="A1785" s="18">
        <v>43136</v>
      </c>
      <c r="B1785">
        <v>28.690000999999999</v>
      </c>
      <c r="C1785">
        <v>36.959999000000003</v>
      </c>
      <c r="D1785">
        <v>26.75</v>
      </c>
      <c r="E1785">
        <v>36.659999999999997</v>
      </c>
      <c r="F1785">
        <v>36.659999999999997</v>
      </c>
      <c r="G1785">
        <v>10085600</v>
      </c>
    </row>
    <row r="1786" spans="1:7" x14ac:dyDescent="0.25">
      <c r="A1786" s="18">
        <v>43137</v>
      </c>
      <c r="B1786">
        <v>45.080002</v>
      </c>
      <c r="C1786">
        <v>45.860000999999997</v>
      </c>
      <c r="D1786">
        <v>35</v>
      </c>
      <c r="E1786">
        <v>35.470001000000003</v>
      </c>
      <c r="F1786">
        <v>35.470001000000003</v>
      </c>
      <c r="G1786">
        <v>10172200</v>
      </c>
    </row>
    <row r="1787" spans="1:7" x14ac:dyDescent="0.25">
      <c r="A1787" s="18">
        <v>43138</v>
      </c>
      <c r="B1787">
        <v>37.240001999999997</v>
      </c>
      <c r="C1787">
        <v>37.599997999999999</v>
      </c>
      <c r="D1787">
        <v>33.689999</v>
      </c>
      <c r="E1787">
        <v>36.869999</v>
      </c>
      <c r="F1787">
        <v>36.869999</v>
      </c>
      <c r="G1787">
        <v>7595400</v>
      </c>
    </row>
    <row r="1788" spans="1:7" x14ac:dyDescent="0.25">
      <c r="A1788" s="18">
        <v>43139</v>
      </c>
      <c r="B1788">
        <v>37.229999999999997</v>
      </c>
      <c r="C1788">
        <v>45.860000999999997</v>
      </c>
      <c r="D1788">
        <v>37.080002</v>
      </c>
      <c r="E1788">
        <v>45.77</v>
      </c>
      <c r="F1788">
        <v>45.77</v>
      </c>
      <c r="G1788">
        <v>9097200</v>
      </c>
    </row>
    <row r="1789" spans="1:7" x14ac:dyDescent="0.25">
      <c r="A1789" s="18">
        <v>43140</v>
      </c>
      <c r="B1789">
        <v>41.91</v>
      </c>
      <c r="C1789">
        <v>46.84</v>
      </c>
      <c r="D1789">
        <v>40.299999</v>
      </c>
      <c r="E1789">
        <v>41.41</v>
      </c>
      <c r="F1789">
        <v>41.41</v>
      </c>
      <c r="G1789">
        <v>3579300</v>
      </c>
    </row>
    <row r="1790" spans="1:7" x14ac:dyDescent="0.25">
      <c r="A1790" s="18">
        <v>43143</v>
      </c>
      <c r="B1790">
        <v>39.990001999999997</v>
      </c>
      <c r="C1790">
        <v>42</v>
      </c>
      <c r="D1790">
        <v>39.009998000000003</v>
      </c>
      <c r="E1790">
        <v>39.68</v>
      </c>
      <c r="F1790">
        <v>39.68</v>
      </c>
      <c r="G1790">
        <v>3223200</v>
      </c>
    </row>
    <row r="1791" spans="1:7" x14ac:dyDescent="0.25">
      <c r="A1791" s="18">
        <v>43144</v>
      </c>
      <c r="B1791">
        <v>40.720001000000003</v>
      </c>
      <c r="C1791">
        <v>41.23</v>
      </c>
      <c r="D1791">
        <v>39.32</v>
      </c>
      <c r="E1791">
        <v>39.720001000000003</v>
      </c>
      <c r="F1791">
        <v>39.720001000000003</v>
      </c>
      <c r="G1791">
        <v>3723600</v>
      </c>
    </row>
    <row r="1792" spans="1:7" x14ac:dyDescent="0.25">
      <c r="A1792" s="18">
        <v>43145</v>
      </c>
      <c r="B1792">
        <v>39.490001999999997</v>
      </c>
      <c r="C1792">
        <v>39.700001</v>
      </c>
      <c r="D1792">
        <v>34.979999999999997</v>
      </c>
      <c r="E1792">
        <v>35.080002</v>
      </c>
      <c r="F1792">
        <v>35.080002</v>
      </c>
      <c r="G1792">
        <v>4533100</v>
      </c>
    </row>
    <row r="1793" spans="1:7" x14ac:dyDescent="0.25">
      <c r="A1793" s="18">
        <v>43146</v>
      </c>
      <c r="B1793">
        <v>33.950001</v>
      </c>
      <c r="C1793">
        <v>35.799999</v>
      </c>
      <c r="D1793">
        <v>33.82</v>
      </c>
      <c r="E1793">
        <v>34.400002000000001</v>
      </c>
      <c r="F1793">
        <v>34.400002000000001</v>
      </c>
      <c r="G1793">
        <v>2023100</v>
      </c>
    </row>
    <row r="1794" spans="1:7" x14ac:dyDescent="0.25">
      <c r="A1794" s="18">
        <v>43147</v>
      </c>
      <c r="B1794">
        <v>35.419998</v>
      </c>
      <c r="C1794">
        <v>35.560001</v>
      </c>
      <c r="D1794">
        <v>33.459999000000003</v>
      </c>
      <c r="E1794">
        <v>34.880001</v>
      </c>
      <c r="F1794">
        <v>34.880001</v>
      </c>
      <c r="G1794">
        <v>4038300</v>
      </c>
    </row>
    <row r="1795" spans="1:7" x14ac:dyDescent="0.25">
      <c r="A1795" s="18">
        <v>43151</v>
      </c>
      <c r="B1795">
        <v>36.110000999999997</v>
      </c>
      <c r="C1795">
        <v>37.310001</v>
      </c>
      <c r="D1795">
        <v>35.409999999999997</v>
      </c>
      <c r="E1795">
        <v>36.389999000000003</v>
      </c>
      <c r="F1795">
        <v>36.389999000000003</v>
      </c>
      <c r="G1795">
        <v>3059800</v>
      </c>
    </row>
    <row r="1796" spans="1:7" x14ac:dyDescent="0.25">
      <c r="A1796" s="18">
        <v>43152</v>
      </c>
      <c r="B1796">
        <v>35.909999999999997</v>
      </c>
      <c r="C1796">
        <v>37.049999</v>
      </c>
      <c r="D1796">
        <v>33.950001</v>
      </c>
      <c r="E1796">
        <v>36.869999</v>
      </c>
      <c r="F1796">
        <v>36.869999</v>
      </c>
      <c r="G1796">
        <v>3232400</v>
      </c>
    </row>
    <row r="1797" spans="1:7" x14ac:dyDescent="0.25">
      <c r="A1797" s="18">
        <v>43153</v>
      </c>
      <c r="B1797">
        <v>35.869999</v>
      </c>
      <c r="C1797">
        <v>37.040000999999997</v>
      </c>
      <c r="D1797">
        <v>35.310001</v>
      </c>
      <c r="E1797">
        <v>36.240001999999997</v>
      </c>
      <c r="F1797">
        <v>36.240001999999997</v>
      </c>
      <c r="G1797">
        <v>2443300</v>
      </c>
    </row>
    <row r="1798" spans="1:7" x14ac:dyDescent="0.25">
      <c r="A1798" s="18">
        <v>43154</v>
      </c>
      <c r="B1798">
        <v>35.409999999999997</v>
      </c>
      <c r="C1798">
        <v>35.669998</v>
      </c>
      <c r="D1798">
        <v>33.459999000000003</v>
      </c>
      <c r="E1798">
        <v>33.490001999999997</v>
      </c>
      <c r="F1798">
        <v>33.490001999999997</v>
      </c>
      <c r="G1798">
        <v>2167900</v>
      </c>
    </row>
    <row r="1799" spans="1:7" x14ac:dyDescent="0.25">
      <c r="A1799" s="18">
        <v>43157</v>
      </c>
      <c r="B1799">
        <v>32.630001</v>
      </c>
      <c r="C1799">
        <v>33.080002</v>
      </c>
      <c r="D1799">
        <v>32</v>
      </c>
      <c r="E1799">
        <v>32.099997999999999</v>
      </c>
      <c r="F1799">
        <v>32.099997999999999</v>
      </c>
      <c r="G1799">
        <v>1782800</v>
      </c>
    </row>
    <row r="1800" spans="1:7" x14ac:dyDescent="0.25">
      <c r="A1800" s="18">
        <v>43158</v>
      </c>
      <c r="B1800">
        <v>32.639999000000003</v>
      </c>
      <c r="C1800">
        <v>35.5</v>
      </c>
      <c r="D1800">
        <v>32.229999999999997</v>
      </c>
      <c r="E1800">
        <v>35.119999</v>
      </c>
      <c r="F1800">
        <v>35.119999</v>
      </c>
      <c r="G1800">
        <v>2751300</v>
      </c>
    </row>
    <row r="1801" spans="1:7" x14ac:dyDescent="0.25">
      <c r="A1801" s="18">
        <v>43159</v>
      </c>
      <c r="B1801">
        <v>34.110000999999997</v>
      </c>
      <c r="C1801">
        <v>36.759998000000003</v>
      </c>
      <c r="D1801">
        <v>34</v>
      </c>
      <c r="E1801">
        <v>36.689999</v>
      </c>
      <c r="F1801">
        <v>36.689999</v>
      </c>
      <c r="G1801">
        <v>2438900</v>
      </c>
    </row>
    <row r="1802" spans="1:7" x14ac:dyDescent="0.25">
      <c r="A1802" s="18">
        <v>43160</v>
      </c>
      <c r="B1802">
        <v>36.610000999999997</v>
      </c>
      <c r="C1802">
        <v>40.869999</v>
      </c>
      <c r="D1802">
        <v>36.279998999999997</v>
      </c>
      <c r="E1802">
        <v>39.18</v>
      </c>
      <c r="F1802">
        <v>39.18</v>
      </c>
      <c r="G1802">
        <v>4438600</v>
      </c>
    </row>
    <row r="1803" spans="1:7" x14ac:dyDescent="0.25">
      <c r="A1803" s="18">
        <v>43161</v>
      </c>
      <c r="B1803">
        <v>41.060001</v>
      </c>
      <c r="C1803">
        <v>41.959999000000003</v>
      </c>
      <c r="D1803">
        <v>37.25</v>
      </c>
      <c r="E1803">
        <v>37.619999</v>
      </c>
      <c r="F1803">
        <v>37.619999</v>
      </c>
      <c r="G1803">
        <v>3012200</v>
      </c>
    </row>
    <row r="1804" spans="1:7" x14ac:dyDescent="0.25">
      <c r="A1804" s="18">
        <v>43164</v>
      </c>
      <c r="B1804">
        <v>38.290000999999997</v>
      </c>
      <c r="C1804">
        <v>38.310001</v>
      </c>
      <c r="D1804">
        <v>35.599997999999999</v>
      </c>
      <c r="E1804">
        <v>35.869999</v>
      </c>
      <c r="F1804">
        <v>35.869999</v>
      </c>
      <c r="G1804">
        <v>2721600</v>
      </c>
    </row>
    <row r="1805" spans="1:7" x14ac:dyDescent="0.25">
      <c r="A1805" s="18">
        <v>43165</v>
      </c>
      <c r="B1805">
        <v>35.619999</v>
      </c>
      <c r="C1805">
        <v>37.419998</v>
      </c>
      <c r="D1805">
        <v>35.599997999999999</v>
      </c>
      <c r="E1805">
        <v>36.139999000000003</v>
      </c>
      <c r="F1805">
        <v>36.139999000000003</v>
      </c>
      <c r="G1805">
        <v>1886100</v>
      </c>
    </row>
    <row r="1806" spans="1:7" x14ac:dyDescent="0.25">
      <c r="A1806" s="18">
        <v>43166</v>
      </c>
      <c r="B1806">
        <v>37.630001</v>
      </c>
      <c r="C1806">
        <v>37.860000999999997</v>
      </c>
      <c r="D1806">
        <v>35.560001</v>
      </c>
      <c r="E1806">
        <v>35.729999999999997</v>
      </c>
      <c r="F1806">
        <v>35.729999999999997</v>
      </c>
      <c r="G1806">
        <v>2185100</v>
      </c>
    </row>
    <row r="1807" spans="1:7" x14ac:dyDescent="0.25">
      <c r="A1807" s="18">
        <v>43167</v>
      </c>
      <c r="B1807">
        <v>35.200001</v>
      </c>
      <c r="C1807">
        <v>35.610000999999997</v>
      </c>
      <c r="D1807">
        <v>34.380001</v>
      </c>
      <c r="E1807">
        <v>34.400002000000001</v>
      </c>
      <c r="F1807">
        <v>34.400002000000001</v>
      </c>
      <c r="G1807">
        <v>1248400</v>
      </c>
    </row>
    <row r="1808" spans="1:7" x14ac:dyDescent="0.25">
      <c r="A1808" s="18">
        <v>43168</v>
      </c>
      <c r="B1808">
        <v>33.900002000000001</v>
      </c>
      <c r="C1808">
        <v>33.900002000000001</v>
      </c>
      <c r="D1808">
        <v>31.66</v>
      </c>
      <c r="E1808">
        <v>31.67</v>
      </c>
      <c r="F1808">
        <v>31.67</v>
      </c>
      <c r="G1808">
        <v>1642600</v>
      </c>
    </row>
    <row r="1809" spans="1:7" x14ac:dyDescent="0.25">
      <c r="A1809" s="18">
        <v>43171</v>
      </c>
      <c r="B1809">
        <v>32.25</v>
      </c>
      <c r="C1809">
        <v>33.340000000000003</v>
      </c>
      <c r="D1809">
        <v>31.99</v>
      </c>
      <c r="E1809">
        <v>32.990001999999997</v>
      </c>
      <c r="F1809">
        <v>32.990001999999997</v>
      </c>
      <c r="G1809">
        <v>1316800</v>
      </c>
    </row>
    <row r="1810" spans="1:7" x14ac:dyDescent="0.25">
      <c r="A1810" s="18">
        <v>43172</v>
      </c>
      <c r="B1810">
        <v>32.409999999999997</v>
      </c>
      <c r="C1810">
        <v>34.159999999999997</v>
      </c>
      <c r="D1810">
        <v>32.119999</v>
      </c>
      <c r="E1810">
        <v>33.700001</v>
      </c>
      <c r="F1810">
        <v>33.700001</v>
      </c>
      <c r="G1810">
        <v>1579400</v>
      </c>
    </row>
    <row r="1811" spans="1:7" x14ac:dyDescent="0.25">
      <c r="A1811" s="18">
        <v>43173</v>
      </c>
      <c r="B1811">
        <v>33.159999999999997</v>
      </c>
      <c r="C1811">
        <v>34.919998</v>
      </c>
      <c r="D1811">
        <v>33.080002</v>
      </c>
      <c r="E1811">
        <v>34.369999</v>
      </c>
      <c r="F1811">
        <v>34.369999</v>
      </c>
      <c r="G1811">
        <v>1992700</v>
      </c>
    </row>
    <row r="1812" spans="1:7" x14ac:dyDescent="0.25">
      <c r="A1812" s="18">
        <v>43174</v>
      </c>
      <c r="B1812">
        <v>33.919998</v>
      </c>
      <c r="C1812">
        <v>34.720001000000003</v>
      </c>
      <c r="D1812">
        <v>33.009998000000003</v>
      </c>
      <c r="E1812">
        <v>33.310001</v>
      </c>
      <c r="F1812">
        <v>33.310001</v>
      </c>
      <c r="G1812">
        <v>1426100</v>
      </c>
    </row>
    <row r="1813" spans="1:7" x14ac:dyDescent="0.25">
      <c r="A1813" s="18">
        <v>43175</v>
      </c>
      <c r="B1813">
        <v>33.110000999999997</v>
      </c>
      <c r="C1813">
        <v>33.169998</v>
      </c>
      <c r="D1813">
        <v>31.99</v>
      </c>
      <c r="E1813">
        <v>32.770000000000003</v>
      </c>
      <c r="F1813">
        <v>32.770000000000003</v>
      </c>
      <c r="G1813">
        <v>1364100</v>
      </c>
    </row>
    <row r="1814" spans="1:7" x14ac:dyDescent="0.25">
      <c r="A1814" s="18">
        <v>43178</v>
      </c>
      <c r="B1814">
        <v>33.459999000000003</v>
      </c>
      <c r="C1814">
        <v>37.439999</v>
      </c>
      <c r="D1814">
        <v>33.400002000000001</v>
      </c>
      <c r="E1814">
        <v>35.82</v>
      </c>
      <c r="F1814">
        <v>35.82</v>
      </c>
      <c r="G1814">
        <v>3867300</v>
      </c>
    </row>
    <row r="1815" spans="1:7" x14ac:dyDescent="0.25">
      <c r="A1815" s="18">
        <v>43179</v>
      </c>
      <c r="B1815">
        <v>35.520000000000003</v>
      </c>
      <c r="C1815">
        <v>36.020000000000003</v>
      </c>
      <c r="D1815">
        <v>34.810001</v>
      </c>
      <c r="E1815">
        <v>35.07</v>
      </c>
      <c r="F1815">
        <v>35.07</v>
      </c>
      <c r="G1815">
        <v>1940400</v>
      </c>
    </row>
    <row r="1816" spans="1:7" x14ac:dyDescent="0.25">
      <c r="A1816" s="18">
        <v>43180</v>
      </c>
      <c r="B1816">
        <v>34.740001999999997</v>
      </c>
      <c r="C1816">
        <v>34.959999000000003</v>
      </c>
      <c r="D1816">
        <v>32.720001000000003</v>
      </c>
      <c r="E1816">
        <v>34.669998</v>
      </c>
      <c r="F1816">
        <v>34.669998</v>
      </c>
      <c r="G1816">
        <v>3296400</v>
      </c>
    </row>
    <row r="1817" spans="1:7" x14ac:dyDescent="0.25">
      <c r="A1817" s="18">
        <v>43181</v>
      </c>
      <c r="B1817">
        <v>36.799999</v>
      </c>
      <c r="C1817">
        <v>39.599997999999999</v>
      </c>
      <c r="D1817">
        <v>35.830002</v>
      </c>
      <c r="E1817">
        <v>39.189999</v>
      </c>
      <c r="F1817">
        <v>39.189999</v>
      </c>
      <c r="G1817">
        <v>4593400</v>
      </c>
    </row>
    <row r="1818" spans="1:7" x14ac:dyDescent="0.25">
      <c r="A1818" s="18">
        <v>43182</v>
      </c>
      <c r="B1818">
        <v>38.490001999999997</v>
      </c>
      <c r="C1818">
        <v>41.5</v>
      </c>
      <c r="D1818">
        <v>37.57</v>
      </c>
      <c r="E1818">
        <v>41.400002000000001</v>
      </c>
      <c r="F1818">
        <v>41.400002000000001</v>
      </c>
      <c r="G1818">
        <v>5050600</v>
      </c>
    </row>
    <row r="1819" spans="1:7" x14ac:dyDescent="0.25">
      <c r="A1819" s="18">
        <v>43185</v>
      </c>
      <c r="B1819">
        <v>38.520000000000003</v>
      </c>
      <c r="C1819">
        <v>40.93</v>
      </c>
      <c r="D1819">
        <v>38.189999</v>
      </c>
      <c r="E1819">
        <v>38.189999</v>
      </c>
      <c r="F1819">
        <v>38.189999</v>
      </c>
      <c r="G1819">
        <v>3481700</v>
      </c>
    </row>
    <row r="1820" spans="1:7" x14ac:dyDescent="0.25">
      <c r="A1820" s="18">
        <v>43186</v>
      </c>
      <c r="B1820">
        <v>38.299999</v>
      </c>
      <c r="C1820">
        <v>41.880001</v>
      </c>
      <c r="D1820">
        <v>38.279998999999997</v>
      </c>
      <c r="E1820">
        <v>41.25</v>
      </c>
      <c r="F1820">
        <v>41.25</v>
      </c>
      <c r="G1820">
        <v>3551100</v>
      </c>
    </row>
    <row r="1821" spans="1:7" x14ac:dyDescent="0.25">
      <c r="A1821" s="18">
        <v>43187</v>
      </c>
      <c r="B1821">
        <v>40.759998000000003</v>
      </c>
      <c r="C1821">
        <v>43.259998000000003</v>
      </c>
      <c r="D1821">
        <v>40.380001</v>
      </c>
      <c r="E1821">
        <v>42.150002000000001</v>
      </c>
      <c r="F1821">
        <v>42.150002000000001</v>
      </c>
      <c r="G1821">
        <v>4342900</v>
      </c>
    </row>
    <row r="1822" spans="1:7" x14ac:dyDescent="0.25">
      <c r="A1822" s="18">
        <v>43188</v>
      </c>
      <c r="B1822">
        <v>41.150002000000001</v>
      </c>
      <c r="C1822">
        <v>41.540000999999997</v>
      </c>
      <c r="D1822">
        <v>38.93</v>
      </c>
      <c r="E1822">
        <v>39.150002000000001</v>
      </c>
      <c r="F1822">
        <v>39.150002000000001</v>
      </c>
      <c r="G1822">
        <v>2675300</v>
      </c>
    </row>
    <row r="1823" spans="1:7" x14ac:dyDescent="0.25">
      <c r="A1823" s="18">
        <v>43192</v>
      </c>
      <c r="B1823">
        <v>40.279998999999997</v>
      </c>
      <c r="C1823">
        <v>44.509998000000003</v>
      </c>
      <c r="D1823">
        <v>39.860000999999997</v>
      </c>
      <c r="E1823">
        <v>42.869999</v>
      </c>
      <c r="F1823">
        <v>42.869999</v>
      </c>
      <c r="G1823">
        <v>4123000</v>
      </c>
    </row>
    <row r="1824" spans="1:7" x14ac:dyDescent="0.25">
      <c r="A1824" s="18">
        <v>43193</v>
      </c>
      <c r="B1824">
        <v>41.810001</v>
      </c>
      <c r="C1824">
        <v>42.950001</v>
      </c>
      <c r="D1824">
        <v>40.889999000000003</v>
      </c>
      <c r="E1824">
        <v>40.98</v>
      </c>
      <c r="F1824">
        <v>40.98</v>
      </c>
      <c r="G1824">
        <v>2782000</v>
      </c>
    </row>
    <row r="1825" spans="1:7" x14ac:dyDescent="0.25">
      <c r="A1825" s="18">
        <v>43194</v>
      </c>
      <c r="B1825">
        <v>44.139999000000003</v>
      </c>
      <c r="C1825">
        <v>44.189999</v>
      </c>
      <c r="D1825">
        <v>40.060001</v>
      </c>
      <c r="E1825">
        <v>40.310001</v>
      </c>
      <c r="F1825">
        <v>40.310001</v>
      </c>
      <c r="G1825">
        <v>3098100</v>
      </c>
    </row>
    <row r="1826" spans="1:7" x14ac:dyDescent="0.25">
      <c r="A1826" s="18">
        <v>43195</v>
      </c>
      <c r="B1826">
        <v>39.75</v>
      </c>
      <c r="C1826">
        <v>40.259998000000003</v>
      </c>
      <c r="D1826">
        <v>38.630001</v>
      </c>
      <c r="E1826">
        <v>38.810001</v>
      </c>
      <c r="F1826">
        <v>38.810001</v>
      </c>
      <c r="G1826">
        <v>1194300</v>
      </c>
    </row>
    <row r="1827" spans="1:7" x14ac:dyDescent="0.25">
      <c r="A1827" s="18">
        <v>43196</v>
      </c>
      <c r="B1827">
        <v>40.049999</v>
      </c>
      <c r="C1827">
        <v>42.91</v>
      </c>
      <c r="D1827">
        <v>39.049999</v>
      </c>
      <c r="E1827">
        <v>41.240001999999997</v>
      </c>
      <c r="F1827">
        <v>41.240001999999997</v>
      </c>
      <c r="G1827">
        <v>3216200</v>
      </c>
    </row>
    <row r="1828" spans="1:7" x14ac:dyDescent="0.25">
      <c r="A1828" s="18">
        <v>43199</v>
      </c>
      <c r="B1828">
        <v>40.520000000000003</v>
      </c>
      <c r="C1828">
        <v>41.509998000000003</v>
      </c>
      <c r="D1828">
        <v>39.950001</v>
      </c>
      <c r="E1828">
        <v>41.25</v>
      </c>
      <c r="F1828">
        <v>41.25</v>
      </c>
      <c r="G1828">
        <v>2109400</v>
      </c>
    </row>
    <row r="1829" spans="1:7" x14ac:dyDescent="0.25">
      <c r="A1829" s="18">
        <v>43200</v>
      </c>
      <c r="B1829">
        <v>39.979999999999997</v>
      </c>
      <c r="C1829">
        <v>41.279998999999997</v>
      </c>
      <c r="D1829">
        <v>39.810001</v>
      </c>
      <c r="E1829">
        <v>40.209999000000003</v>
      </c>
      <c r="F1829">
        <v>40.209999000000003</v>
      </c>
      <c r="G1829">
        <v>2578600</v>
      </c>
    </row>
    <row r="1830" spans="1:7" x14ac:dyDescent="0.25">
      <c r="A1830" s="18">
        <v>43201</v>
      </c>
      <c r="B1830">
        <v>41.259998000000003</v>
      </c>
      <c r="C1830">
        <v>41.279998999999997</v>
      </c>
      <c r="D1830">
        <v>40.049999</v>
      </c>
      <c r="E1830">
        <v>40.529998999999997</v>
      </c>
      <c r="F1830">
        <v>40.529998999999997</v>
      </c>
      <c r="G1830">
        <v>1609000</v>
      </c>
    </row>
    <row r="1831" spans="1:7" x14ac:dyDescent="0.25">
      <c r="A1831" s="18">
        <v>43202</v>
      </c>
      <c r="B1831">
        <v>39.790000999999997</v>
      </c>
      <c r="C1831">
        <v>39.93</v>
      </c>
      <c r="D1831">
        <v>38.580002</v>
      </c>
      <c r="E1831">
        <v>38.869999</v>
      </c>
      <c r="F1831">
        <v>38.869999</v>
      </c>
      <c r="G1831">
        <v>1635000</v>
      </c>
    </row>
    <row r="1832" spans="1:7" x14ac:dyDescent="0.25">
      <c r="A1832" s="18">
        <v>43203</v>
      </c>
      <c r="B1832">
        <v>37.909999999999997</v>
      </c>
      <c r="C1832">
        <v>38.57</v>
      </c>
      <c r="D1832">
        <v>37.18</v>
      </c>
      <c r="E1832">
        <v>37.439999</v>
      </c>
      <c r="F1832">
        <v>37.439999</v>
      </c>
      <c r="G1832">
        <v>1548100</v>
      </c>
    </row>
    <row r="1833" spans="1:7" x14ac:dyDescent="0.25">
      <c r="A1833" s="18">
        <v>43206</v>
      </c>
      <c r="B1833">
        <v>36.639999000000003</v>
      </c>
      <c r="C1833">
        <v>36.659999999999997</v>
      </c>
      <c r="D1833">
        <v>35.369999</v>
      </c>
      <c r="E1833">
        <v>35.560001</v>
      </c>
      <c r="F1833">
        <v>35.560001</v>
      </c>
      <c r="G1833">
        <v>1461600</v>
      </c>
    </row>
    <row r="1834" spans="1:7" x14ac:dyDescent="0.25">
      <c r="A1834" s="18">
        <v>43207</v>
      </c>
      <c r="B1834">
        <v>35.020000000000003</v>
      </c>
      <c r="C1834">
        <v>35.130001</v>
      </c>
      <c r="D1834">
        <v>32.880001</v>
      </c>
      <c r="E1834">
        <v>33.43</v>
      </c>
      <c r="F1834">
        <v>33.43</v>
      </c>
      <c r="G1834">
        <v>1749200</v>
      </c>
    </row>
    <row r="1835" spans="1:7" x14ac:dyDescent="0.25">
      <c r="A1835" s="18">
        <v>43208</v>
      </c>
      <c r="B1835">
        <v>34.119999</v>
      </c>
      <c r="C1835">
        <v>35.360000999999997</v>
      </c>
      <c r="D1835">
        <v>33.200001</v>
      </c>
      <c r="E1835">
        <v>33.549999</v>
      </c>
      <c r="F1835">
        <v>33.549999</v>
      </c>
      <c r="G1835">
        <v>1899800</v>
      </c>
    </row>
    <row r="1836" spans="1:7" x14ac:dyDescent="0.25">
      <c r="A1836" s="18">
        <v>43209</v>
      </c>
      <c r="B1836">
        <v>34.409999999999997</v>
      </c>
      <c r="C1836">
        <v>35.200001</v>
      </c>
      <c r="D1836">
        <v>33.68</v>
      </c>
      <c r="E1836">
        <v>34.060001</v>
      </c>
      <c r="F1836">
        <v>34.060001</v>
      </c>
      <c r="G1836">
        <v>1202500</v>
      </c>
    </row>
    <row r="1837" spans="1:7" x14ac:dyDescent="0.25">
      <c r="A1837" s="18">
        <v>43210</v>
      </c>
      <c r="B1837">
        <v>33.919998</v>
      </c>
      <c r="C1837">
        <v>35.450001</v>
      </c>
      <c r="D1837">
        <v>33.619999</v>
      </c>
      <c r="E1837">
        <v>35.060001</v>
      </c>
      <c r="F1837">
        <v>35.060001</v>
      </c>
      <c r="G1837">
        <v>1549800</v>
      </c>
    </row>
    <row r="1838" spans="1:7" x14ac:dyDescent="0.25">
      <c r="A1838" s="18">
        <v>43213</v>
      </c>
      <c r="B1838">
        <v>34.590000000000003</v>
      </c>
      <c r="C1838">
        <v>35.439999</v>
      </c>
      <c r="D1838">
        <v>33.860000999999997</v>
      </c>
      <c r="E1838">
        <v>34.669998</v>
      </c>
      <c r="F1838">
        <v>34.669998</v>
      </c>
      <c r="G1838">
        <v>973600</v>
      </c>
    </row>
    <row r="1839" spans="1:7" x14ac:dyDescent="0.25">
      <c r="A1839" s="18">
        <v>43214</v>
      </c>
      <c r="B1839">
        <v>33.869999</v>
      </c>
      <c r="C1839">
        <v>37.840000000000003</v>
      </c>
      <c r="D1839">
        <v>33.549999</v>
      </c>
      <c r="E1839">
        <v>36.490001999999997</v>
      </c>
      <c r="F1839">
        <v>36.490001999999997</v>
      </c>
      <c r="G1839">
        <v>2422400</v>
      </c>
    </row>
    <row r="1840" spans="1:7" x14ac:dyDescent="0.25">
      <c r="A1840" s="18">
        <v>43215</v>
      </c>
      <c r="B1840">
        <v>36.659999999999997</v>
      </c>
      <c r="C1840">
        <v>37.919998</v>
      </c>
      <c r="D1840">
        <v>36.529998999999997</v>
      </c>
      <c r="E1840">
        <v>36.770000000000003</v>
      </c>
      <c r="F1840">
        <v>36.770000000000003</v>
      </c>
      <c r="G1840">
        <v>1808400</v>
      </c>
    </row>
    <row r="1841" spans="1:7" x14ac:dyDescent="0.25">
      <c r="A1841" s="18">
        <v>43216</v>
      </c>
      <c r="B1841">
        <v>35.900002000000001</v>
      </c>
      <c r="C1841">
        <v>36.32</v>
      </c>
      <c r="D1841">
        <v>34.610000999999997</v>
      </c>
      <c r="E1841">
        <v>34.970001000000003</v>
      </c>
      <c r="F1841">
        <v>34.970001000000003</v>
      </c>
      <c r="G1841">
        <v>950800</v>
      </c>
    </row>
    <row r="1842" spans="1:7" x14ac:dyDescent="0.25">
      <c r="A1842" s="18">
        <v>43217</v>
      </c>
      <c r="B1842">
        <v>34.5</v>
      </c>
      <c r="C1842">
        <v>35.590000000000003</v>
      </c>
      <c r="D1842">
        <v>34.130001</v>
      </c>
      <c r="E1842">
        <v>34.290000999999997</v>
      </c>
      <c r="F1842">
        <v>34.290000999999997</v>
      </c>
      <c r="G1842">
        <v>1397900</v>
      </c>
    </row>
    <row r="1843" spans="1:7" x14ac:dyDescent="0.25">
      <c r="A1843" s="18">
        <v>43220</v>
      </c>
      <c r="B1843">
        <v>33.919998</v>
      </c>
      <c r="C1843">
        <v>34.509998000000003</v>
      </c>
      <c r="D1843">
        <v>33.310001</v>
      </c>
      <c r="E1843">
        <v>34.330002</v>
      </c>
      <c r="F1843">
        <v>34.330002</v>
      </c>
      <c r="G1843">
        <v>1256700</v>
      </c>
    </row>
    <row r="1844" spans="1:7" x14ac:dyDescent="0.25">
      <c r="A1844" s="18">
        <v>43221</v>
      </c>
      <c r="B1844">
        <v>34.630001</v>
      </c>
      <c r="C1844">
        <v>35.049999</v>
      </c>
      <c r="D1844">
        <v>33.729999999999997</v>
      </c>
      <c r="E1844">
        <v>33.830002</v>
      </c>
      <c r="F1844">
        <v>33.830002</v>
      </c>
      <c r="G1844">
        <v>1204900</v>
      </c>
    </row>
    <row r="1845" spans="1:7" x14ac:dyDescent="0.25">
      <c r="A1845" s="18">
        <v>43222</v>
      </c>
      <c r="B1845">
        <v>33.68</v>
      </c>
      <c r="C1845">
        <v>33.759998000000003</v>
      </c>
      <c r="D1845">
        <v>32.619999</v>
      </c>
      <c r="E1845">
        <v>33.610000999999997</v>
      </c>
      <c r="F1845">
        <v>33.610000999999997</v>
      </c>
      <c r="G1845">
        <v>970600</v>
      </c>
    </row>
    <row r="1846" spans="1:7" x14ac:dyDescent="0.25">
      <c r="A1846" s="18">
        <v>43223</v>
      </c>
      <c r="B1846">
        <v>34.299999</v>
      </c>
      <c r="C1846">
        <v>36.32</v>
      </c>
      <c r="D1846">
        <v>33.939999</v>
      </c>
      <c r="E1846">
        <v>34.270000000000003</v>
      </c>
      <c r="F1846">
        <v>34.270000000000003</v>
      </c>
      <c r="G1846">
        <v>1650500</v>
      </c>
    </row>
    <row r="1847" spans="1:7" x14ac:dyDescent="0.25">
      <c r="A1847" s="18">
        <v>43224</v>
      </c>
      <c r="B1847">
        <v>34.720001000000003</v>
      </c>
      <c r="C1847">
        <v>35.040000999999997</v>
      </c>
      <c r="D1847">
        <v>33.029998999999997</v>
      </c>
      <c r="E1847">
        <v>33.200001</v>
      </c>
      <c r="F1847">
        <v>33.200001</v>
      </c>
      <c r="G1847">
        <v>913800</v>
      </c>
    </row>
    <row r="1848" spans="1:7" x14ac:dyDescent="0.25">
      <c r="A1848" s="18">
        <v>43227</v>
      </c>
      <c r="B1848">
        <v>33.020000000000003</v>
      </c>
      <c r="C1848">
        <v>33.349997999999999</v>
      </c>
      <c r="D1848">
        <v>32.639999000000003</v>
      </c>
      <c r="E1848">
        <v>32.990001999999997</v>
      </c>
      <c r="F1848">
        <v>32.990001999999997</v>
      </c>
      <c r="G1848">
        <v>677300</v>
      </c>
    </row>
    <row r="1849" spans="1:7" x14ac:dyDescent="0.25">
      <c r="A1849" s="18">
        <v>43228</v>
      </c>
      <c r="B1849">
        <v>33.270000000000003</v>
      </c>
      <c r="C1849">
        <v>33.560001</v>
      </c>
      <c r="D1849">
        <v>32.790000999999997</v>
      </c>
      <c r="E1849">
        <v>32.889999000000003</v>
      </c>
      <c r="F1849">
        <v>32.889999000000003</v>
      </c>
      <c r="G1849">
        <v>864900</v>
      </c>
    </row>
    <row r="1850" spans="1:7" x14ac:dyDescent="0.25">
      <c r="A1850" s="18">
        <v>43229</v>
      </c>
      <c r="B1850">
        <v>32.610000999999997</v>
      </c>
      <c r="C1850">
        <v>32.740001999999997</v>
      </c>
      <c r="D1850">
        <v>31.52</v>
      </c>
      <c r="E1850">
        <v>31.52</v>
      </c>
      <c r="F1850">
        <v>31.52</v>
      </c>
      <c r="G1850">
        <v>1073200</v>
      </c>
    </row>
    <row r="1851" spans="1:7" x14ac:dyDescent="0.25">
      <c r="A1851" s="18">
        <v>43230</v>
      </c>
      <c r="B1851">
        <v>31.33</v>
      </c>
      <c r="C1851">
        <v>31.33</v>
      </c>
      <c r="D1851">
        <v>29.870000999999998</v>
      </c>
      <c r="E1851">
        <v>30.110001</v>
      </c>
      <c r="F1851">
        <v>30.110001</v>
      </c>
      <c r="G1851">
        <v>880000</v>
      </c>
    </row>
    <row r="1852" spans="1:7" x14ac:dyDescent="0.25">
      <c r="A1852" s="18">
        <v>43231</v>
      </c>
      <c r="B1852">
        <v>30.120000999999998</v>
      </c>
      <c r="C1852">
        <v>30.42</v>
      </c>
      <c r="D1852">
        <v>29.59</v>
      </c>
      <c r="E1852">
        <v>29.620000999999998</v>
      </c>
      <c r="F1852">
        <v>29.620000999999998</v>
      </c>
      <c r="G1852">
        <v>1018900</v>
      </c>
    </row>
    <row r="1853" spans="1:7" x14ac:dyDescent="0.25">
      <c r="A1853" s="18">
        <v>43234</v>
      </c>
      <c r="B1853">
        <v>29.27</v>
      </c>
      <c r="C1853">
        <v>29.34</v>
      </c>
      <c r="D1853">
        <v>28.52</v>
      </c>
      <c r="E1853">
        <v>28.639999</v>
      </c>
      <c r="F1853">
        <v>28.639999</v>
      </c>
      <c r="G1853">
        <v>1212700</v>
      </c>
    </row>
    <row r="1854" spans="1:7" x14ac:dyDescent="0.25">
      <c r="A1854" s="18">
        <v>43235</v>
      </c>
      <c r="B1854">
        <v>29.799999</v>
      </c>
      <c r="C1854">
        <v>31.110001</v>
      </c>
      <c r="D1854">
        <v>29.700001</v>
      </c>
      <c r="E1854">
        <v>30.67</v>
      </c>
      <c r="F1854">
        <v>30.67</v>
      </c>
      <c r="G1854">
        <v>1970800</v>
      </c>
    </row>
    <row r="1855" spans="1:7" x14ac:dyDescent="0.25">
      <c r="A1855" s="18">
        <v>43236</v>
      </c>
      <c r="B1855">
        <v>30.200001</v>
      </c>
      <c r="C1855">
        <v>30.23</v>
      </c>
      <c r="D1855">
        <v>29.389999</v>
      </c>
      <c r="E1855">
        <v>29.57</v>
      </c>
      <c r="F1855">
        <v>29.57</v>
      </c>
      <c r="G1855">
        <v>1115800</v>
      </c>
    </row>
    <row r="1856" spans="1:7" x14ac:dyDescent="0.25">
      <c r="A1856" s="18">
        <v>43237</v>
      </c>
      <c r="B1856">
        <v>29.459999</v>
      </c>
      <c r="C1856">
        <v>29.83</v>
      </c>
      <c r="D1856">
        <v>28.719999000000001</v>
      </c>
      <c r="E1856">
        <v>28.809999000000001</v>
      </c>
      <c r="F1856">
        <v>28.809999000000001</v>
      </c>
      <c r="G1856">
        <v>1097400</v>
      </c>
    </row>
    <row r="1857" spans="1:7" x14ac:dyDescent="0.25">
      <c r="A1857" s="18">
        <v>43238</v>
      </c>
      <c r="B1857">
        <v>29.15</v>
      </c>
      <c r="C1857">
        <v>29.68</v>
      </c>
      <c r="D1857">
        <v>28.92</v>
      </c>
      <c r="E1857">
        <v>29.190000999999999</v>
      </c>
      <c r="F1857">
        <v>29.190000999999999</v>
      </c>
      <c r="G1857">
        <v>993300</v>
      </c>
    </row>
    <row r="1858" spans="1:7" x14ac:dyDescent="0.25">
      <c r="A1858" s="18">
        <v>43241</v>
      </c>
      <c r="B1858">
        <v>28.110001</v>
      </c>
      <c r="C1858">
        <v>28.58</v>
      </c>
      <c r="D1858">
        <v>27.65</v>
      </c>
      <c r="E1858">
        <v>28.27</v>
      </c>
      <c r="F1858">
        <v>28.27</v>
      </c>
      <c r="G1858">
        <v>1168700</v>
      </c>
    </row>
    <row r="1859" spans="1:7" x14ac:dyDescent="0.25">
      <c r="A1859" s="18">
        <v>43242</v>
      </c>
      <c r="B1859">
        <v>28.01</v>
      </c>
      <c r="C1859">
        <v>28.66</v>
      </c>
      <c r="D1859">
        <v>27.92</v>
      </c>
      <c r="E1859">
        <v>28.610001</v>
      </c>
      <c r="F1859">
        <v>28.610001</v>
      </c>
      <c r="G1859">
        <v>888600</v>
      </c>
    </row>
    <row r="1860" spans="1:7" x14ac:dyDescent="0.25">
      <c r="A1860" s="18">
        <v>43243</v>
      </c>
      <c r="B1860">
        <v>29.450001</v>
      </c>
      <c r="C1860">
        <v>29.85</v>
      </c>
      <c r="D1860">
        <v>27.950001</v>
      </c>
      <c r="E1860">
        <v>28.09</v>
      </c>
      <c r="F1860">
        <v>28.09</v>
      </c>
      <c r="G1860">
        <v>1046200</v>
      </c>
    </row>
    <row r="1861" spans="1:7" x14ac:dyDescent="0.25">
      <c r="A1861" s="18">
        <v>43244</v>
      </c>
      <c r="B1861">
        <v>28.200001</v>
      </c>
      <c r="C1861">
        <v>29.440000999999999</v>
      </c>
      <c r="D1861">
        <v>27.799999</v>
      </c>
      <c r="E1861">
        <v>27.93</v>
      </c>
      <c r="F1861">
        <v>27.93</v>
      </c>
      <c r="G1861">
        <v>1710900</v>
      </c>
    </row>
    <row r="1862" spans="1:7" x14ac:dyDescent="0.25">
      <c r="A1862" s="18">
        <v>43245</v>
      </c>
      <c r="B1862">
        <v>28.360001</v>
      </c>
      <c r="C1862">
        <v>28.549999</v>
      </c>
      <c r="D1862">
        <v>27.75</v>
      </c>
      <c r="E1862">
        <v>28.290001</v>
      </c>
      <c r="F1862">
        <v>28.290001</v>
      </c>
      <c r="G1862">
        <v>1017800</v>
      </c>
    </row>
    <row r="1863" spans="1:7" x14ac:dyDescent="0.25">
      <c r="A1863" s="18">
        <v>43249</v>
      </c>
      <c r="B1863">
        <v>29.6</v>
      </c>
      <c r="C1863">
        <v>32.659999999999997</v>
      </c>
      <c r="D1863">
        <v>28.98</v>
      </c>
      <c r="E1863">
        <v>31.709999</v>
      </c>
      <c r="F1863">
        <v>31.709999</v>
      </c>
      <c r="G1863">
        <v>3049600</v>
      </c>
    </row>
    <row r="1864" spans="1:7" x14ac:dyDescent="0.25">
      <c r="A1864" s="18">
        <v>43250</v>
      </c>
      <c r="B1864">
        <v>30.85</v>
      </c>
      <c r="C1864">
        <v>30.950001</v>
      </c>
      <c r="D1864">
        <v>29.799999</v>
      </c>
      <c r="E1864">
        <v>30.16</v>
      </c>
      <c r="F1864">
        <v>30.16</v>
      </c>
      <c r="G1864">
        <v>1272600</v>
      </c>
    </row>
    <row r="1865" spans="1:7" x14ac:dyDescent="0.25">
      <c r="A1865" s="18">
        <v>43251</v>
      </c>
      <c r="B1865">
        <v>30.389999</v>
      </c>
      <c r="C1865">
        <v>31.34</v>
      </c>
      <c r="D1865">
        <v>30.07</v>
      </c>
      <c r="E1865">
        <v>30.559999000000001</v>
      </c>
      <c r="F1865">
        <v>30.559999000000001</v>
      </c>
      <c r="G1865">
        <v>1899400</v>
      </c>
    </row>
    <row r="1866" spans="1:7" x14ac:dyDescent="0.25">
      <c r="A1866" s="18">
        <v>43252</v>
      </c>
      <c r="B1866">
        <v>29.299999</v>
      </c>
      <c r="C1866">
        <v>29.389999</v>
      </c>
      <c r="D1866">
        <v>28.790001</v>
      </c>
      <c r="E1866">
        <v>29.280000999999999</v>
      </c>
      <c r="F1866">
        <v>29.280000999999999</v>
      </c>
      <c r="G1866">
        <v>1442100</v>
      </c>
    </row>
    <row r="1867" spans="1:7" x14ac:dyDescent="0.25">
      <c r="A1867" s="18">
        <v>43255</v>
      </c>
      <c r="B1867">
        <v>28.620000999999998</v>
      </c>
      <c r="C1867">
        <v>28.719999000000001</v>
      </c>
      <c r="D1867">
        <v>27.99</v>
      </c>
      <c r="E1867">
        <v>28.049999</v>
      </c>
      <c r="F1867">
        <v>28.049999</v>
      </c>
      <c r="G1867">
        <v>822700</v>
      </c>
    </row>
    <row r="1868" spans="1:7" x14ac:dyDescent="0.25">
      <c r="A1868" s="18">
        <v>43256</v>
      </c>
      <c r="B1868">
        <v>28.040001</v>
      </c>
      <c r="C1868">
        <v>28.35</v>
      </c>
      <c r="D1868">
        <v>27.65</v>
      </c>
      <c r="E1868">
        <v>27.74</v>
      </c>
      <c r="F1868">
        <v>27.74</v>
      </c>
      <c r="G1868">
        <v>825700</v>
      </c>
    </row>
    <row r="1869" spans="1:7" x14ac:dyDescent="0.25">
      <c r="A1869" s="18">
        <v>43257</v>
      </c>
      <c r="B1869">
        <v>27.5</v>
      </c>
      <c r="C1869">
        <v>27.6</v>
      </c>
      <c r="D1869">
        <v>26.639999</v>
      </c>
      <c r="E1869">
        <v>26.68</v>
      </c>
      <c r="F1869">
        <v>26.68</v>
      </c>
      <c r="G1869">
        <v>1012900</v>
      </c>
    </row>
    <row r="1870" spans="1:7" x14ac:dyDescent="0.25">
      <c r="A1870" s="18">
        <v>43258</v>
      </c>
      <c r="B1870">
        <v>26.540001</v>
      </c>
      <c r="C1870">
        <v>28</v>
      </c>
      <c r="D1870">
        <v>26.5</v>
      </c>
      <c r="E1870">
        <v>27.07</v>
      </c>
      <c r="F1870">
        <v>27.07</v>
      </c>
      <c r="G1870">
        <v>1565900</v>
      </c>
    </row>
    <row r="1871" spans="1:7" x14ac:dyDescent="0.25">
      <c r="A1871" s="18">
        <v>43259</v>
      </c>
      <c r="B1871">
        <v>27.610001</v>
      </c>
      <c r="C1871">
        <v>27.700001</v>
      </c>
      <c r="D1871">
        <v>26.76</v>
      </c>
      <c r="E1871">
        <v>26.889999</v>
      </c>
      <c r="F1871">
        <v>26.889999</v>
      </c>
      <c r="G1871">
        <v>1202100</v>
      </c>
    </row>
    <row r="1872" spans="1:7" x14ac:dyDescent="0.25">
      <c r="A1872" s="18">
        <v>43262</v>
      </c>
      <c r="B1872">
        <v>26.959999</v>
      </c>
      <c r="C1872">
        <v>27.049999</v>
      </c>
      <c r="D1872">
        <v>26.35</v>
      </c>
      <c r="E1872">
        <v>26.52</v>
      </c>
      <c r="F1872">
        <v>26.52</v>
      </c>
      <c r="G1872">
        <v>1152300</v>
      </c>
    </row>
    <row r="1873" spans="1:7" x14ac:dyDescent="0.25">
      <c r="A1873" s="18">
        <v>43263</v>
      </c>
      <c r="B1873">
        <v>26.299999</v>
      </c>
      <c r="C1873">
        <v>26.76</v>
      </c>
      <c r="D1873">
        <v>26.15</v>
      </c>
      <c r="E1873">
        <v>26.4</v>
      </c>
      <c r="F1873">
        <v>26.4</v>
      </c>
      <c r="G1873">
        <v>681800</v>
      </c>
    </row>
    <row r="1874" spans="1:7" x14ac:dyDescent="0.25">
      <c r="A1874" s="18">
        <v>43264</v>
      </c>
      <c r="B1874">
        <v>26.07</v>
      </c>
      <c r="C1874">
        <v>26.780000999999999</v>
      </c>
      <c r="D1874">
        <v>25.969999000000001</v>
      </c>
      <c r="E1874">
        <v>26.75</v>
      </c>
      <c r="F1874">
        <v>26.75</v>
      </c>
      <c r="G1874">
        <v>939300</v>
      </c>
    </row>
    <row r="1875" spans="1:7" x14ac:dyDescent="0.25">
      <c r="A1875" s="18">
        <v>43265</v>
      </c>
      <c r="B1875">
        <v>25.99</v>
      </c>
      <c r="C1875">
        <v>26.27</v>
      </c>
      <c r="D1875">
        <v>25.540001</v>
      </c>
      <c r="E1875">
        <v>25.9</v>
      </c>
      <c r="F1875">
        <v>25.9</v>
      </c>
      <c r="G1875">
        <v>1482800</v>
      </c>
    </row>
    <row r="1876" spans="1:7" x14ac:dyDescent="0.25">
      <c r="A1876" s="18">
        <v>43266</v>
      </c>
      <c r="B1876">
        <v>26.379999000000002</v>
      </c>
      <c r="C1876">
        <v>26.85</v>
      </c>
      <c r="D1876">
        <v>26.02</v>
      </c>
      <c r="E1876">
        <v>26.120000999999998</v>
      </c>
      <c r="F1876">
        <v>26.120000999999998</v>
      </c>
      <c r="G1876">
        <v>1315100</v>
      </c>
    </row>
    <row r="1877" spans="1:7" x14ac:dyDescent="0.25">
      <c r="A1877" s="18">
        <v>43269</v>
      </c>
      <c r="B1877">
        <v>26.879999000000002</v>
      </c>
      <c r="C1877">
        <v>27.26</v>
      </c>
      <c r="D1877">
        <v>25.74</v>
      </c>
      <c r="E1877">
        <v>25.790001</v>
      </c>
      <c r="F1877">
        <v>25.790001</v>
      </c>
      <c r="G1877">
        <v>1227500</v>
      </c>
    </row>
    <row r="1878" spans="1:7" x14ac:dyDescent="0.25">
      <c r="A1878" s="18">
        <v>43270</v>
      </c>
      <c r="B1878">
        <v>27.52</v>
      </c>
      <c r="C1878">
        <v>27.99</v>
      </c>
      <c r="D1878">
        <v>26.780000999999999</v>
      </c>
      <c r="E1878">
        <v>27.040001</v>
      </c>
      <c r="F1878">
        <v>27.040001</v>
      </c>
      <c r="G1878">
        <v>2040300</v>
      </c>
    </row>
    <row r="1879" spans="1:7" x14ac:dyDescent="0.25">
      <c r="A1879" s="18">
        <v>43271</v>
      </c>
      <c r="B1879">
        <v>26.5</v>
      </c>
      <c r="C1879">
        <v>26.57</v>
      </c>
      <c r="D1879">
        <v>26.129999000000002</v>
      </c>
      <c r="E1879">
        <v>26.440000999999999</v>
      </c>
      <c r="F1879">
        <v>26.440000999999999</v>
      </c>
      <c r="G1879">
        <v>1117200</v>
      </c>
    </row>
    <row r="1880" spans="1:7" x14ac:dyDescent="0.25">
      <c r="A1880" s="18">
        <v>43272</v>
      </c>
      <c r="B1880">
        <v>26.6</v>
      </c>
      <c r="C1880">
        <v>28.74</v>
      </c>
      <c r="D1880">
        <v>26.58</v>
      </c>
      <c r="E1880">
        <v>28.18</v>
      </c>
      <c r="F1880">
        <v>28.18</v>
      </c>
      <c r="G1880">
        <v>2124200</v>
      </c>
    </row>
    <row r="1881" spans="1:7" x14ac:dyDescent="0.25">
      <c r="A1881" s="18">
        <v>43273</v>
      </c>
      <c r="B1881">
        <v>27.25</v>
      </c>
      <c r="C1881">
        <v>27.690000999999999</v>
      </c>
      <c r="D1881">
        <v>27</v>
      </c>
      <c r="E1881">
        <v>27.42</v>
      </c>
      <c r="F1881">
        <v>27.42</v>
      </c>
      <c r="G1881">
        <v>1050700</v>
      </c>
    </row>
    <row r="1882" spans="1:7" x14ac:dyDescent="0.25">
      <c r="A1882" s="18">
        <v>43276</v>
      </c>
      <c r="B1882">
        <v>28.23</v>
      </c>
      <c r="C1882">
        <v>32.790000999999997</v>
      </c>
      <c r="D1882">
        <v>28.23</v>
      </c>
      <c r="E1882">
        <v>31.42</v>
      </c>
      <c r="F1882">
        <v>31.42</v>
      </c>
      <c r="G1882">
        <v>3728800</v>
      </c>
    </row>
    <row r="1883" spans="1:7" x14ac:dyDescent="0.25">
      <c r="A1883" s="18">
        <v>43277</v>
      </c>
      <c r="B1883">
        <v>30.139999</v>
      </c>
      <c r="C1883">
        <v>31.24</v>
      </c>
      <c r="D1883">
        <v>29.49</v>
      </c>
      <c r="E1883">
        <v>30.129999000000002</v>
      </c>
      <c r="F1883">
        <v>30.129999000000002</v>
      </c>
      <c r="G1883">
        <v>1819600</v>
      </c>
    </row>
    <row r="1884" spans="1:7" x14ac:dyDescent="0.25">
      <c r="A1884" s="18">
        <v>43278</v>
      </c>
      <c r="B1884">
        <v>29.83</v>
      </c>
      <c r="C1884">
        <v>32.529998999999997</v>
      </c>
      <c r="D1884">
        <v>29.059999000000001</v>
      </c>
      <c r="E1884">
        <v>31.85</v>
      </c>
      <c r="F1884">
        <v>31.85</v>
      </c>
      <c r="G1884">
        <v>2535800</v>
      </c>
    </row>
    <row r="1885" spans="1:7" x14ac:dyDescent="0.25">
      <c r="A1885" s="18">
        <v>43279</v>
      </c>
      <c r="B1885">
        <v>32.07</v>
      </c>
      <c r="C1885">
        <v>33.419998</v>
      </c>
      <c r="D1885">
        <v>30.92</v>
      </c>
      <c r="E1885">
        <v>31.370000999999998</v>
      </c>
      <c r="F1885">
        <v>31.370000999999998</v>
      </c>
      <c r="G1885">
        <v>2433700</v>
      </c>
    </row>
    <row r="1886" spans="1:7" x14ac:dyDescent="0.25">
      <c r="A1886" s="18">
        <v>43280</v>
      </c>
      <c r="B1886">
        <v>30.280000999999999</v>
      </c>
      <c r="C1886">
        <v>30.57</v>
      </c>
      <c r="D1886">
        <v>29.51</v>
      </c>
      <c r="E1886">
        <v>30.52</v>
      </c>
      <c r="F1886">
        <v>30.52</v>
      </c>
      <c r="G1886">
        <v>1856000</v>
      </c>
    </row>
    <row r="1887" spans="1:7" x14ac:dyDescent="0.25">
      <c r="A1887" s="18">
        <v>43283</v>
      </c>
      <c r="B1887">
        <v>32</v>
      </c>
      <c r="C1887">
        <v>32.360000999999997</v>
      </c>
      <c r="D1887">
        <v>30.549999</v>
      </c>
      <c r="E1887">
        <v>30.67</v>
      </c>
      <c r="F1887">
        <v>30.67</v>
      </c>
      <c r="G1887">
        <v>1488100</v>
      </c>
    </row>
    <row r="1888" spans="1:7" x14ac:dyDescent="0.25">
      <c r="A1888" s="18">
        <v>43284</v>
      </c>
      <c r="B1888">
        <v>29.93</v>
      </c>
      <c r="C1888">
        <v>31.16</v>
      </c>
      <c r="D1888">
        <v>29.690000999999999</v>
      </c>
      <c r="E1888">
        <v>30.91</v>
      </c>
      <c r="F1888">
        <v>30.91</v>
      </c>
      <c r="G1888">
        <v>1017200</v>
      </c>
    </row>
    <row r="1889" spans="1:7" x14ac:dyDescent="0.25">
      <c r="A1889" s="18">
        <v>43286</v>
      </c>
      <c r="B1889">
        <v>30.08</v>
      </c>
      <c r="C1889">
        <v>30.889999</v>
      </c>
      <c r="D1889">
        <v>29.74</v>
      </c>
      <c r="E1889">
        <v>29.77</v>
      </c>
      <c r="F1889">
        <v>29.77</v>
      </c>
      <c r="G1889">
        <v>1712000</v>
      </c>
    </row>
    <row r="1890" spans="1:7" x14ac:dyDescent="0.25">
      <c r="A1890" s="18">
        <v>43287</v>
      </c>
      <c r="B1890">
        <v>29.790001</v>
      </c>
      <c r="C1890">
        <v>29.84</v>
      </c>
      <c r="D1890">
        <v>28.16</v>
      </c>
      <c r="E1890">
        <v>28.280000999999999</v>
      </c>
      <c r="F1890">
        <v>28.280000999999999</v>
      </c>
      <c r="G1890">
        <v>1857300</v>
      </c>
    </row>
    <row r="1891" spans="1:7" x14ac:dyDescent="0.25">
      <c r="A1891" s="18">
        <v>43290</v>
      </c>
      <c r="B1891">
        <v>27.51</v>
      </c>
      <c r="C1891">
        <v>27.530000999999999</v>
      </c>
      <c r="D1891">
        <v>26.59</v>
      </c>
      <c r="E1891">
        <v>26.76</v>
      </c>
      <c r="F1891">
        <v>26.76</v>
      </c>
      <c r="G1891">
        <v>2142800</v>
      </c>
    </row>
    <row r="1892" spans="1:7" x14ac:dyDescent="0.25">
      <c r="A1892" s="18">
        <v>43291</v>
      </c>
      <c r="B1892">
        <v>26.530000999999999</v>
      </c>
      <c r="C1892">
        <v>27.040001</v>
      </c>
      <c r="D1892">
        <v>26.190000999999999</v>
      </c>
      <c r="E1892">
        <v>26.26</v>
      </c>
      <c r="F1892">
        <v>26.26</v>
      </c>
      <c r="G1892">
        <v>2476400</v>
      </c>
    </row>
    <row r="1893" spans="1:7" x14ac:dyDescent="0.25">
      <c r="A1893" s="18">
        <v>43292</v>
      </c>
      <c r="B1893">
        <v>27.540001</v>
      </c>
      <c r="C1893">
        <v>27.620000999999998</v>
      </c>
      <c r="D1893">
        <v>26.75</v>
      </c>
      <c r="E1893">
        <v>27.139999</v>
      </c>
      <c r="F1893">
        <v>27.139999</v>
      </c>
      <c r="G1893">
        <v>1987200</v>
      </c>
    </row>
    <row r="1894" spans="1:7" x14ac:dyDescent="0.25">
      <c r="A1894" s="18">
        <v>43293</v>
      </c>
      <c r="B1894">
        <v>26.58</v>
      </c>
      <c r="C1894">
        <v>26.940000999999999</v>
      </c>
      <c r="D1894">
        <v>26.16</v>
      </c>
      <c r="E1894">
        <v>26.190000999999999</v>
      </c>
      <c r="F1894">
        <v>26.190000999999999</v>
      </c>
      <c r="G1894">
        <v>1680500</v>
      </c>
    </row>
    <row r="1895" spans="1:7" x14ac:dyDescent="0.25">
      <c r="A1895" s="18">
        <v>43294</v>
      </c>
      <c r="B1895">
        <v>26.469999000000001</v>
      </c>
      <c r="C1895">
        <v>26.68</v>
      </c>
      <c r="D1895">
        <v>25.860001</v>
      </c>
      <c r="E1895">
        <v>25.92</v>
      </c>
      <c r="F1895">
        <v>25.92</v>
      </c>
      <c r="G1895">
        <v>1580000</v>
      </c>
    </row>
    <row r="1896" spans="1:7" x14ac:dyDescent="0.25">
      <c r="A1896" s="18">
        <v>43297</v>
      </c>
      <c r="B1896">
        <v>25.799999</v>
      </c>
      <c r="C1896">
        <v>26.209999</v>
      </c>
      <c r="D1896">
        <v>25.57</v>
      </c>
      <c r="E1896">
        <v>25.75</v>
      </c>
      <c r="F1896">
        <v>25.75</v>
      </c>
      <c r="G1896">
        <v>1446800</v>
      </c>
    </row>
    <row r="1897" spans="1:7" x14ac:dyDescent="0.25">
      <c r="A1897" s="18">
        <v>43298</v>
      </c>
      <c r="B1897">
        <v>26.15</v>
      </c>
      <c r="C1897">
        <v>26.23</v>
      </c>
      <c r="D1897">
        <v>25.15</v>
      </c>
      <c r="E1897">
        <v>25.450001</v>
      </c>
      <c r="F1897">
        <v>25.450001</v>
      </c>
      <c r="G1897">
        <v>1471300</v>
      </c>
    </row>
    <row r="1898" spans="1:7" x14ac:dyDescent="0.25">
      <c r="A1898" s="18">
        <v>43299</v>
      </c>
      <c r="B1898">
        <v>25.17</v>
      </c>
      <c r="C1898">
        <v>25.82</v>
      </c>
      <c r="D1898">
        <v>24.959999</v>
      </c>
      <c r="E1898">
        <v>25.23</v>
      </c>
      <c r="F1898">
        <v>25.23</v>
      </c>
      <c r="G1898">
        <v>1397300</v>
      </c>
    </row>
    <row r="1899" spans="1:7" x14ac:dyDescent="0.25">
      <c r="A1899" s="18">
        <v>43300</v>
      </c>
      <c r="B1899">
        <v>25.709999</v>
      </c>
      <c r="C1899">
        <v>26.030000999999999</v>
      </c>
      <c r="D1899">
        <v>25.33</v>
      </c>
      <c r="E1899">
        <v>25.719999000000001</v>
      </c>
      <c r="F1899">
        <v>25.719999000000001</v>
      </c>
      <c r="G1899">
        <v>1214300</v>
      </c>
    </row>
    <row r="1900" spans="1:7" x14ac:dyDescent="0.25">
      <c r="A1900" s="18">
        <v>43301</v>
      </c>
      <c r="B1900">
        <v>26.110001</v>
      </c>
      <c r="C1900">
        <v>26.15</v>
      </c>
      <c r="D1900">
        <v>25.51</v>
      </c>
      <c r="E1900">
        <v>25.809999000000001</v>
      </c>
      <c r="F1900">
        <v>25.809999000000001</v>
      </c>
      <c r="G1900">
        <v>1506900</v>
      </c>
    </row>
    <row r="1901" spans="1:7" x14ac:dyDescent="0.25">
      <c r="A1901" s="18">
        <v>43304</v>
      </c>
      <c r="B1901">
        <v>25.84</v>
      </c>
      <c r="C1901">
        <v>26.23</v>
      </c>
      <c r="D1901">
        <v>25.49</v>
      </c>
      <c r="E1901">
        <v>25.709999</v>
      </c>
      <c r="F1901">
        <v>25.709999</v>
      </c>
      <c r="G1901">
        <v>796200</v>
      </c>
    </row>
    <row r="1902" spans="1:7" x14ac:dyDescent="0.25">
      <c r="A1902" s="18">
        <v>43305</v>
      </c>
      <c r="B1902">
        <v>24.99</v>
      </c>
      <c r="C1902">
        <v>26.200001</v>
      </c>
      <c r="D1902">
        <v>24.9</v>
      </c>
      <c r="E1902">
        <v>25.200001</v>
      </c>
      <c r="F1902">
        <v>25.200001</v>
      </c>
      <c r="G1902">
        <v>1920500</v>
      </c>
    </row>
    <row r="1903" spans="1:7" x14ac:dyDescent="0.25">
      <c r="A1903" s="18">
        <v>43306</v>
      </c>
      <c r="B1903">
        <v>25.52</v>
      </c>
      <c r="C1903">
        <v>25.629999000000002</v>
      </c>
      <c r="D1903">
        <v>24.879999000000002</v>
      </c>
      <c r="E1903">
        <v>25.120000999999998</v>
      </c>
      <c r="F1903">
        <v>25.120000999999998</v>
      </c>
      <c r="G1903">
        <v>1432600</v>
      </c>
    </row>
    <row r="1904" spans="1:7" x14ac:dyDescent="0.25">
      <c r="A1904" s="18">
        <v>43307</v>
      </c>
      <c r="B1904">
        <v>25.16</v>
      </c>
      <c r="C1904">
        <v>25.52</v>
      </c>
      <c r="D1904">
        <v>24.91</v>
      </c>
      <c r="E1904">
        <v>25.190000999999999</v>
      </c>
      <c r="F1904">
        <v>25.190000999999999</v>
      </c>
      <c r="G1904">
        <v>1010000</v>
      </c>
    </row>
    <row r="1905" spans="1:7" x14ac:dyDescent="0.25">
      <c r="A1905" s="18">
        <v>43308</v>
      </c>
      <c r="B1905">
        <v>24.98</v>
      </c>
      <c r="C1905">
        <v>26.65</v>
      </c>
      <c r="D1905">
        <v>24.959999</v>
      </c>
      <c r="E1905">
        <v>25.889999</v>
      </c>
      <c r="F1905">
        <v>25.889999</v>
      </c>
      <c r="G1905">
        <v>2142600</v>
      </c>
    </row>
    <row r="1906" spans="1:7" x14ac:dyDescent="0.25">
      <c r="A1906" s="18">
        <v>43311</v>
      </c>
      <c r="B1906">
        <v>25.719999000000001</v>
      </c>
      <c r="C1906">
        <v>26.950001</v>
      </c>
      <c r="D1906">
        <v>25.65</v>
      </c>
      <c r="E1906">
        <v>26.620000999999998</v>
      </c>
      <c r="F1906">
        <v>26.620000999999998</v>
      </c>
      <c r="G1906">
        <v>1956700</v>
      </c>
    </row>
    <row r="1907" spans="1:7" x14ac:dyDescent="0.25">
      <c r="A1907" s="18">
        <v>43312</v>
      </c>
      <c r="B1907">
        <v>26</v>
      </c>
      <c r="C1907">
        <v>26.25</v>
      </c>
      <c r="D1907">
        <v>25.719999000000001</v>
      </c>
      <c r="E1907">
        <v>25.879999000000002</v>
      </c>
      <c r="F1907">
        <v>25.879999000000002</v>
      </c>
      <c r="G1907">
        <v>1180500</v>
      </c>
    </row>
    <row r="1908" spans="1:7" x14ac:dyDescent="0.25">
      <c r="A1908" s="18">
        <v>43313</v>
      </c>
      <c r="B1908">
        <v>25.559999000000001</v>
      </c>
      <c r="C1908">
        <v>25.879999000000002</v>
      </c>
      <c r="D1908">
        <v>25.209999</v>
      </c>
      <c r="E1908">
        <v>25.65</v>
      </c>
      <c r="F1908">
        <v>25.65</v>
      </c>
      <c r="G1908">
        <v>1567200</v>
      </c>
    </row>
    <row r="1909" spans="1:7" x14ac:dyDescent="0.25">
      <c r="A1909" s="18">
        <v>43314</v>
      </c>
      <c r="B1909">
        <v>26.559999000000001</v>
      </c>
      <c r="C1909">
        <v>26.780000999999999</v>
      </c>
      <c r="D1909">
        <v>25.23</v>
      </c>
      <c r="E1909">
        <v>25.379999000000002</v>
      </c>
      <c r="F1909">
        <v>25.379999000000002</v>
      </c>
      <c r="G1909">
        <v>1810500</v>
      </c>
    </row>
    <row r="1910" spans="1:7" x14ac:dyDescent="0.25">
      <c r="A1910" s="18">
        <v>43315</v>
      </c>
      <c r="B1910">
        <v>25.219999000000001</v>
      </c>
      <c r="C1910">
        <v>25.379999000000002</v>
      </c>
      <c r="D1910">
        <v>24.719999000000001</v>
      </c>
      <c r="E1910">
        <v>24.99</v>
      </c>
      <c r="F1910">
        <v>24.99</v>
      </c>
      <c r="G1910">
        <v>1583500</v>
      </c>
    </row>
    <row r="1911" spans="1:7" x14ac:dyDescent="0.25">
      <c r="A1911" s="18">
        <v>43318</v>
      </c>
      <c r="B1911">
        <v>24.799999</v>
      </c>
      <c r="C1911">
        <v>24.9</v>
      </c>
      <c r="D1911">
        <v>23.99</v>
      </c>
      <c r="E1911">
        <v>24.01</v>
      </c>
      <c r="F1911">
        <v>24.01</v>
      </c>
      <c r="G1911">
        <v>1411000</v>
      </c>
    </row>
    <row r="1912" spans="1:7" x14ac:dyDescent="0.25">
      <c r="A1912" s="18">
        <v>43319</v>
      </c>
      <c r="B1912">
        <v>23.719999000000001</v>
      </c>
      <c r="C1912">
        <v>23.83</v>
      </c>
      <c r="D1912">
        <v>23.450001</v>
      </c>
      <c r="E1912">
        <v>23.549999</v>
      </c>
      <c r="F1912">
        <v>23.549999</v>
      </c>
      <c r="G1912">
        <v>1238800</v>
      </c>
    </row>
    <row r="1913" spans="1:7" x14ac:dyDescent="0.25">
      <c r="A1913" s="18">
        <v>43320</v>
      </c>
      <c r="B1913">
        <v>23.530000999999999</v>
      </c>
      <c r="C1913">
        <v>23.67</v>
      </c>
      <c r="D1913">
        <v>23.02</v>
      </c>
      <c r="E1913">
        <v>23.200001</v>
      </c>
      <c r="F1913">
        <v>23.200001</v>
      </c>
      <c r="G1913">
        <v>1182500</v>
      </c>
    </row>
    <row r="1914" spans="1:7" x14ac:dyDescent="0.25">
      <c r="A1914" s="18">
        <v>43321</v>
      </c>
      <c r="B1914">
        <v>23.16</v>
      </c>
      <c r="C1914">
        <v>23.540001</v>
      </c>
      <c r="D1914">
        <v>22.93</v>
      </c>
      <c r="E1914">
        <v>23.52</v>
      </c>
      <c r="F1914">
        <v>23.52</v>
      </c>
      <c r="G1914">
        <v>1086300</v>
      </c>
    </row>
    <row r="1915" spans="1:7" x14ac:dyDescent="0.25">
      <c r="A1915" s="18">
        <v>43322</v>
      </c>
      <c r="B1915">
        <v>24.57</v>
      </c>
      <c r="C1915">
        <v>25.209999</v>
      </c>
      <c r="D1915">
        <v>24.209999</v>
      </c>
      <c r="E1915">
        <v>24.67</v>
      </c>
      <c r="F1915">
        <v>24.67</v>
      </c>
      <c r="G1915">
        <v>2996400</v>
      </c>
    </row>
    <row r="1916" spans="1:7" x14ac:dyDescent="0.25">
      <c r="A1916" s="18">
        <v>43325</v>
      </c>
      <c r="B1916">
        <v>24.950001</v>
      </c>
      <c r="C1916">
        <v>26.190000999999999</v>
      </c>
      <c r="D1916">
        <v>24.129999000000002</v>
      </c>
      <c r="E1916">
        <v>26.16</v>
      </c>
      <c r="F1916">
        <v>26.16</v>
      </c>
      <c r="G1916">
        <v>3040700</v>
      </c>
    </row>
    <row r="1917" spans="1:7" x14ac:dyDescent="0.25">
      <c r="A1917" s="18">
        <v>43326</v>
      </c>
      <c r="B1917">
        <v>25.59</v>
      </c>
      <c r="C1917">
        <v>26.030000999999999</v>
      </c>
      <c r="D1917">
        <v>24.790001</v>
      </c>
      <c r="E1917">
        <v>24.809999000000001</v>
      </c>
      <c r="F1917">
        <v>24.809999000000001</v>
      </c>
      <c r="G1917">
        <v>1991000</v>
      </c>
    </row>
    <row r="1918" spans="1:7" x14ac:dyDescent="0.25">
      <c r="A1918" s="18">
        <v>43327</v>
      </c>
      <c r="B1918">
        <v>26.1</v>
      </c>
      <c r="C1918">
        <v>28.08</v>
      </c>
      <c r="D1918">
        <v>26.01</v>
      </c>
      <c r="E1918">
        <v>26.370000999999998</v>
      </c>
      <c r="F1918">
        <v>26.370000999999998</v>
      </c>
      <c r="G1918">
        <v>4914900</v>
      </c>
    </row>
    <row r="1919" spans="1:7" x14ac:dyDescent="0.25">
      <c r="A1919" s="18">
        <v>43328</v>
      </c>
      <c r="B1919">
        <v>25.41</v>
      </c>
      <c r="C1919">
        <v>25.43</v>
      </c>
      <c r="D1919">
        <v>24.57</v>
      </c>
      <c r="E1919">
        <v>24.950001</v>
      </c>
      <c r="F1919">
        <v>24.950001</v>
      </c>
      <c r="G1919">
        <v>2013900</v>
      </c>
    </row>
    <row r="1920" spans="1:7" x14ac:dyDescent="0.25">
      <c r="A1920" s="18">
        <v>43329</v>
      </c>
      <c r="B1920">
        <v>25.209999</v>
      </c>
      <c r="C1920">
        <v>25.49</v>
      </c>
      <c r="D1920">
        <v>24.200001</v>
      </c>
      <c r="E1920">
        <v>24.299999</v>
      </c>
      <c r="F1920">
        <v>24.299999</v>
      </c>
      <c r="G1920">
        <v>2276000</v>
      </c>
    </row>
    <row r="1921" spans="1:7" x14ac:dyDescent="0.25">
      <c r="A1921" s="18">
        <v>43332</v>
      </c>
      <c r="B1921">
        <v>23.790001</v>
      </c>
      <c r="C1921">
        <v>24.030000999999999</v>
      </c>
      <c r="D1921">
        <v>23.639999</v>
      </c>
      <c r="E1921">
        <v>23.83</v>
      </c>
      <c r="F1921">
        <v>23.83</v>
      </c>
      <c r="G1921">
        <v>2126400</v>
      </c>
    </row>
    <row r="1922" spans="1:7" x14ac:dyDescent="0.25">
      <c r="A1922" s="18">
        <v>43333</v>
      </c>
      <c r="B1922">
        <v>23.68</v>
      </c>
      <c r="C1922">
        <v>24.34</v>
      </c>
      <c r="D1922">
        <v>23.52</v>
      </c>
      <c r="E1922">
        <v>24.34</v>
      </c>
      <c r="F1922">
        <v>24.34</v>
      </c>
      <c r="G1922">
        <v>1811200</v>
      </c>
    </row>
    <row r="1923" spans="1:7" x14ac:dyDescent="0.25">
      <c r="A1923" s="18">
        <v>43334</v>
      </c>
      <c r="B1923">
        <v>24.309999000000001</v>
      </c>
      <c r="C1923">
        <v>24.34</v>
      </c>
      <c r="D1923">
        <v>23.799999</v>
      </c>
      <c r="E1923">
        <v>24.040001</v>
      </c>
      <c r="F1923">
        <v>24.040001</v>
      </c>
      <c r="G1923">
        <v>1586100</v>
      </c>
    </row>
    <row r="1924" spans="1:7" x14ac:dyDescent="0.25">
      <c r="A1924" s="18">
        <v>43335</v>
      </c>
      <c r="B1924">
        <v>23.809999000000001</v>
      </c>
      <c r="C1924">
        <v>24.280000999999999</v>
      </c>
      <c r="D1924">
        <v>23.52</v>
      </c>
      <c r="E1924">
        <v>23.860001</v>
      </c>
      <c r="F1924">
        <v>23.860001</v>
      </c>
      <c r="G1924">
        <v>2185000</v>
      </c>
    </row>
    <row r="1925" spans="1:7" x14ac:dyDescent="0.25">
      <c r="A1925" s="18">
        <v>43336</v>
      </c>
      <c r="B1925">
        <v>23.559999000000001</v>
      </c>
      <c r="C1925">
        <v>23.82</v>
      </c>
      <c r="D1925">
        <v>23.379999000000002</v>
      </c>
      <c r="E1925">
        <v>23.74</v>
      </c>
      <c r="F1925">
        <v>23.74</v>
      </c>
      <c r="G1925">
        <v>1559400</v>
      </c>
    </row>
    <row r="1926" spans="1:7" x14ac:dyDescent="0.25">
      <c r="A1926" s="18">
        <v>43339</v>
      </c>
      <c r="B1926">
        <v>23.41</v>
      </c>
      <c r="C1926">
        <v>23.83</v>
      </c>
      <c r="D1926">
        <v>23.35</v>
      </c>
      <c r="E1926">
        <v>23.82</v>
      </c>
      <c r="F1926">
        <v>23.82</v>
      </c>
      <c r="G1926">
        <v>1261100</v>
      </c>
    </row>
    <row r="1927" spans="1:7" x14ac:dyDescent="0.25">
      <c r="A1927" s="18">
        <v>43340</v>
      </c>
      <c r="B1927">
        <v>23.610001</v>
      </c>
      <c r="C1927">
        <v>24.059999000000001</v>
      </c>
      <c r="D1927">
        <v>23.530000999999999</v>
      </c>
      <c r="E1927">
        <v>23.790001</v>
      </c>
      <c r="F1927">
        <v>23.790001</v>
      </c>
      <c r="G1927">
        <v>1368200</v>
      </c>
    </row>
    <row r="1928" spans="1:7" x14ac:dyDescent="0.25">
      <c r="A1928" s="18">
        <v>43341</v>
      </c>
      <c r="B1928">
        <v>23.780000999999999</v>
      </c>
      <c r="C1928">
        <v>24.02</v>
      </c>
      <c r="D1928">
        <v>23.52</v>
      </c>
      <c r="E1928">
        <v>23.790001</v>
      </c>
      <c r="F1928">
        <v>23.790001</v>
      </c>
      <c r="G1928">
        <v>1122300</v>
      </c>
    </row>
    <row r="1929" spans="1:7" x14ac:dyDescent="0.25">
      <c r="A1929" s="18">
        <v>43342</v>
      </c>
      <c r="B1929">
        <v>23.83</v>
      </c>
      <c r="C1929">
        <v>24.68</v>
      </c>
      <c r="D1929">
        <v>23.6</v>
      </c>
      <c r="E1929">
        <v>24.280000999999999</v>
      </c>
      <c r="F1929">
        <v>24.280000999999999</v>
      </c>
      <c r="G1929">
        <v>1859800</v>
      </c>
    </row>
    <row r="1930" spans="1:7" x14ac:dyDescent="0.25">
      <c r="A1930" s="18">
        <v>43343</v>
      </c>
      <c r="B1930">
        <v>24.540001</v>
      </c>
      <c r="C1930">
        <v>24.629999000000002</v>
      </c>
      <c r="D1930">
        <v>23.780000999999999</v>
      </c>
      <c r="E1930">
        <v>23.940000999999999</v>
      </c>
      <c r="F1930">
        <v>23.940000999999999</v>
      </c>
      <c r="G1930">
        <v>1790200</v>
      </c>
    </row>
    <row r="1931" spans="1:7" x14ac:dyDescent="0.25">
      <c r="A1931" s="18">
        <v>43347</v>
      </c>
      <c r="B1931">
        <v>24.09</v>
      </c>
      <c r="C1931">
        <v>24.780000999999999</v>
      </c>
      <c r="D1931">
        <v>24.01</v>
      </c>
      <c r="E1931">
        <v>24.049999</v>
      </c>
      <c r="F1931">
        <v>24.049999</v>
      </c>
      <c r="G1931">
        <v>1604800</v>
      </c>
    </row>
    <row r="1932" spans="1:7" x14ac:dyDescent="0.25">
      <c r="A1932" s="18">
        <v>43348</v>
      </c>
      <c r="B1932">
        <v>24.309999000000001</v>
      </c>
      <c r="C1932">
        <v>24.940000999999999</v>
      </c>
      <c r="D1932">
        <v>24.1</v>
      </c>
      <c r="E1932">
        <v>24.26</v>
      </c>
      <c r="F1932">
        <v>24.26</v>
      </c>
      <c r="G1932">
        <v>1541900</v>
      </c>
    </row>
    <row r="1933" spans="1:7" x14ac:dyDescent="0.25">
      <c r="A1933" s="18">
        <v>43349</v>
      </c>
      <c r="B1933">
        <v>24.290001</v>
      </c>
      <c r="C1933">
        <v>25.51</v>
      </c>
      <c r="D1933">
        <v>24.200001</v>
      </c>
      <c r="E1933">
        <v>25.01</v>
      </c>
      <c r="F1933">
        <v>25.01</v>
      </c>
      <c r="G1933">
        <v>2272200</v>
      </c>
    </row>
    <row r="1934" spans="1:7" x14ac:dyDescent="0.25">
      <c r="A1934" s="18">
        <v>43350</v>
      </c>
      <c r="B1934">
        <v>25.51</v>
      </c>
      <c r="C1934">
        <v>25.82</v>
      </c>
      <c r="D1934">
        <v>24.959999</v>
      </c>
      <c r="E1934">
        <v>25.43</v>
      </c>
      <c r="F1934">
        <v>25.43</v>
      </c>
      <c r="G1934">
        <v>2165600</v>
      </c>
    </row>
    <row r="1935" spans="1:7" x14ac:dyDescent="0.25">
      <c r="A1935" s="18">
        <v>43353</v>
      </c>
      <c r="B1935">
        <v>24.92</v>
      </c>
      <c r="C1935">
        <v>25.02</v>
      </c>
      <c r="D1935">
        <v>24.549999</v>
      </c>
      <c r="E1935">
        <v>24.73</v>
      </c>
      <c r="F1935">
        <v>24.73</v>
      </c>
      <c r="G1935">
        <v>1130000</v>
      </c>
    </row>
    <row r="1936" spans="1:7" x14ac:dyDescent="0.25">
      <c r="A1936" s="18">
        <v>43354</v>
      </c>
      <c r="B1936">
        <v>25.030000999999999</v>
      </c>
      <c r="C1936">
        <v>25.17</v>
      </c>
      <c r="D1936">
        <v>23.93</v>
      </c>
      <c r="E1936">
        <v>23.959999</v>
      </c>
      <c r="F1936">
        <v>23.959999</v>
      </c>
      <c r="G1936">
        <v>1797400</v>
      </c>
    </row>
    <row r="1937" spans="1:7" x14ac:dyDescent="0.25">
      <c r="A1937" s="18">
        <v>43355</v>
      </c>
      <c r="B1937">
        <v>23.92</v>
      </c>
      <c r="C1937">
        <v>24.049999</v>
      </c>
      <c r="D1937">
        <v>23.52</v>
      </c>
      <c r="E1937">
        <v>23.68</v>
      </c>
      <c r="F1937">
        <v>23.68</v>
      </c>
      <c r="G1937">
        <v>1678300</v>
      </c>
    </row>
    <row r="1938" spans="1:7" x14ac:dyDescent="0.25">
      <c r="A1938" s="18">
        <v>43356</v>
      </c>
      <c r="B1938">
        <v>23.17</v>
      </c>
      <c r="C1938">
        <v>23.209999</v>
      </c>
      <c r="D1938">
        <v>22.959999</v>
      </c>
      <c r="E1938">
        <v>22.99</v>
      </c>
      <c r="F1938">
        <v>22.99</v>
      </c>
      <c r="G1938">
        <v>1574000</v>
      </c>
    </row>
    <row r="1939" spans="1:7" x14ac:dyDescent="0.25">
      <c r="A1939" s="18">
        <v>43357</v>
      </c>
      <c r="B1939">
        <v>22.860001</v>
      </c>
      <c r="C1939">
        <v>23.110001</v>
      </c>
      <c r="D1939">
        <v>22.49</v>
      </c>
      <c r="E1939">
        <v>22.549999</v>
      </c>
      <c r="F1939">
        <v>22.549999</v>
      </c>
      <c r="G1939">
        <v>1583800</v>
      </c>
    </row>
    <row r="1940" spans="1:7" x14ac:dyDescent="0.25">
      <c r="A1940" s="18">
        <v>43360</v>
      </c>
      <c r="B1940">
        <v>22.51</v>
      </c>
      <c r="C1940">
        <v>23.25</v>
      </c>
      <c r="D1940">
        <v>22.41</v>
      </c>
      <c r="E1940">
        <v>23.17</v>
      </c>
      <c r="F1940">
        <v>23.17</v>
      </c>
      <c r="G1940">
        <v>2293000</v>
      </c>
    </row>
    <row r="1941" spans="1:7" x14ac:dyDescent="0.25">
      <c r="A1941" s="18">
        <v>43361</v>
      </c>
      <c r="B1941">
        <v>23.01</v>
      </c>
      <c r="C1941">
        <v>23.16</v>
      </c>
      <c r="D1941">
        <v>22.639999</v>
      </c>
      <c r="E1941">
        <v>23.129999000000002</v>
      </c>
      <c r="F1941">
        <v>23.129999000000002</v>
      </c>
      <c r="G1941">
        <v>1329500</v>
      </c>
    </row>
    <row r="1942" spans="1:7" x14ac:dyDescent="0.25">
      <c r="A1942" s="18">
        <v>43362</v>
      </c>
      <c r="B1942">
        <v>22.48</v>
      </c>
      <c r="C1942">
        <v>22.48</v>
      </c>
      <c r="D1942">
        <v>22.110001</v>
      </c>
      <c r="E1942">
        <v>22.299999</v>
      </c>
      <c r="F1942">
        <v>22.299999</v>
      </c>
      <c r="G1942">
        <v>1809800</v>
      </c>
    </row>
    <row r="1943" spans="1:7" x14ac:dyDescent="0.25">
      <c r="A1943" s="18">
        <v>43363</v>
      </c>
      <c r="B1943">
        <v>21.98</v>
      </c>
      <c r="C1943">
        <v>22.07</v>
      </c>
      <c r="D1943">
        <v>21.75</v>
      </c>
      <c r="E1943">
        <v>21.950001</v>
      </c>
      <c r="F1943">
        <v>21.950001</v>
      </c>
      <c r="G1943">
        <v>2017500</v>
      </c>
    </row>
    <row r="1944" spans="1:7" x14ac:dyDescent="0.25">
      <c r="A1944" s="18">
        <v>43364</v>
      </c>
      <c r="B1944">
        <v>21.889999</v>
      </c>
      <c r="C1944">
        <v>22.049999</v>
      </c>
      <c r="D1944">
        <v>21.639999</v>
      </c>
      <c r="E1944">
        <v>21.969999000000001</v>
      </c>
      <c r="F1944">
        <v>21.969999000000001</v>
      </c>
      <c r="G1944">
        <v>1567700</v>
      </c>
    </row>
    <row r="1945" spans="1:7" x14ac:dyDescent="0.25">
      <c r="A1945" s="18">
        <v>43367</v>
      </c>
      <c r="B1945">
        <v>22.1</v>
      </c>
      <c r="C1945">
        <v>22.52</v>
      </c>
      <c r="D1945">
        <v>21.9</v>
      </c>
      <c r="E1945">
        <v>21.969999000000001</v>
      </c>
      <c r="F1945">
        <v>21.969999000000001</v>
      </c>
      <c r="G1945">
        <v>1506200</v>
      </c>
    </row>
    <row r="1946" spans="1:7" x14ac:dyDescent="0.25">
      <c r="A1946" s="18">
        <v>43368</v>
      </c>
      <c r="B1946">
        <v>21.700001</v>
      </c>
      <c r="C1946">
        <v>22.25</v>
      </c>
      <c r="D1946">
        <v>21.6</v>
      </c>
      <c r="E1946">
        <v>22.16</v>
      </c>
      <c r="F1946">
        <v>22.16</v>
      </c>
      <c r="G1946">
        <v>942600</v>
      </c>
    </row>
    <row r="1947" spans="1:7" x14ac:dyDescent="0.25">
      <c r="A1947" s="18">
        <v>43369</v>
      </c>
      <c r="B1947">
        <v>21.92</v>
      </c>
      <c r="C1947">
        <v>22.58</v>
      </c>
      <c r="D1947">
        <v>21.67</v>
      </c>
      <c r="E1947">
        <v>22.379999000000002</v>
      </c>
      <c r="F1947">
        <v>22.379999000000002</v>
      </c>
      <c r="G1947">
        <v>1885600</v>
      </c>
    </row>
    <row r="1948" spans="1:7" x14ac:dyDescent="0.25">
      <c r="A1948" s="18">
        <v>43370</v>
      </c>
      <c r="B1948">
        <v>22.110001</v>
      </c>
      <c r="C1948">
        <v>22.18</v>
      </c>
      <c r="D1948">
        <v>21.83</v>
      </c>
      <c r="E1948">
        <v>21.98</v>
      </c>
      <c r="F1948">
        <v>21.98</v>
      </c>
      <c r="G1948">
        <v>1156600</v>
      </c>
    </row>
    <row r="1949" spans="1:7" x14ac:dyDescent="0.25">
      <c r="A1949" s="18">
        <v>43371</v>
      </c>
      <c r="B1949">
        <v>22.26</v>
      </c>
      <c r="C1949">
        <v>22.35</v>
      </c>
      <c r="D1949">
        <v>21.940000999999999</v>
      </c>
      <c r="E1949">
        <v>21.940000999999999</v>
      </c>
      <c r="F1949">
        <v>21.940000999999999</v>
      </c>
      <c r="G1949">
        <v>1226400</v>
      </c>
    </row>
    <row r="1950" spans="1:7" x14ac:dyDescent="0.25">
      <c r="A1950" s="18">
        <v>43374</v>
      </c>
      <c r="B1950">
        <v>21.4</v>
      </c>
      <c r="C1950">
        <v>22.01</v>
      </c>
      <c r="D1950">
        <v>21.27</v>
      </c>
      <c r="E1950">
        <v>21.709999</v>
      </c>
      <c r="F1950">
        <v>21.709999</v>
      </c>
      <c r="G1950">
        <v>1333700</v>
      </c>
    </row>
    <row r="1951" spans="1:7" x14ac:dyDescent="0.25">
      <c r="A1951" s="18">
        <v>43375</v>
      </c>
      <c r="B1951">
        <v>21.76</v>
      </c>
      <c r="C1951">
        <v>21.959999</v>
      </c>
      <c r="D1951">
        <v>21.49</v>
      </c>
      <c r="E1951">
        <v>21.75</v>
      </c>
      <c r="F1951">
        <v>21.75</v>
      </c>
      <c r="G1951">
        <v>978200</v>
      </c>
    </row>
    <row r="1952" spans="1:7" x14ac:dyDescent="0.25">
      <c r="A1952" s="18">
        <v>43376</v>
      </c>
      <c r="B1952">
        <v>21.459999</v>
      </c>
      <c r="C1952">
        <v>21.85</v>
      </c>
      <c r="D1952">
        <v>21.42</v>
      </c>
      <c r="E1952">
        <v>21.540001</v>
      </c>
      <c r="F1952">
        <v>21.540001</v>
      </c>
      <c r="G1952">
        <v>1348300</v>
      </c>
    </row>
    <row r="1953" spans="1:7" x14ac:dyDescent="0.25">
      <c r="A1953" s="18">
        <v>43377</v>
      </c>
      <c r="B1953">
        <v>21.93</v>
      </c>
      <c r="C1953">
        <v>23.75</v>
      </c>
      <c r="D1953">
        <v>21.93</v>
      </c>
      <c r="E1953">
        <v>22.870000999999998</v>
      </c>
      <c r="F1953">
        <v>22.870000999999998</v>
      </c>
      <c r="G1953">
        <v>3661500</v>
      </c>
    </row>
    <row r="1954" spans="1:7" x14ac:dyDescent="0.25">
      <c r="A1954" s="18">
        <v>43378</v>
      </c>
      <c r="B1954">
        <v>22.620000999999998</v>
      </c>
      <c r="C1954">
        <v>24.65</v>
      </c>
      <c r="D1954">
        <v>22.23</v>
      </c>
      <c r="E1954">
        <v>23.34</v>
      </c>
      <c r="F1954">
        <v>23.34</v>
      </c>
      <c r="G1954">
        <v>5232200</v>
      </c>
    </row>
    <row r="1955" spans="1:7" x14ac:dyDescent="0.25">
      <c r="A1955" s="18">
        <v>43381</v>
      </c>
      <c r="B1955">
        <v>24</v>
      </c>
      <c r="C1955">
        <v>25.139999</v>
      </c>
      <c r="D1955">
        <v>23.450001</v>
      </c>
      <c r="E1955">
        <v>23.59</v>
      </c>
      <c r="F1955">
        <v>23.59</v>
      </c>
      <c r="G1955">
        <v>3950200</v>
      </c>
    </row>
    <row r="1956" spans="1:7" x14ac:dyDescent="0.25">
      <c r="A1956" s="18">
        <v>43382</v>
      </c>
      <c r="B1956">
        <v>24.200001</v>
      </c>
      <c r="C1956">
        <v>24.540001</v>
      </c>
      <c r="D1956">
        <v>23.35</v>
      </c>
      <c r="E1956">
        <v>24.02</v>
      </c>
      <c r="F1956">
        <v>24.02</v>
      </c>
      <c r="G1956">
        <v>3375300</v>
      </c>
    </row>
    <row r="1957" spans="1:7" x14ac:dyDescent="0.25">
      <c r="A1957" s="18">
        <v>43383</v>
      </c>
      <c r="B1957">
        <v>24.440000999999999</v>
      </c>
      <c r="C1957">
        <v>28.290001</v>
      </c>
      <c r="D1957">
        <v>24.43</v>
      </c>
      <c r="E1957">
        <v>27.940000999999999</v>
      </c>
      <c r="F1957">
        <v>27.940000999999999</v>
      </c>
      <c r="G1957">
        <v>7160200</v>
      </c>
    </row>
    <row r="1958" spans="1:7" x14ac:dyDescent="0.25">
      <c r="A1958" s="18">
        <v>43384</v>
      </c>
      <c r="B1958">
        <v>27.6</v>
      </c>
      <c r="C1958">
        <v>31.74</v>
      </c>
      <c r="D1958">
        <v>26.879999000000002</v>
      </c>
      <c r="E1958">
        <v>30.43</v>
      </c>
      <c r="F1958">
        <v>30.43</v>
      </c>
      <c r="G1958">
        <v>11225200</v>
      </c>
    </row>
    <row r="1959" spans="1:7" x14ac:dyDescent="0.25">
      <c r="A1959" s="18">
        <v>43385</v>
      </c>
      <c r="B1959">
        <v>27.5</v>
      </c>
      <c r="C1959">
        <v>30.76</v>
      </c>
      <c r="D1959">
        <v>27.43</v>
      </c>
      <c r="E1959">
        <v>28.01</v>
      </c>
      <c r="F1959">
        <v>28.01</v>
      </c>
      <c r="G1959">
        <v>6674600</v>
      </c>
    </row>
    <row r="1960" spans="1:7" x14ac:dyDescent="0.25">
      <c r="A1960" s="18">
        <v>43388</v>
      </c>
      <c r="B1960">
        <v>28.719999000000001</v>
      </c>
      <c r="C1960">
        <v>29.360001</v>
      </c>
      <c r="D1960">
        <v>27.700001</v>
      </c>
      <c r="E1960">
        <v>28.41</v>
      </c>
      <c r="F1960">
        <v>28.41</v>
      </c>
      <c r="G1960">
        <v>4283300</v>
      </c>
    </row>
    <row r="1961" spans="1:7" x14ac:dyDescent="0.25">
      <c r="A1961" s="18">
        <v>43389</v>
      </c>
      <c r="B1961">
        <v>27.52</v>
      </c>
      <c r="C1961">
        <v>27.809999000000001</v>
      </c>
      <c r="D1961">
        <v>26.299999</v>
      </c>
      <c r="E1961">
        <v>26.440000999999999</v>
      </c>
      <c r="F1961">
        <v>26.440000999999999</v>
      </c>
      <c r="G1961">
        <v>3390700</v>
      </c>
    </row>
    <row r="1962" spans="1:7" x14ac:dyDescent="0.25">
      <c r="A1962" s="18">
        <v>43390</v>
      </c>
      <c r="B1962">
        <v>26.33</v>
      </c>
      <c r="C1962">
        <v>28.24</v>
      </c>
      <c r="D1962">
        <v>26.32</v>
      </c>
      <c r="E1962">
        <v>26.74</v>
      </c>
      <c r="F1962">
        <v>26.74</v>
      </c>
      <c r="G1962">
        <v>3248500</v>
      </c>
    </row>
    <row r="1963" spans="1:7" x14ac:dyDescent="0.25">
      <c r="A1963" s="18">
        <v>43391</v>
      </c>
      <c r="B1963">
        <v>27</v>
      </c>
      <c r="C1963">
        <v>29.469999000000001</v>
      </c>
      <c r="D1963">
        <v>27</v>
      </c>
      <c r="E1963">
        <v>28.530000999999999</v>
      </c>
      <c r="F1963">
        <v>28.530000999999999</v>
      </c>
      <c r="G1963">
        <v>4655300</v>
      </c>
    </row>
    <row r="1964" spans="1:7" x14ac:dyDescent="0.25">
      <c r="A1964" s="18">
        <v>43392</v>
      </c>
      <c r="B1964">
        <v>28.209999</v>
      </c>
      <c r="C1964">
        <v>29.200001</v>
      </c>
      <c r="D1964">
        <v>27.530000999999999</v>
      </c>
      <c r="E1964">
        <v>28.26</v>
      </c>
      <c r="F1964">
        <v>28.26</v>
      </c>
      <c r="G1964">
        <v>2679500</v>
      </c>
    </row>
    <row r="1965" spans="1:7" x14ac:dyDescent="0.25">
      <c r="A1965" s="18">
        <v>43395</v>
      </c>
      <c r="B1965">
        <v>28.02</v>
      </c>
      <c r="C1965">
        <v>29.66</v>
      </c>
      <c r="D1965">
        <v>27.969999000000001</v>
      </c>
      <c r="E1965">
        <v>28.440000999999999</v>
      </c>
      <c r="F1965">
        <v>28.440000999999999</v>
      </c>
      <c r="G1965">
        <v>2445800</v>
      </c>
    </row>
    <row r="1966" spans="1:7" x14ac:dyDescent="0.25">
      <c r="A1966" s="18">
        <v>43396</v>
      </c>
      <c r="B1966">
        <v>30.9</v>
      </c>
      <c r="C1966">
        <v>31.75</v>
      </c>
      <c r="D1966">
        <v>28.99</v>
      </c>
      <c r="E1966">
        <v>29.57</v>
      </c>
      <c r="F1966">
        <v>29.57</v>
      </c>
      <c r="G1966">
        <v>4094700</v>
      </c>
    </row>
    <row r="1967" spans="1:7" x14ac:dyDescent="0.25">
      <c r="A1967" s="18">
        <v>43397</v>
      </c>
      <c r="B1967">
        <v>29.360001</v>
      </c>
      <c r="C1967">
        <v>32.490001999999997</v>
      </c>
      <c r="D1967">
        <v>29.190000999999999</v>
      </c>
      <c r="E1967">
        <v>32.200001</v>
      </c>
      <c r="F1967">
        <v>32.200001</v>
      </c>
      <c r="G1967">
        <v>3343700</v>
      </c>
    </row>
    <row r="1968" spans="1:7" x14ac:dyDescent="0.25">
      <c r="A1968" s="18">
        <v>43398</v>
      </c>
      <c r="B1968">
        <v>31.58</v>
      </c>
      <c r="C1968">
        <v>32.5</v>
      </c>
      <c r="D1968">
        <v>30.530000999999999</v>
      </c>
      <c r="E1968">
        <v>31.16</v>
      </c>
      <c r="F1968">
        <v>31.16</v>
      </c>
      <c r="G1968">
        <v>2966500</v>
      </c>
    </row>
    <row r="1969" spans="1:7" x14ac:dyDescent="0.25">
      <c r="A1969" s="18">
        <v>43399</v>
      </c>
      <c r="B1969">
        <v>33.270000000000003</v>
      </c>
      <c r="C1969">
        <v>34.290000999999997</v>
      </c>
      <c r="D1969">
        <v>31.85</v>
      </c>
      <c r="E1969">
        <v>33.080002</v>
      </c>
      <c r="F1969">
        <v>33.080002</v>
      </c>
      <c r="G1969">
        <v>4881800</v>
      </c>
    </row>
    <row r="1970" spans="1:7" x14ac:dyDescent="0.25">
      <c r="A1970" s="18">
        <v>43402</v>
      </c>
      <c r="B1970">
        <v>31.82</v>
      </c>
      <c r="C1970">
        <v>34.720001000000003</v>
      </c>
      <c r="D1970">
        <v>31.26</v>
      </c>
      <c r="E1970">
        <v>33.119999</v>
      </c>
      <c r="F1970">
        <v>33.119999</v>
      </c>
      <c r="G1970">
        <v>3131300</v>
      </c>
    </row>
    <row r="1971" spans="1:7" x14ac:dyDescent="0.25">
      <c r="A1971" s="18">
        <v>43403</v>
      </c>
      <c r="B1971">
        <v>33.380001</v>
      </c>
      <c r="C1971">
        <v>33.689999</v>
      </c>
      <c r="D1971">
        <v>31.84</v>
      </c>
      <c r="E1971">
        <v>31.99</v>
      </c>
      <c r="F1971">
        <v>31.99</v>
      </c>
      <c r="G1971">
        <v>2449500</v>
      </c>
    </row>
    <row r="1972" spans="1:7" x14ac:dyDescent="0.25">
      <c r="A1972" s="18">
        <v>43404</v>
      </c>
      <c r="B1972">
        <v>31.290001</v>
      </c>
      <c r="C1972">
        <v>31.76</v>
      </c>
      <c r="D1972">
        <v>30.4</v>
      </c>
      <c r="E1972">
        <v>30.950001</v>
      </c>
      <c r="F1972">
        <v>30.950001</v>
      </c>
      <c r="G1972">
        <v>1985300</v>
      </c>
    </row>
    <row r="1973" spans="1:7" x14ac:dyDescent="0.25">
      <c r="A1973" s="18">
        <v>43405</v>
      </c>
      <c r="B1973">
        <v>30.98</v>
      </c>
      <c r="C1973">
        <v>31.52</v>
      </c>
      <c r="D1973">
        <v>29.889999</v>
      </c>
      <c r="E1973">
        <v>29.959999</v>
      </c>
      <c r="F1973">
        <v>29.959999</v>
      </c>
      <c r="G1973">
        <v>1532700</v>
      </c>
    </row>
    <row r="1974" spans="1:7" x14ac:dyDescent="0.25">
      <c r="A1974" s="18">
        <v>43406</v>
      </c>
      <c r="B1974">
        <v>29.459999</v>
      </c>
      <c r="C1974">
        <v>31.33</v>
      </c>
      <c r="D1974">
        <v>28.99</v>
      </c>
      <c r="E1974">
        <v>30.16</v>
      </c>
      <c r="F1974">
        <v>30.16</v>
      </c>
      <c r="G1974">
        <v>1983900</v>
      </c>
    </row>
    <row r="1975" spans="1:7" x14ac:dyDescent="0.25">
      <c r="A1975" s="18">
        <v>43409</v>
      </c>
      <c r="B1975">
        <v>30.23</v>
      </c>
      <c r="C1975">
        <v>30.440000999999999</v>
      </c>
      <c r="D1975">
        <v>29.549999</v>
      </c>
      <c r="E1975">
        <v>29.84</v>
      </c>
      <c r="F1975">
        <v>29.84</v>
      </c>
      <c r="G1975">
        <v>1133900</v>
      </c>
    </row>
    <row r="1976" spans="1:7" x14ac:dyDescent="0.25">
      <c r="A1976" s="18">
        <v>43410</v>
      </c>
      <c r="B1976">
        <v>29.969999000000001</v>
      </c>
      <c r="C1976">
        <v>29.969999000000001</v>
      </c>
      <c r="D1976">
        <v>28.870000999999998</v>
      </c>
      <c r="E1976">
        <v>28.870000999999998</v>
      </c>
      <c r="F1976">
        <v>28.870000999999998</v>
      </c>
      <c r="G1976">
        <v>932400</v>
      </c>
    </row>
    <row r="1977" spans="1:7" x14ac:dyDescent="0.25">
      <c r="A1977" s="18">
        <v>43411</v>
      </c>
      <c r="B1977">
        <v>27.82</v>
      </c>
      <c r="C1977">
        <v>27.84</v>
      </c>
      <c r="D1977">
        <v>26.77</v>
      </c>
      <c r="E1977">
        <v>26.83</v>
      </c>
      <c r="F1977">
        <v>26.83</v>
      </c>
      <c r="G1977">
        <v>1442700</v>
      </c>
    </row>
    <row r="1978" spans="1:7" x14ac:dyDescent="0.25">
      <c r="A1978" s="18">
        <v>43412</v>
      </c>
      <c r="B1978">
        <v>26.809999000000001</v>
      </c>
      <c r="C1978">
        <v>27.030000999999999</v>
      </c>
      <c r="D1978">
        <v>25.99</v>
      </c>
      <c r="E1978">
        <v>26.6</v>
      </c>
      <c r="F1978">
        <v>26.6</v>
      </c>
      <c r="G1978">
        <v>1361500</v>
      </c>
    </row>
    <row r="1979" spans="1:7" x14ac:dyDescent="0.25">
      <c r="A1979" s="18">
        <v>43413</v>
      </c>
      <c r="B1979">
        <v>27.129999000000002</v>
      </c>
      <c r="C1979">
        <v>28.16</v>
      </c>
      <c r="D1979">
        <v>26.9</v>
      </c>
      <c r="E1979">
        <v>27.42</v>
      </c>
      <c r="F1979">
        <v>27.42</v>
      </c>
      <c r="G1979">
        <v>1333200</v>
      </c>
    </row>
    <row r="1980" spans="1:7" x14ac:dyDescent="0.25">
      <c r="A1980" s="18">
        <v>43416</v>
      </c>
      <c r="B1980">
        <v>27.459999</v>
      </c>
      <c r="C1980">
        <v>29.84</v>
      </c>
      <c r="D1980">
        <v>27.360001</v>
      </c>
      <c r="E1980">
        <v>29.65</v>
      </c>
      <c r="F1980">
        <v>29.65</v>
      </c>
      <c r="G1980">
        <v>1596600</v>
      </c>
    </row>
    <row r="1981" spans="1:7" x14ac:dyDescent="0.25">
      <c r="A1981" s="18">
        <v>43417</v>
      </c>
      <c r="B1981">
        <v>29.700001</v>
      </c>
      <c r="C1981">
        <v>30.700001</v>
      </c>
      <c r="D1981">
        <v>29.08</v>
      </c>
      <c r="E1981">
        <v>29.92</v>
      </c>
      <c r="F1981">
        <v>29.92</v>
      </c>
      <c r="G1981">
        <v>1999300</v>
      </c>
    </row>
    <row r="1982" spans="1:7" x14ac:dyDescent="0.25">
      <c r="A1982" s="18">
        <v>43418</v>
      </c>
      <c r="B1982">
        <v>29.32</v>
      </c>
      <c r="C1982">
        <v>31.530000999999999</v>
      </c>
      <c r="D1982">
        <v>29.219999000000001</v>
      </c>
      <c r="E1982">
        <v>30.66</v>
      </c>
      <c r="F1982">
        <v>30.66</v>
      </c>
      <c r="G1982">
        <v>2319900</v>
      </c>
    </row>
    <row r="1983" spans="1:7" x14ac:dyDescent="0.25">
      <c r="A1983" s="18">
        <v>43419</v>
      </c>
      <c r="B1983">
        <v>31.24</v>
      </c>
      <c r="C1983">
        <v>32</v>
      </c>
      <c r="D1983">
        <v>30.139999</v>
      </c>
      <c r="E1983">
        <v>30.360001</v>
      </c>
      <c r="F1983">
        <v>30.360001</v>
      </c>
      <c r="G1983">
        <v>1916200</v>
      </c>
    </row>
    <row r="1984" spans="1:7" x14ac:dyDescent="0.25">
      <c r="A1984" s="18">
        <v>43420</v>
      </c>
      <c r="B1984">
        <v>30.83</v>
      </c>
      <c r="C1984">
        <v>31.129999000000002</v>
      </c>
      <c r="D1984">
        <v>28.84</v>
      </c>
      <c r="E1984">
        <v>28.950001</v>
      </c>
      <c r="F1984">
        <v>28.950001</v>
      </c>
      <c r="G1984">
        <v>1656400</v>
      </c>
    </row>
    <row r="1985" spans="1:7" x14ac:dyDescent="0.25">
      <c r="A1985" s="18">
        <v>43423</v>
      </c>
      <c r="B1985">
        <v>28.959999</v>
      </c>
      <c r="C1985">
        <v>30.83</v>
      </c>
      <c r="D1985">
        <v>28.74</v>
      </c>
      <c r="E1985">
        <v>30.67</v>
      </c>
      <c r="F1985">
        <v>30.67</v>
      </c>
      <c r="G1985">
        <v>1771400</v>
      </c>
    </row>
    <row r="1986" spans="1:7" x14ac:dyDescent="0.25">
      <c r="A1986" s="18">
        <v>43424</v>
      </c>
      <c r="B1986">
        <v>32.479999999999997</v>
      </c>
      <c r="C1986">
        <v>33.209999000000003</v>
      </c>
      <c r="D1986">
        <v>31.879999000000002</v>
      </c>
      <c r="E1986">
        <v>32.450001</v>
      </c>
      <c r="F1986">
        <v>32.450001</v>
      </c>
      <c r="G1986">
        <v>2890600</v>
      </c>
    </row>
    <row r="1987" spans="1:7" x14ac:dyDescent="0.25">
      <c r="A1987" s="18">
        <v>43425</v>
      </c>
      <c r="B1987">
        <v>31.66</v>
      </c>
      <c r="C1987">
        <v>32.080002</v>
      </c>
      <c r="D1987">
        <v>31.18</v>
      </c>
      <c r="E1987">
        <v>31.67</v>
      </c>
      <c r="F1987">
        <v>31.67</v>
      </c>
      <c r="G1987">
        <v>1412300</v>
      </c>
    </row>
    <row r="1988" spans="1:7" x14ac:dyDescent="0.25">
      <c r="A1988" s="18">
        <v>43427</v>
      </c>
      <c r="B1988">
        <v>32.240001999999997</v>
      </c>
      <c r="C1988">
        <v>32.459999000000003</v>
      </c>
      <c r="D1988">
        <v>31.540001</v>
      </c>
      <c r="E1988">
        <v>31.879999000000002</v>
      </c>
      <c r="F1988">
        <v>31.879999000000002</v>
      </c>
      <c r="G1988">
        <v>593900</v>
      </c>
    </row>
    <row r="1989" spans="1:7" x14ac:dyDescent="0.25">
      <c r="A1989" s="18">
        <v>43430</v>
      </c>
      <c r="B1989">
        <v>31.129999000000002</v>
      </c>
      <c r="C1989">
        <v>31.190000999999999</v>
      </c>
      <c r="D1989">
        <v>30.049999</v>
      </c>
      <c r="E1989">
        <v>30.07</v>
      </c>
      <c r="F1989">
        <v>30.07</v>
      </c>
      <c r="G1989">
        <v>1247000</v>
      </c>
    </row>
    <row r="1990" spans="1:7" x14ac:dyDescent="0.25">
      <c r="A1990" s="18">
        <v>43431</v>
      </c>
      <c r="B1990">
        <v>30.389999</v>
      </c>
      <c r="C1990">
        <v>30.700001</v>
      </c>
      <c r="D1990">
        <v>29.4</v>
      </c>
      <c r="E1990">
        <v>29.49</v>
      </c>
      <c r="F1990">
        <v>29.49</v>
      </c>
      <c r="G1990">
        <v>1040800</v>
      </c>
    </row>
    <row r="1991" spans="1:7" x14ac:dyDescent="0.25">
      <c r="A1991" s="18">
        <v>43432</v>
      </c>
      <c r="B1991">
        <v>29.07</v>
      </c>
      <c r="C1991">
        <v>29.790001</v>
      </c>
      <c r="D1991">
        <v>28.379999000000002</v>
      </c>
      <c r="E1991">
        <v>28.639999</v>
      </c>
      <c r="F1991">
        <v>28.639999</v>
      </c>
      <c r="G1991">
        <v>1360300</v>
      </c>
    </row>
    <row r="1992" spans="1:7" x14ac:dyDescent="0.25">
      <c r="A1992" s="18">
        <v>43433</v>
      </c>
      <c r="B1992">
        <v>29.110001</v>
      </c>
      <c r="C1992">
        <v>30.219999000000001</v>
      </c>
      <c r="D1992">
        <v>28.76</v>
      </c>
      <c r="E1992">
        <v>29.200001</v>
      </c>
      <c r="F1992">
        <v>29.200001</v>
      </c>
      <c r="G1992">
        <v>1099600</v>
      </c>
    </row>
    <row r="1993" spans="1:7" x14ac:dyDescent="0.25">
      <c r="A1993" s="18">
        <v>43434</v>
      </c>
      <c r="B1993">
        <v>29.4</v>
      </c>
      <c r="C1993">
        <v>29.52</v>
      </c>
      <c r="D1993">
        <v>28.190000999999999</v>
      </c>
      <c r="E1993">
        <v>28.370000999999998</v>
      </c>
      <c r="F1993">
        <v>28.370000999999998</v>
      </c>
      <c r="G1993">
        <v>953100</v>
      </c>
    </row>
    <row r="1994" spans="1:7" x14ac:dyDescent="0.25">
      <c r="A1994" s="18">
        <v>43437</v>
      </c>
      <c r="B1994">
        <v>26.35</v>
      </c>
      <c r="C1994">
        <v>27.15</v>
      </c>
      <c r="D1994">
        <v>26.190000999999999</v>
      </c>
      <c r="E1994">
        <v>26.82</v>
      </c>
      <c r="F1994">
        <v>26.82</v>
      </c>
      <c r="G1994">
        <v>1460800</v>
      </c>
    </row>
    <row r="1995" spans="1:7" x14ac:dyDescent="0.25">
      <c r="A1995" s="18">
        <v>43438</v>
      </c>
      <c r="B1995">
        <v>27.07</v>
      </c>
      <c r="C1995">
        <v>30.780000999999999</v>
      </c>
      <c r="D1995">
        <v>26.530000999999999</v>
      </c>
      <c r="E1995">
        <v>30.27</v>
      </c>
      <c r="F1995">
        <v>30.27</v>
      </c>
      <c r="G1995">
        <v>2596700</v>
      </c>
    </row>
    <row r="1996" spans="1:7" x14ac:dyDescent="0.25">
      <c r="A1996" s="18">
        <v>43440</v>
      </c>
      <c r="B1996">
        <v>32.75</v>
      </c>
      <c r="C1996">
        <v>34.270000000000003</v>
      </c>
      <c r="D1996">
        <v>30.82</v>
      </c>
      <c r="E1996">
        <v>30.9</v>
      </c>
      <c r="F1996">
        <v>30.9</v>
      </c>
      <c r="G1996">
        <v>2941900</v>
      </c>
    </row>
    <row r="1997" spans="1:7" x14ac:dyDescent="0.25">
      <c r="A1997" s="18">
        <v>43441</v>
      </c>
      <c r="B1997">
        <v>31.049999</v>
      </c>
      <c r="C1997">
        <v>33.75</v>
      </c>
      <c r="D1997">
        <v>30.389999</v>
      </c>
      <c r="E1997">
        <v>33.229999999999997</v>
      </c>
      <c r="F1997">
        <v>33.229999999999997</v>
      </c>
      <c r="G1997">
        <v>2220700</v>
      </c>
    </row>
    <row r="1998" spans="1:7" x14ac:dyDescent="0.25">
      <c r="A1998" s="18">
        <v>43444</v>
      </c>
      <c r="B1998">
        <v>33.229999999999997</v>
      </c>
      <c r="C1998">
        <v>34.900002000000001</v>
      </c>
      <c r="D1998">
        <v>32.610000999999997</v>
      </c>
      <c r="E1998">
        <v>33.07</v>
      </c>
      <c r="F1998">
        <v>33.07</v>
      </c>
      <c r="G1998">
        <v>2012000</v>
      </c>
    </row>
    <row r="1999" spans="1:7" x14ac:dyDescent="0.25">
      <c r="A1999" s="18">
        <v>43445</v>
      </c>
      <c r="B1999">
        <v>31.82</v>
      </c>
      <c r="C1999">
        <v>34</v>
      </c>
      <c r="D1999">
        <v>31.77</v>
      </c>
      <c r="E1999">
        <v>32.909999999999997</v>
      </c>
      <c r="F1999">
        <v>32.909999999999997</v>
      </c>
      <c r="G1999">
        <v>1460000</v>
      </c>
    </row>
    <row r="2000" spans="1:7" x14ac:dyDescent="0.25">
      <c r="A2000" s="18">
        <v>43446</v>
      </c>
      <c r="B2000">
        <v>31.92</v>
      </c>
      <c r="C2000">
        <v>32.639999000000003</v>
      </c>
      <c r="D2000">
        <v>31.540001</v>
      </c>
      <c r="E2000">
        <v>32.639999000000003</v>
      </c>
      <c r="F2000">
        <v>32.639999000000003</v>
      </c>
      <c r="G2000">
        <v>1131300</v>
      </c>
    </row>
    <row r="2001" spans="1:7" x14ac:dyDescent="0.25">
      <c r="A2001" s="18">
        <v>43447</v>
      </c>
      <c r="B2001">
        <v>32.099997999999999</v>
      </c>
      <c r="C2001">
        <v>32.849997999999999</v>
      </c>
      <c r="D2001">
        <v>31.75</v>
      </c>
      <c r="E2001">
        <v>32.099997999999999</v>
      </c>
      <c r="F2001">
        <v>32.099997999999999</v>
      </c>
      <c r="G2001">
        <v>697400</v>
      </c>
    </row>
    <row r="2002" spans="1:7" x14ac:dyDescent="0.25">
      <c r="A2002" s="18">
        <v>43448</v>
      </c>
      <c r="B2002">
        <v>32.840000000000003</v>
      </c>
      <c r="C2002">
        <v>33.639999000000003</v>
      </c>
      <c r="D2002">
        <v>32.470001000000003</v>
      </c>
      <c r="E2002">
        <v>33.369999</v>
      </c>
      <c r="F2002">
        <v>33.369999</v>
      </c>
      <c r="G2002">
        <v>816600</v>
      </c>
    </row>
    <row r="2003" spans="1:7" x14ac:dyDescent="0.25">
      <c r="A2003" s="18">
        <v>43451</v>
      </c>
      <c r="B2003">
        <v>33.740001999999997</v>
      </c>
      <c r="C2003">
        <v>35.729999999999997</v>
      </c>
      <c r="D2003">
        <v>32</v>
      </c>
      <c r="E2003">
        <v>35.080002</v>
      </c>
      <c r="F2003">
        <v>35.080002</v>
      </c>
      <c r="G2003">
        <v>1848400</v>
      </c>
    </row>
    <row r="2004" spans="1:7" x14ac:dyDescent="0.25">
      <c r="A2004" s="18">
        <v>43452</v>
      </c>
      <c r="B2004">
        <v>34.369999</v>
      </c>
      <c r="C2004">
        <v>36.169998</v>
      </c>
      <c r="D2004">
        <v>34.340000000000003</v>
      </c>
      <c r="E2004">
        <v>35.259998000000003</v>
      </c>
      <c r="F2004">
        <v>35.259998000000003</v>
      </c>
      <c r="G2004">
        <v>1191800</v>
      </c>
    </row>
    <row r="2005" spans="1:7" x14ac:dyDescent="0.25">
      <c r="A2005" s="18">
        <v>43453</v>
      </c>
      <c r="B2005">
        <v>35.159999999999997</v>
      </c>
      <c r="C2005">
        <v>36.150002000000001</v>
      </c>
      <c r="D2005">
        <v>33.490001999999997</v>
      </c>
      <c r="E2005">
        <v>35.119999</v>
      </c>
      <c r="F2005">
        <v>35.119999</v>
      </c>
      <c r="G2005">
        <v>1837600</v>
      </c>
    </row>
    <row r="2006" spans="1:7" x14ac:dyDescent="0.25">
      <c r="A2006" s="18">
        <v>43454</v>
      </c>
      <c r="B2006">
        <v>35.959999000000003</v>
      </c>
      <c r="C2006">
        <v>37.970001000000003</v>
      </c>
      <c r="D2006">
        <v>35.360000999999997</v>
      </c>
      <c r="E2006">
        <v>36.909999999999997</v>
      </c>
      <c r="F2006">
        <v>36.909999999999997</v>
      </c>
      <c r="G2006">
        <v>1801200</v>
      </c>
    </row>
    <row r="2007" spans="1:7" x14ac:dyDescent="0.25">
      <c r="A2007" s="18">
        <v>43455</v>
      </c>
      <c r="B2007">
        <v>36.909999999999997</v>
      </c>
      <c r="C2007">
        <v>39.229999999999997</v>
      </c>
      <c r="D2007">
        <v>36.360000999999997</v>
      </c>
      <c r="E2007">
        <v>38.830002</v>
      </c>
      <c r="F2007">
        <v>38.830002</v>
      </c>
      <c r="G2007">
        <v>2025200</v>
      </c>
    </row>
    <row r="2008" spans="1:7" x14ac:dyDescent="0.25">
      <c r="A2008" s="18">
        <v>43458</v>
      </c>
      <c r="B2008">
        <v>39.200001</v>
      </c>
      <c r="C2008">
        <v>40.68</v>
      </c>
      <c r="D2008">
        <v>39.049999</v>
      </c>
      <c r="E2008">
        <v>40.68</v>
      </c>
      <c r="F2008">
        <v>40.68</v>
      </c>
      <c r="G2008">
        <v>1497600</v>
      </c>
    </row>
    <row r="2009" spans="1:7" x14ac:dyDescent="0.25">
      <c r="A2009" s="18">
        <v>43460</v>
      </c>
      <c r="B2009">
        <v>40.380001</v>
      </c>
      <c r="C2009">
        <v>41.439999</v>
      </c>
      <c r="D2009">
        <v>38.450001</v>
      </c>
      <c r="E2009">
        <v>38.540000999999997</v>
      </c>
      <c r="F2009">
        <v>38.540000999999997</v>
      </c>
      <c r="G2009">
        <v>2240100</v>
      </c>
    </row>
    <row r="2010" spans="1:7" x14ac:dyDescent="0.25">
      <c r="A2010" s="18">
        <v>43461</v>
      </c>
      <c r="B2010">
        <v>40.849997999999999</v>
      </c>
      <c r="C2010">
        <v>42.77</v>
      </c>
      <c r="D2010">
        <v>39.849997999999999</v>
      </c>
      <c r="E2010">
        <v>40.119999</v>
      </c>
      <c r="F2010">
        <v>40.119999</v>
      </c>
      <c r="G2010">
        <v>2431100</v>
      </c>
    </row>
    <row r="2011" spans="1:7" x14ac:dyDescent="0.25">
      <c r="A2011" s="18">
        <v>43462</v>
      </c>
      <c r="B2011">
        <v>40.220001000000003</v>
      </c>
      <c r="C2011">
        <v>41.419998</v>
      </c>
      <c r="D2011">
        <v>39.169998</v>
      </c>
      <c r="E2011">
        <v>40.150002000000001</v>
      </c>
      <c r="F2011">
        <v>40.150002000000001</v>
      </c>
      <c r="G2011">
        <v>1570200</v>
      </c>
    </row>
    <row r="2012" spans="1:7" x14ac:dyDescent="0.25">
      <c r="A2012" s="18">
        <v>43465</v>
      </c>
      <c r="B2012">
        <v>39.060001</v>
      </c>
      <c r="C2012">
        <v>39.57</v>
      </c>
      <c r="D2012">
        <v>38.590000000000003</v>
      </c>
      <c r="E2012">
        <v>38.610000999999997</v>
      </c>
      <c r="F2012">
        <v>38.610000999999997</v>
      </c>
      <c r="G2012">
        <v>1235900</v>
      </c>
    </row>
    <row r="2013" spans="1:7" x14ac:dyDescent="0.25">
      <c r="A2013" s="18">
        <v>43467</v>
      </c>
      <c r="B2013">
        <v>40.020000000000003</v>
      </c>
      <c r="C2013">
        <v>40.150002000000001</v>
      </c>
      <c r="D2013">
        <v>37.299999</v>
      </c>
      <c r="E2013">
        <v>37.459999000000003</v>
      </c>
      <c r="F2013">
        <v>37.459999000000003</v>
      </c>
      <c r="G2013">
        <v>1924100</v>
      </c>
    </row>
    <row r="2014" spans="1:7" x14ac:dyDescent="0.25">
      <c r="A2014" s="18">
        <v>43468</v>
      </c>
      <c r="B2014">
        <v>38.259998000000003</v>
      </c>
      <c r="C2014">
        <v>40.040000999999997</v>
      </c>
      <c r="D2014">
        <v>38.099997999999999</v>
      </c>
      <c r="E2014">
        <v>39.220001000000003</v>
      </c>
      <c r="F2014">
        <v>39.220001000000003</v>
      </c>
      <c r="G2014">
        <v>1189100</v>
      </c>
    </row>
    <row r="2015" spans="1:7" x14ac:dyDescent="0.25">
      <c r="A2015" s="18">
        <v>43469</v>
      </c>
      <c r="B2015">
        <v>37.57</v>
      </c>
      <c r="C2015">
        <v>37.889999000000003</v>
      </c>
      <c r="D2015">
        <v>36</v>
      </c>
      <c r="E2015">
        <v>36.07</v>
      </c>
      <c r="F2015">
        <v>36.07</v>
      </c>
      <c r="G2015">
        <v>1678900</v>
      </c>
    </row>
    <row r="2016" spans="1:7" x14ac:dyDescent="0.25">
      <c r="A2016" s="18">
        <v>43472</v>
      </c>
      <c r="B2016">
        <v>35.779998999999997</v>
      </c>
      <c r="C2016">
        <v>36.310001</v>
      </c>
      <c r="D2016">
        <v>34.840000000000003</v>
      </c>
      <c r="E2016">
        <v>35.310001</v>
      </c>
      <c r="F2016">
        <v>35.310001</v>
      </c>
      <c r="G2016">
        <v>1185600</v>
      </c>
    </row>
    <row r="2017" spans="1:7" x14ac:dyDescent="0.25">
      <c r="A2017" s="18">
        <v>43473</v>
      </c>
      <c r="B2017">
        <v>34.689999</v>
      </c>
      <c r="C2017">
        <v>35.880001</v>
      </c>
      <c r="D2017">
        <v>34.459999000000003</v>
      </c>
      <c r="E2017">
        <v>34.57</v>
      </c>
      <c r="F2017">
        <v>34.57</v>
      </c>
      <c r="G2017">
        <v>1008200</v>
      </c>
    </row>
    <row r="2018" spans="1:7" x14ac:dyDescent="0.25">
      <c r="A2018" s="18">
        <v>43474</v>
      </c>
      <c r="B2018">
        <v>34.270000000000003</v>
      </c>
      <c r="C2018">
        <v>34.529998999999997</v>
      </c>
      <c r="D2018">
        <v>33.349997999999999</v>
      </c>
      <c r="E2018">
        <v>33.770000000000003</v>
      </c>
      <c r="F2018">
        <v>33.770000000000003</v>
      </c>
      <c r="G2018">
        <v>1187200</v>
      </c>
    </row>
    <row r="2019" spans="1:7" x14ac:dyDescent="0.25">
      <c r="A2019" s="18">
        <v>43475</v>
      </c>
      <c r="B2019">
        <v>34.330002</v>
      </c>
      <c r="C2019">
        <v>34.779998999999997</v>
      </c>
      <c r="D2019">
        <v>33.409999999999997</v>
      </c>
      <c r="E2019">
        <v>33.419998</v>
      </c>
      <c r="F2019">
        <v>33.419998</v>
      </c>
      <c r="G2019">
        <v>1247300</v>
      </c>
    </row>
    <row r="2020" spans="1:7" x14ac:dyDescent="0.25">
      <c r="A2020" s="18">
        <v>43476</v>
      </c>
      <c r="B2020">
        <v>33.840000000000003</v>
      </c>
      <c r="C2020">
        <v>33.979999999999997</v>
      </c>
      <c r="D2020">
        <v>32.279998999999997</v>
      </c>
      <c r="E2020">
        <v>32.330002</v>
      </c>
      <c r="F2020">
        <v>32.330002</v>
      </c>
      <c r="G2020">
        <v>1150000</v>
      </c>
    </row>
    <row r="2021" spans="1:7" x14ac:dyDescent="0.25">
      <c r="A2021" s="18">
        <v>43479</v>
      </c>
      <c r="B2021">
        <v>33.189999</v>
      </c>
      <c r="C2021">
        <v>33.259998000000003</v>
      </c>
      <c r="D2021">
        <v>31.940000999999999</v>
      </c>
      <c r="E2021">
        <v>32.459999000000003</v>
      </c>
      <c r="F2021">
        <v>32.459999000000003</v>
      </c>
      <c r="G2021">
        <v>1194400</v>
      </c>
    </row>
    <row r="2022" spans="1:7" x14ac:dyDescent="0.25">
      <c r="A2022" s="18">
        <v>43480</v>
      </c>
      <c r="B2022">
        <v>32.270000000000003</v>
      </c>
      <c r="C2022">
        <v>32.270000000000003</v>
      </c>
      <c r="D2022">
        <v>30.940000999999999</v>
      </c>
      <c r="E2022">
        <v>31</v>
      </c>
      <c r="F2022">
        <v>31</v>
      </c>
      <c r="G2022">
        <v>990900</v>
      </c>
    </row>
    <row r="2023" spans="1:7" x14ac:dyDescent="0.25">
      <c r="A2023" s="18">
        <v>43481</v>
      </c>
      <c r="B2023">
        <v>30.719999000000001</v>
      </c>
      <c r="C2023">
        <v>31.57</v>
      </c>
      <c r="D2023">
        <v>30.52</v>
      </c>
      <c r="E2023">
        <v>31.559999000000001</v>
      </c>
      <c r="F2023">
        <v>31.559999000000001</v>
      </c>
      <c r="G2023">
        <v>1053600</v>
      </c>
    </row>
    <row r="2024" spans="1:7" x14ac:dyDescent="0.25">
      <c r="A2024" s="18">
        <v>43482</v>
      </c>
      <c r="B2024">
        <v>31.799999</v>
      </c>
      <c r="C2024">
        <v>31.83</v>
      </c>
      <c r="D2024">
        <v>30.76</v>
      </c>
      <c r="E2024">
        <v>31.24</v>
      </c>
      <c r="F2024">
        <v>31.24</v>
      </c>
      <c r="G2024">
        <v>948700</v>
      </c>
    </row>
    <row r="2025" spans="1:7" x14ac:dyDescent="0.25">
      <c r="A2025" s="18">
        <v>43483</v>
      </c>
      <c r="B2025">
        <v>30.379999000000002</v>
      </c>
      <c r="C2025">
        <v>30.809999000000001</v>
      </c>
      <c r="D2025">
        <v>29.889999</v>
      </c>
      <c r="E2025">
        <v>30.450001</v>
      </c>
      <c r="F2025">
        <v>30.450001</v>
      </c>
      <c r="G2025">
        <v>1009000</v>
      </c>
    </row>
    <row r="2026" spans="1:7" x14ac:dyDescent="0.25">
      <c r="A2026" s="18">
        <v>43487</v>
      </c>
      <c r="B2026">
        <v>30.799999</v>
      </c>
      <c r="C2026">
        <v>33.619999</v>
      </c>
      <c r="D2026">
        <v>30.75</v>
      </c>
      <c r="E2026">
        <v>33.240001999999997</v>
      </c>
      <c r="F2026">
        <v>33.240001999999997</v>
      </c>
      <c r="G2026">
        <v>2159800</v>
      </c>
    </row>
    <row r="2027" spans="1:7" x14ac:dyDescent="0.25">
      <c r="A2027" s="18">
        <v>43488</v>
      </c>
      <c r="B2027">
        <v>32.630001</v>
      </c>
      <c r="C2027">
        <v>34.959999000000003</v>
      </c>
      <c r="D2027">
        <v>32.560001</v>
      </c>
      <c r="E2027">
        <v>32.919998</v>
      </c>
      <c r="F2027">
        <v>32.919998</v>
      </c>
      <c r="G2027">
        <v>1725100</v>
      </c>
    </row>
    <row r="2028" spans="1:7" x14ac:dyDescent="0.25">
      <c r="A2028" s="18">
        <v>43489</v>
      </c>
      <c r="B2028">
        <v>33.029998999999997</v>
      </c>
      <c r="C2028">
        <v>33.419998</v>
      </c>
      <c r="D2028">
        <v>31.790001</v>
      </c>
      <c r="E2028">
        <v>31.860001</v>
      </c>
      <c r="F2028">
        <v>31.860001</v>
      </c>
      <c r="G2028">
        <v>1343800</v>
      </c>
    </row>
    <row r="2029" spans="1:7" x14ac:dyDescent="0.25">
      <c r="A2029" s="18">
        <v>43490</v>
      </c>
      <c r="B2029">
        <v>31.1</v>
      </c>
      <c r="C2029">
        <v>31.309999000000001</v>
      </c>
      <c r="D2029">
        <v>30.51</v>
      </c>
      <c r="E2029">
        <v>30.639999</v>
      </c>
      <c r="F2029">
        <v>30.639999</v>
      </c>
      <c r="G2029">
        <v>1416900</v>
      </c>
    </row>
    <row r="2030" spans="1:7" x14ac:dyDescent="0.25">
      <c r="A2030" s="18">
        <v>43493</v>
      </c>
      <c r="B2030">
        <v>31.780000999999999</v>
      </c>
      <c r="C2030">
        <v>32.889999000000003</v>
      </c>
      <c r="D2030">
        <v>31.709999</v>
      </c>
      <c r="E2030">
        <v>31.950001</v>
      </c>
      <c r="F2030">
        <v>31.950001</v>
      </c>
      <c r="G2030">
        <v>1986500</v>
      </c>
    </row>
    <row r="2031" spans="1:7" x14ac:dyDescent="0.25">
      <c r="A2031" s="18">
        <v>43494</v>
      </c>
      <c r="B2031">
        <v>31.48</v>
      </c>
      <c r="C2031">
        <v>32.299999</v>
      </c>
      <c r="D2031">
        <v>31.26</v>
      </c>
      <c r="E2031">
        <v>31.83</v>
      </c>
      <c r="F2031">
        <v>31.83</v>
      </c>
      <c r="G2031">
        <v>1903700</v>
      </c>
    </row>
    <row r="2032" spans="1:7" x14ac:dyDescent="0.25">
      <c r="A2032" s="18">
        <v>43495</v>
      </c>
      <c r="B2032">
        <v>31.34</v>
      </c>
      <c r="C2032">
        <v>31.85</v>
      </c>
      <c r="D2032">
        <v>30.33</v>
      </c>
      <c r="E2032">
        <v>30.41</v>
      </c>
      <c r="F2032">
        <v>30.41</v>
      </c>
      <c r="G2032">
        <v>2111100</v>
      </c>
    </row>
    <row r="2033" spans="1:7" x14ac:dyDescent="0.25">
      <c r="A2033" s="18">
        <v>43496</v>
      </c>
      <c r="B2033">
        <v>30.360001</v>
      </c>
      <c r="C2033">
        <v>30.360001</v>
      </c>
      <c r="D2033">
        <v>29.110001</v>
      </c>
      <c r="E2033">
        <v>29.15</v>
      </c>
      <c r="F2033">
        <v>29.15</v>
      </c>
      <c r="G2033">
        <v>1757100</v>
      </c>
    </row>
    <row r="2034" spans="1:7" x14ac:dyDescent="0.25">
      <c r="A2034" s="18">
        <v>43497</v>
      </c>
      <c r="B2034">
        <v>29.059999000000001</v>
      </c>
      <c r="C2034">
        <v>29.280000999999999</v>
      </c>
      <c r="D2034">
        <v>28.68</v>
      </c>
      <c r="E2034">
        <v>28.860001</v>
      </c>
      <c r="F2034">
        <v>28.860001</v>
      </c>
      <c r="G2034">
        <v>1407300</v>
      </c>
    </row>
    <row r="2035" spans="1:7" x14ac:dyDescent="0.25">
      <c r="A2035" s="18">
        <v>43500</v>
      </c>
      <c r="B2035">
        <v>28.75</v>
      </c>
      <c r="C2035">
        <v>28.91</v>
      </c>
      <c r="D2035">
        <v>27.82</v>
      </c>
      <c r="E2035">
        <v>27.950001</v>
      </c>
      <c r="F2035">
        <v>27.950001</v>
      </c>
      <c r="G2035">
        <v>946000</v>
      </c>
    </row>
    <row r="2036" spans="1:7" x14ac:dyDescent="0.25">
      <c r="A2036" s="18">
        <v>43501</v>
      </c>
      <c r="B2036">
        <v>27.700001</v>
      </c>
      <c r="C2036">
        <v>27.93</v>
      </c>
      <c r="D2036">
        <v>27.1</v>
      </c>
      <c r="E2036">
        <v>27.75</v>
      </c>
      <c r="F2036">
        <v>27.75</v>
      </c>
      <c r="G2036">
        <v>938400</v>
      </c>
    </row>
    <row r="2037" spans="1:7" x14ac:dyDescent="0.25">
      <c r="A2037" s="18">
        <v>43502</v>
      </c>
      <c r="B2037">
        <v>27.48</v>
      </c>
      <c r="C2037">
        <v>27.870000999999998</v>
      </c>
      <c r="D2037">
        <v>27.219999000000001</v>
      </c>
      <c r="E2037">
        <v>27.549999</v>
      </c>
      <c r="F2037">
        <v>27.549999</v>
      </c>
      <c r="G2037">
        <v>1113600</v>
      </c>
    </row>
    <row r="2038" spans="1:7" x14ac:dyDescent="0.25">
      <c r="A2038" s="18">
        <v>43503</v>
      </c>
      <c r="B2038">
        <v>28.41</v>
      </c>
      <c r="C2038">
        <v>29.610001</v>
      </c>
      <c r="D2038">
        <v>27.98</v>
      </c>
      <c r="E2038">
        <v>28.51</v>
      </c>
      <c r="F2038">
        <v>28.51</v>
      </c>
      <c r="G2038">
        <v>2127500</v>
      </c>
    </row>
    <row r="2039" spans="1:7" x14ac:dyDescent="0.25">
      <c r="A2039" s="18">
        <v>43504</v>
      </c>
      <c r="B2039">
        <v>29.16</v>
      </c>
      <c r="C2039">
        <v>29.43</v>
      </c>
      <c r="D2039">
        <v>28.129999000000002</v>
      </c>
      <c r="E2039">
        <v>28.17</v>
      </c>
      <c r="F2039">
        <v>28.17</v>
      </c>
      <c r="G2039">
        <v>1637300</v>
      </c>
    </row>
    <row r="2040" spans="1:7" x14ac:dyDescent="0.25">
      <c r="A2040" s="18">
        <v>43507</v>
      </c>
      <c r="B2040">
        <v>27.82</v>
      </c>
      <c r="C2040">
        <v>28.280000999999999</v>
      </c>
      <c r="D2040">
        <v>27.57</v>
      </c>
      <c r="E2040">
        <v>27.85</v>
      </c>
      <c r="F2040">
        <v>27.85</v>
      </c>
      <c r="G2040">
        <v>1375700</v>
      </c>
    </row>
    <row r="2041" spans="1:7" x14ac:dyDescent="0.25">
      <c r="A2041" s="18">
        <v>43508</v>
      </c>
      <c r="B2041">
        <v>27.190000999999999</v>
      </c>
      <c r="C2041">
        <v>27.530000999999999</v>
      </c>
      <c r="D2041">
        <v>27.02</v>
      </c>
      <c r="E2041">
        <v>27.35</v>
      </c>
      <c r="F2041">
        <v>27.35</v>
      </c>
      <c r="G2041">
        <v>1420800</v>
      </c>
    </row>
    <row r="2042" spans="1:7" x14ac:dyDescent="0.25">
      <c r="A2042" s="18">
        <v>43509</v>
      </c>
      <c r="B2042">
        <v>27.15</v>
      </c>
      <c r="C2042">
        <v>27.58</v>
      </c>
      <c r="D2042">
        <v>27</v>
      </c>
      <c r="E2042">
        <v>27.26</v>
      </c>
      <c r="F2042">
        <v>27.26</v>
      </c>
      <c r="G2042">
        <v>1420200</v>
      </c>
    </row>
    <row r="2043" spans="1:7" x14ac:dyDescent="0.25">
      <c r="A2043" s="18">
        <v>43510</v>
      </c>
      <c r="B2043">
        <v>27.92</v>
      </c>
      <c r="C2043">
        <v>28.389999</v>
      </c>
      <c r="D2043">
        <v>27.25</v>
      </c>
      <c r="E2043">
        <v>27.75</v>
      </c>
      <c r="F2043">
        <v>27.75</v>
      </c>
      <c r="G2043">
        <v>1918500</v>
      </c>
    </row>
    <row r="2044" spans="1:7" x14ac:dyDescent="0.25">
      <c r="A2044" s="18">
        <v>43511</v>
      </c>
      <c r="B2044">
        <v>27.209999</v>
      </c>
      <c r="C2044">
        <v>27.42</v>
      </c>
      <c r="D2044">
        <v>26.76</v>
      </c>
      <c r="E2044">
        <v>26.809999000000001</v>
      </c>
      <c r="F2044">
        <v>26.809999000000001</v>
      </c>
      <c r="G2044">
        <v>1591700</v>
      </c>
    </row>
    <row r="2045" spans="1:7" x14ac:dyDescent="0.25">
      <c r="A2045" s="18">
        <v>43515</v>
      </c>
      <c r="B2045">
        <v>27.309999000000001</v>
      </c>
      <c r="C2045">
        <v>27.379999000000002</v>
      </c>
      <c r="D2045">
        <v>26.52</v>
      </c>
      <c r="E2045">
        <v>26.870000999999998</v>
      </c>
      <c r="F2045">
        <v>26.870000999999998</v>
      </c>
      <c r="G2045">
        <v>1891000</v>
      </c>
    </row>
    <row r="2046" spans="1:7" x14ac:dyDescent="0.25">
      <c r="A2046" s="18">
        <v>43516</v>
      </c>
      <c r="B2046">
        <v>26.65</v>
      </c>
      <c r="C2046">
        <v>26.690000999999999</v>
      </c>
      <c r="D2046">
        <v>25.780000999999999</v>
      </c>
      <c r="E2046">
        <v>25.83</v>
      </c>
      <c r="F2046">
        <v>25.83</v>
      </c>
      <c r="G2046">
        <v>2321700</v>
      </c>
    </row>
    <row r="2047" spans="1:7" x14ac:dyDescent="0.25">
      <c r="A2047" s="18">
        <v>43517</v>
      </c>
      <c r="B2047">
        <v>25.889999</v>
      </c>
      <c r="C2047">
        <v>26.530000999999999</v>
      </c>
      <c r="D2047">
        <v>25.459999</v>
      </c>
      <c r="E2047">
        <v>26.09</v>
      </c>
      <c r="F2047">
        <v>26.09</v>
      </c>
      <c r="G2047">
        <v>1854800</v>
      </c>
    </row>
    <row r="2048" spans="1:7" x14ac:dyDescent="0.25">
      <c r="A2048" s="18">
        <v>43518</v>
      </c>
      <c r="B2048">
        <v>25.68</v>
      </c>
      <c r="C2048">
        <v>25.75</v>
      </c>
      <c r="D2048">
        <v>25.09</v>
      </c>
      <c r="E2048">
        <v>25.129999000000002</v>
      </c>
      <c r="F2048">
        <v>25.129999000000002</v>
      </c>
      <c r="G2048">
        <v>1456100</v>
      </c>
    </row>
    <row r="2049" spans="1:7" x14ac:dyDescent="0.25">
      <c r="A2049" s="18">
        <v>43521</v>
      </c>
      <c r="B2049">
        <v>24.51</v>
      </c>
      <c r="C2049">
        <v>25.610001</v>
      </c>
      <c r="D2049">
        <v>24.309999000000001</v>
      </c>
      <c r="E2049">
        <v>25.6</v>
      </c>
      <c r="F2049">
        <v>25.6</v>
      </c>
      <c r="G2049">
        <v>1414700</v>
      </c>
    </row>
    <row r="2050" spans="1:7" x14ac:dyDescent="0.25">
      <c r="A2050" s="18">
        <v>43522</v>
      </c>
      <c r="B2050">
        <v>26</v>
      </c>
      <c r="C2050">
        <v>26.139999</v>
      </c>
      <c r="D2050">
        <v>25.41</v>
      </c>
      <c r="E2050">
        <v>25.83</v>
      </c>
      <c r="F2050">
        <v>25.83</v>
      </c>
      <c r="G2050">
        <v>1341100</v>
      </c>
    </row>
    <row r="2051" spans="1:7" x14ac:dyDescent="0.25">
      <c r="A2051" s="18">
        <v>43523</v>
      </c>
      <c r="B2051">
        <v>26.1</v>
      </c>
      <c r="C2051">
        <v>26.780000999999999</v>
      </c>
      <c r="D2051">
        <v>25.65</v>
      </c>
      <c r="E2051">
        <v>25.870000999999998</v>
      </c>
      <c r="F2051">
        <v>25.870000999999998</v>
      </c>
      <c r="G2051">
        <v>1846400</v>
      </c>
    </row>
    <row r="2052" spans="1:7" x14ac:dyDescent="0.25">
      <c r="A2052" s="18">
        <v>43524</v>
      </c>
      <c r="B2052">
        <v>25.91</v>
      </c>
      <c r="C2052">
        <v>25.950001</v>
      </c>
      <c r="D2052">
        <v>25.34</v>
      </c>
      <c r="E2052">
        <v>25.82</v>
      </c>
      <c r="F2052">
        <v>25.82</v>
      </c>
      <c r="G2052">
        <v>1742400</v>
      </c>
    </row>
    <row r="2053" spans="1:7" x14ac:dyDescent="0.25">
      <c r="A2053" s="18">
        <v>43525</v>
      </c>
      <c r="B2053">
        <v>25.15</v>
      </c>
      <c r="C2053">
        <v>25.639999</v>
      </c>
      <c r="D2053">
        <v>24.639999</v>
      </c>
      <c r="E2053">
        <v>24.67</v>
      </c>
      <c r="F2053">
        <v>24.67</v>
      </c>
      <c r="G2053">
        <v>1653200</v>
      </c>
    </row>
    <row r="2054" spans="1:7" x14ac:dyDescent="0.25">
      <c r="A2054" s="18">
        <v>43528</v>
      </c>
      <c r="B2054">
        <v>24.360001</v>
      </c>
      <c r="C2054">
        <v>26.559999000000001</v>
      </c>
      <c r="D2054">
        <v>24.059999000000001</v>
      </c>
      <c r="E2054">
        <v>25.27</v>
      </c>
      <c r="F2054">
        <v>25.27</v>
      </c>
      <c r="G2054">
        <v>3088300</v>
      </c>
    </row>
    <row r="2055" spans="1:7" x14ac:dyDescent="0.25">
      <c r="A2055" s="18">
        <v>43529</v>
      </c>
      <c r="B2055">
        <v>25.15</v>
      </c>
      <c r="C2055">
        <v>25.799999</v>
      </c>
      <c r="D2055">
        <v>25.08</v>
      </c>
      <c r="E2055">
        <v>25.43</v>
      </c>
      <c r="F2055">
        <v>25.43</v>
      </c>
      <c r="G2055">
        <v>1864100</v>
      </c>
    </row>
    <row r="2056" spans="1:7" x14ac:dyDescent="0.25">
      <c r="A2056" s="18">
        <v>43530</v>
      </c>
      <c r="B2056">
        <v>25.41</v>
      </c>
      <c r="C2056">
        <v>26.309999000000001</v>
      </c>
      <c r="D2056">
        <v>25.4</v>
      </c>
      <c r="E2056">
        <v>26.08</v>
      </c>
      <c r="F2056">
        <v>26.08</v>
      </c>
      <c r="G2056">
        <v>2410400</v>
      </c>
    </row>
    <row r="2057" spans="1:7" x14ac:dyDescent="0.25">
      <c r="A2057" s="18">
        <v>43531</v>
      </c>
      <c r="B2057">
        <v>26.459999</v>
      </c>
      <c r="C2057">
        <v>27.68</v>
      </c>
      <c r="D2057">
        <v>26.43</v>
      </c>
      <c r="E2057">
        <v>27.16</v>
      </c>
      <c r="F2057">
        <v>27.16</v>
      </c>
      <c r="G2057">
        <v>3798800</v>
      </c>
    </row>
    <row r="2058" spans="1:7" x14ac:dyDescent="0.25">
      <c r="A2058" s="18">
        <v>43532</v>
      </c>
      <c r="B2058">
        <v>28.040001</v>
      </c>
      <c r="C2058">
        <v>28.459999</v>
      </c>
      <c r="D2058">
        <v>27.309999000000001</v>
      </c>
      <c r="E2058">
        <v>27.32</v>
      </c>
      <c r="F2058">
        <v>27.32</v>
      </c>
      <c r="G2058">
        <v>3256400</v>
      </c>
    </row>
    <row r="2059" spans="1:7" x14ac:dyDescent="0.25">
      <c r="A2059" s="18">
        <v>43535</v>
      </c>
      <c r="B2059">
        <v>26.799999</v>
      </c>
      <c r="C2059">
        <v>26.799999</v>
      </c>
      <c r="D2059">
        <v>25.25</v>
      </c>
      <c r="E2059">
        <v>25.34</v>
      </c>
      <c r="F2059">
        <v>25.34</v>
      </c>
      <c r="G2059">
        <v>2926600</v>
      </c>
    </row>
    <row r="2060" spans="1:7" x14ac:dyDescent="0.25">
      <c r="A2060" s="18">
        <v>43536</v>
      </c>
      <c r="B2060">
        <v>25.09</v>
      </c>
      <c r="C2060">
        <v>25.200001</v>
      </c>
      <c r="D2060">
        <v>24.6</v>
      </c>
      <c r="E2060">
        <v>24.6</v>
      </c>
      <c r="F2060">
        <v>24.6</v>
      </c>
      <c r="G2060">
        <v>3007100</v>
      </c>
    </row>
    <row r="2061" spans="1:7" x14ac:dyDescent="0.25">
      <c r="A2061" s="18">
        <v>43537</v>
      </c>
      <c r="B2061">
        <v>24.5</v>
      </c>
      <c r="C2061">
        <v>24.59</v>
      </c>
      <c r="D2061">
        <v>24.16</v>
      </c>
      <c r="E2061">
        <v>24.35</v>
      </c>
      <c r="F2061">
        <v>24.35</v>
      </c>
      <c r="G2061">
        <v>2040400</v>
      </c>
    </row>
    <row r="2062" spans="1:7" x14ac:dyDescent="0.25">
      <c r="A2062" s="18">
        <v>43538</v>
      </c>
      <c r="B2062">
        <v>24.370000999999998</v>
      </c>
      <c r="C2062">
        <v>24.42</v>
      </c>
      <c r="D2062">
        <v>23.879999000000002</v>
      </c>
      <c r="E2062">
        <v>23.969999000000001</v>
      </c>
      <c r="F2062">
        <v>23.969999000000001</v>
      </c>
      <c r="G2062">
        <v>1580600</v>
      </c>
    </row>
    <row r="2063" spans="1:7" x14ac:dyDescent="0.25">
      <c r="A2063" s="18">
        <v>43539</v>
      </c>
      <c r="B2063">
        <v>23.82</v>
      </c>
      <c r="C2063">
        <v>23.92</v>
      </c>
      <c r="D2063">
        <v>23.200001</v>
      </c>
      <c r="E2063">
        <v>23.5</v>
      </c>
      <c r="F2063">
        <v>23.5</v>
      </c>
      <c r="G2063">
        <v>1700300</v>
      </c>
    </row>
    <row r="2064" spans="1:7" x14ac:dyDescent="0.25">
      <c r="A2064" s="18">
        <v>43542</v>
      </c>
      <c r="B2064">
        <v>23.68</v>
      </c>
      <c r="C2064">
        <v>24.049999</v>
      </c>
      <c r="D2064">
        <v>23.370000999999998</v>
      </c>
      <c r="E2064">
        <v>23.559999000000001</v>
      </c>
      <c r="F2064">
        <v>23.559999000000001</v>
      </c>
      <c r="G2064">
        <v>1524400</v>
      </c>
    </row>
    <row r="2065" spans="1:7" x14ac:dyDescent="0.25">
      <c r="A2065" s="18">
        <v>43543</v>
      </c>
      <c r="B2065">
        <v>23.18</v>
      </c>
      <c r="C2065">
        <v>24.1</v>
      </c>
      <c r="D2065">
        <v>23.129999000000002</v>
      </c>
      <c r="E2065">
        <v>23.75</v>
      </c>
      <c r="F2065">
        <v>23.75</v>
      </c>
      <c r="G2065">
        <v>2405200</v>
      </c>
    </row>
    <row r="2066" spans="1:7" x14ac:dyDescent="0.25">
      <c r="A2066" s="18">
        <v>43544</v>
      </c>
      <c r="B2066">
        <v>23.75</v>
      </c>
      <c r="C2066">
        <v>24.27</v>
      </c>
      <c r="D2066">
        <v>23.219999000000001</v>
      </c>
      <c r="E2066">
        <v>23.969999000000001</v>
      </c>
      <c r="F2066">
        <v>23.969999000000001</v>
      </c>
      <c r="G2066">
        <v>2881600</v>
      </c>
    </row>
    <row r="2067" spans="1:7" x14ac:dyDescent="0.25">
      <c r="A2067" s="18">
        <v>43545</v>
      </c>
      <c r="B2067">
        <v>24.33</v>
      </c>
      <c r="C2067">
        <v>24.33</v>
      </c>
      <c r="D2067">
        <v>23.379999000000002</v>
      </c>
      <c r="E2067">
        <v>23.610001</v>
      </c>
      <c r="F2067">
        <v>23.610001</v>
      </c>
      <c r="G2067">
        <v>2018700</v>
      </c>
    </row>
    <row r="2068" spans="1:7" x14ac:dyDescent="0.25">
      <c r="A2068" s="18">
        <v>43546</v>
      </c>
      <c r="B2068">
        <v>24.16</v>
      </c>
      <c r="C2068">
        <v>26.540001</v>
      </c>
      <c r="D2068">
        <v>23.9</v>
      </c>
      <c r="E2068">
        <v>26.35</v>
      </c>
      <c r="F2068">
        <v>26.35</v>
      </c>
      <c r="G2068">
        <v>6134800</v>
      </c>
    </row>
    <row r="2069" spans="1:7" x14ac:dyDescent="0.25">
      <c r="A2069" s="18">
        <v>43549</v>
      </c>
      <c r="B2069">
        <v>26.360001</v>
      </c>
      <c r="C2069">
        <v>27.129999000000002</v>
      </c>
      <c r="D2069">
        <v>25.860001</v>
      </c>
      <c r="E2069">
        <v>26.4</v>
      </c>
      <c r="F2069">
        <v>26.4</v>
      </c>
      <c r="G2069">
        <v>5026700</v>
      </c>
    </row>
    <row r="2070" spans="1:7" x14ac:dyDescent="0.25">
      <c r="A2070" s="18">
        <v>43550</v>
      </c>
      <c r="B2070">
        <v>25.370000999999998</v>
      </c>
      <c r="C2070">
        <v>25.67</v>
      </c>
      <c r="D2070">
        <v>24.85</v>
      </c>
      <c r="E2070">
        <v>24.99</v>
      </c>
      <c r="F2070">
        <v>24.99</v>
      </c>
      <c r="G2070">
        <v>2535200</v>
      </c>
    </row>
    <row r="2071" spans="1:7" x14ac:dyDescent="0.25">
      <c r="A2071" s="18">
        <v>43551</v>
      </c>
      <c r="B2071">
        <v>24.940000999999999</v>
      </c>
      <c r="C2071">
        <v>26.389999</v>
      </c>
      <c r="D2071">
        <v>24.76</v>
      </c>
      <c r="E2071">
        <v>25.370000999999998</v>
      </c>
      <c r="F2071">
        <v>25.370000999999998</v>
      </c>
      <c r="G2071">
        <v>3152500</v>
      </c>
    </row>
    <row r="2072" spans="1:7" x14ac:dyDescent="0.25">
      <c r="A2072" s="18">
        <v>43552</v>
      </c>
      <c r="B2072">
        <v>25.209999</v>
      </c>
      <c r="C2072">
        <v>25.530000999999999</v>
      </c>
      <c r="D2072">
        <v>24.76</v>
      </c>
      <c r="E2072">
        <v>24.82</v>
      </c>
      <c r="F2072">
        <v>24.82</v>
      </c>
      <c r="G2072">
        <v>1464900</v>
      </c>
    </row>
    <row r="2073" spans="1:7" x14ac:dyDescent="0.25">
      <c r="A2073" s="18">
        <v>43553</v>
      </c>
      <c r="B2073">
        <v>24.360001</v>
      </c>
      <c r="C2073">
        <v>24.49</v>
      </c>
      <c r="D2073">
        <v>23.98</v>
      </c>
      <c r="E2073">
        <v>24.02</v>
      </c>
      <c r="F2073">
        <v>24.02</v>
      </c>
      <c r="G2073">
        <v>1801700</v>
      </c>
    </row>
    <row r="2074" spans="1:7" x14ac:dyDescent="0.25">
      <c r="A2074" s="18">
        <v>43556</v>
      </c>
      <c r="B2074">
        <v>23.809999000000001</v>
      </c>
      <c r="C2074">
        <v>23.98</v>
      </c>
      <c r="D2074">
        <v>23.549999</v>
      </c>
      <c r="E2074">
        <v>23.620000999999998</v>
      </c>
      <c r="F2074">
        <v>23.620000999999998</v>
      </c>
      <c r="G2074">
        <v>1396800</v>
      </c>
    </row>
    <row r="2075" spans="1:7" x14ac:dyDescent="0.25">
      <c r="A2075" s="18">
        <v>43557</v>
      </c>
      <c r="B2075">
        <v>23.719999000000001</v>
      </c>
      <c r="C2075">
        <v>23.82</v>
      </c>
      <c r="D2075">
        <v>23.450001</v>
      </c>
      <c r="E2075">
        <v>23.549999</v>
      </c>
      <c r="F2075">
        <v>23.549999</v>
      </c>
      <c r="G2075">
        <v>1122500</v>
      </c>
    </row>
    <row r="2076" spans="1:7" x14ac:dyDescent="0.25">
      <c r="A2076" s="18">
        <v>43558</v>
      </c>
      <c r="B2076">
        <v>23.17</v>
      </c>
      <c r="C2076">
        <v>24.07</v>
      </c>
      <c r="D2076">
        <v>23.120000999999998</v>
      </c>
      <c r="E2076">
        <v>23.719999000000001</v>
      </c>
      <c r="F2076">
        <v>23.719999000000001</v>
      </c>
      <c r="G2076">
        <v>1663800</v>
      </c>
    </row>
    <row r="2077" spans="1:7" x14ac:dyDescent="0.25">
      <c r="A2077" s="18">
        <v>43559</v>
      </c>
      <c r="B2077">
        <v>23.6</v>
      </c>
      <c r="C2077">
        <v>23.9</v>
      </c>
      <c r="D2077">
        <v>23.34</v>
      </c>
      <c r="E2077">
        <v>23.52</v>
      </c>
      <c r="F2077">
        <v>23.52</v>
      </c>
      <c r="G2077">
        <v>1539600</v>
      </c>
    </row>
    <row r="2078" spans="1:7" x14ac:dyDescent="0.25">
      <c r="A2078" s="18">
        <v>43560</v>
      </c>
      <c r="B2078">
        <v>23.209999</v>
      </c>
      <c r="C2078">
        <v>23.35</v>
      </c>
      <c r="D2078">
        <v>23</v>
      </c>
      <c r="E2078">
        <v>23.01</v>
      </c>
      <c r="F2078">
        <v>23.01</v>
      </c>
      <c r="G2078">
        <v>1440200</v>
      </c>
    </row>
    <row r="2079" spans="1:7" x14ac:dyDescent="0.25">
      <c r="A2079" s="18">
        <v>43563</v>
      </c>
      <c r="B2079">
        <v>23.1</v>
      </c>
      <c r="C2079">
        <v>23.24</v>
      </c>
      <c r="D2079">
        <v>22.860001</v>
      </c>
      <c r="E2079">
        <v>22.91</v>
      </c>
      <c r="F2079">
        <v>22.91</v>
      </c>
      <c r="G2079">
        <v>1133000</v>
      </c>
    </row>
    <row r="2080" spans="1:7" x14ac:dyDescent="0.25">
      <c r="A2080" s="18">
        <v>43564</v>
      </c>
      <c r="B2080">
        <v>23.24</v>
      </c>
      <c r="C2080">
        <v>23.85</v>
      </c>
      <c r="D2080">
        <v>23.09</v>
      </c>
      <c r="E2080">
        <v>23.719999000000001</v>
      </c>
      <c r="F2080">
        <v>23.719999000000001</v>
      </c>
      <c r="G2080">
        <v>1379400</v>
      </c>
    </row>
    <row r="2081" spans="1:7" x14ac:dyDescent="0.25">
      <c r="A2081" s="18">
        <v>43565</v>
      </c>
      <c r="B2081">
        <v>23.469999000000001</v>
      </c>
      <c r="C2081">
        <v>23.66</v>
      </c>
      <c r="D2081">
        <v>23.030000999999999</v>
      </c>
      <c r="E2081">
        <v>23.08</v>
      </c>
      <c r="F2081">
        <v>23.08</v>
      </c>
      <c r="G2081">
        <v>1269800</v>
      </c>
    </row>
    <row r="2082" spans="1:7" x14ac:dyDescent="0.25">
      <c r="A2082" s="18">
        <v>43566</v>
      </c>
      <c r="B2082">
        <v>22.77</v>
      </c>
      <c r="C2082">
        <v>22.91</v>
      </c>
      <c r="D2082">
        <v>22.530000999999999</v>
      </c>
      <c r="E2082">
        <v>22.59</v>
      </c>
      <c r="F2082">
        <v>22.59</v>
      </c>
      <c r="G2082">
        <v>1529900</v>
      </c>
    </row>
    <row r="2083" spans="1:7" x14ac:dyDescent="0.25">
      <c r="A2083" s="18">
        <v>43567</v>
      </c>
      <c r="B2083">
        <v>22.129999000000002</v>
      </c>
      <c r="C2083">
        <v>22.17</v>
      </c>
      <c r="D2083">
        <v>21.51</v>
      </c>
      <c r="E2083">
        <v>21.549999</v>
      </c>
      <c r="F2083">
        <v>21.549999</v>
      </c>
      <c r="G2083">
        <v>2157900</v>
      </c>
    </row>
    <row r="2084" spans="1:7" x14ac:dyDescent="0.25">
      <c r="A2084" s="18">
        <v>43570</v>
      </c>
      <c r="B2084">
        <v>21.25</v>
      </c>
      <c r="C2084">
        <v>22.16</v>
      </c>
      <c r="D2084">
        <v>21.219999000000001</v>
      </c>
      <c r="E2084">
        <v>21.299999</v>
      </c>
      <c r="F2084">
        <v>21.299999</v>
      </c>
      <c r="G2084">
        <v>2166300</v>
      </c>
    </row>
    <row r="2085" spans="1:7" x14ac:dyDescent="0.25">
      <c r="A2085" s="18">
        <v>43571</v>
      </c>
      <c r="B2085">
        <v>21.200001</v>
      </c>
      <c r="C2085">
        <v>21.299999</v>
      </c>
      <c r="D2085">
        <v>20.91</v>
      </c>
      <c r="E2085">
        <v>21.16</v>
      </c>
      <c r="F2085">
        <v>21.16</v>
      </c>
      <c r="G2085">
        <v>1820700</v>
      </c>
    </row>
    <row r="2086" spans="1:7" x14ac:dyDescent="0.25">
      <c r="A2086" s="18">
        <v>43572</v>
      </c>
      <c r="B2086">
        <v>20.77</v>
      </c>
      <c r="C2086">
        <v>21.65</v>
      </c>
      <c r="D2086">
        <v>20.77</v>
      </c>
      <c r="E2086">
        <v>21.280000999999999</v>
      </c>
      <c r="F2086">
        <v>21.280000999999999</v>
      </c>
      <c r="G2086">
        <v>1694100</v>
      </c>
    </row>
    <row r="2087" spans="1:7" x14ac:dyDescent="0.25">
      <c r="A2087" s="18">
        <v>43573</v>
      </c>
      <c r="B2087">
        <v>21.27</v>
      </c>
      <c r="C2087">
        <v>21.639999</v>
      </c>
      <c r="D2087">
        <v>20.92</v>
      </c>
      <c r="E2087">
        <v>20.93</v>
      </c>
      <c r="F2087">
        <v>20.93</v>
      </c>
      <c r="G2087">
        <v>1874500</v>
      </c>
    </row>
    <row r="2088" spans="1:7" x14ac:dyDescent="0.25">
      <c r="A2088" s="18">
        <v>43577</v>
      </c>
      <c r="B2088">
        <v>21.16</v>
      </c>
      <c r="C2088">
        <v>21.33</v>
      </c>
      <c r="D2088">
        <v>20.74</v>
      </c>
      <c r="E2088">
        <v>20.76</v>
      </c>
      <c r="F2088">
        <v>20.76</v>
      </c>
      <c r="G2088">
        <v>2162000</v>
      </c>
    </row>
    <row r="2089" spans="1:7" x14ac:dyDescent="0.25">
      <c r="A2089" s="18">
        <v>43578</v>
      </c>
      <c r="B2089">
        <v>20.639999</v>
      </c>
      <c r="C2089">
        <v>20.73</v>
      </c>
      <c r="D2089">
        <v>20.440000999999999</v>
      </c>
      <c r="E2089">
        <v>20.58</v>
      </c>
      <c r="F2089">
        <v>20.58</v>
      </c>
      <c r="G2089">
        <v>1316300</v>
      </c>
    </row>
    <row r="2090" spans="1:7" x14ac:dyDescent="0.25">
      <c r="A2090" s="18">
        <v>43579</v>
      </c>
      <c r="B2090">
        <v>20.6</v>
      </c>
      <c r="C2090">
        <v>21.1</v>
      </c>
      <c r="D2090">
        <v>20.57</v>
      </c>
      <c r="E2090">
        <v>21.07</v>
      </c>
      <c r="F2090">
        <v>21.07</v>
      </c>
      <c r="G2090">
        <v>1691500</v>
      </c>
    </row>
    <row r="2091" spans="1:7" x14ac:dyDescent="0.25">
      <c r="A2091" s="18">
        <v>43580</v>
      </c>
      <c r="B2091">
        <v>21.34</v>
      </c>
      <c r="C2091">
        <v>22.129999000000002</v>
      </c>
      <c r="D2091">
        <v>21.08</v>
      </c>
      <c r="E2091">
        <v>21.5</v>
      </c>
      <c r="F2091">
        <v>21.5</v>
      </c>
      <c r="G2091">
        <v>2061300</v>
      </c>
    </row>
    <row r="2092" spans="1:7" x14ac:dyDescent="0.25">
      <c r="A2092" s="18">
        <v>43581</v>
      </c>
      <c r="B2092">
        <v>21.34</v>
      </c>
      <c r="C2092">
        <v>21.629999000000002</v>
      </c>
      <c r="D2092">
        <v>20.77</v>
      </c>
      <c r="E2092">
        <v>20.799999</v>
      </c>
      <c r="F2092">
        <v>20.799999</v>
      </c>
      <c r="G2092">
        <v>1788500</v>
      </c>
    </row>
    <row r="2093" spans="1:7" x14ac:dyDescent="0.25">
      <c r="A2093" s="18">
        <v>43584</v>
      </c>
      <c r="B2093">
        <v>20.92</v>
      </c>
      <c r="C2093">
        <v>21.110001</v>
      </c>
      <c r="D2093">
        <v>20.75</v>
      </c>
      <c r="E2093">
        <v>21.09</v>
      </c>
      <c r="F2093">
        <v>21.09</v>
      </c>
      <c r="G2093">
        <v>1041600</v>
      </c>
    </row>
    <row r="2094" spans="1:7" x14ac:dyDescent="0.25">
      <c r="A2094" s="18">
        <v>43585</v>
      </c>
      <c r="B2094">
        <v>21.08</v>
      </c>
      <c r="C2094">
        <v>21.700001</v>
      </c>
      <c r="D2094">
        <v>20.969999000000001</v>
      </c>
      <c r="E2094">
        <v>21.120000999999998</v>
      </c>
      <c r="F2094">
        <v>21.120000999999998</v>
      </c>
      <c r="G2094">
        <v>2264800</v>
      </c>
    </row>
    <row r="2095" spans="1:7" x14ac:dyDescent="0.25">
      <c r="A2095" s="18">
        <v>43586</v>
      </c>
      <c r="B2095">
        <v>20.91</v>
      </c>
      <c r="C2095">
        <v>21.9</v>
      </c>
      <c r="D2095">
        <v>20.75</v>
      </c>
      <c r="E2095">
        <v>21.9</v>
      </c>
      <c r="F2095">
        <v>21.9</v>
      </c>
      <c r="G2095">
        <v>2422700</v>
      </c>
    </row>
    <row r="2096" spans="1:7" x14ac:dyDescent="0.25">
      <c r="A2096" s="18">
        <v>43587</v>
      </c>
      <c r="B2096">
        <v>21.68</v>
      </c>
      <c r="C2096">
        <v>22.790001</v>
      </c>
      <c r="D2096">
        <v>21.59</v>
      </c>
      <c r="E2096">
        <v>21.93</v>
      </c>
      <c r="F2096">
        <v>21.93</v>
      </c>
      <c r="G2096">
        <v>3335400</v>
      </c>
    </row>
    <row r="2097" spans="1:7" x14ac:dyDescent="0.25">
      <c r="A2097" s="18">
        <v>43588</v>
      </c>
      <c r="B2097">
        <v>21.360001</v>
      </c>
      <c r="C2097">
        <v>21.4</v>
      </c>
      <c r="D2097">
        <v>20.799999</v>
      </c>
      <c r="E2097">
        <v>20.889999</v>
      </c>
      <c r="F2097">
        <v>20.889999</v>
      </c>
      <c r="G2097">
        <v>2277900</v>
      </c>
    </row>
    <row r="2098" spans="1:7" x14ac:dyDescent="0.25">
      <c r="A2098" s="18">
        <v>43591</v>
      </c>
      <c r="B2098">
        <v>22.98</v>
      </c>
      <c r="C2098">
        <v>23.190000999999999</v>
      </c>
      <c r="D2098">
        <v>21.92</v>
      </c>
      <c r="E2098">
        <v>22.01</v>
      </c>
      <c r="F2098">
        <v>22.01</v>
      </c>
      <c r="G2098">
        <v>4830000</v>
      </c>
    </row>
    <row r="2099" spans="1:7" x14ac:dyDescent="0.25">
      <c r="A2099" s="18">
        <v>43592</v>
      </c>
      <c r="B2099">
        <v>23.33</v>
      </c>
      <c r="C2099">
        <v>26.35</v>
      </c>
      <c r="D2099">
        <v>23.129999000000002</v>
      </c>
      <c r="E2099">
        <v>25.700001</v>
      </c>
      <c r="F2099">
        <v>25.700001</v>
      </c>
      <c r="G2099">
        <v>6413400</v>
      </c>
    </row>
    <row r="2100" spans="1:7" x14ac:dyDescent="0.25">
      <c r="A2100" s="18">
        <v>43593</v>
      </c>
      <c r="B2100">
        <v>25.450001</v>
      </c>
      <c r="C2100">
        <v>25.950001</v>
      </c>
      <c r="D2100">
        <v>24.360001</v>
      </c>
      <c r="E2100">
        <v>25.200001</v>
      </c>
      <c r="F2100">
        <v>25.200001</v>
      </c>
      <c r="G2100">
        <v>3653100</v>
      </c>
    </row>
    <row r="2101" spans="1:7" x14ac:dyDescent="0.25">
      <c r="A2101" s="18">
        <v>43594</v>
      </c>
      <c r="B2101">
        <v>26.530000999999999</v>
      </c>
      <c r="C2101">
        <v>27.360001</v>
      </c>
      <c r="D2101">
        <v>25.059999000000001</v>
      </c>
      <c r="E2101">
        <v>25.17</v>
      </c>
      <c r="F2101">
        <v>25.17</v>
      </c>
      <c r="G2101">
        <v>4646500</v>
      </c>
    </row>
    <row r="2102" spans="1:7" x14ac:dyDescent="0.25">
      <c r="A2102" s="18">
        <v>43595</v>
      </c>
      <c r="B2102">
        <v>25.35</v>
      </c>
      <c r="C2102">
        <v>26</v>
      </c>
      <c r="D2102">
        <v>23.200001</v>
      </c>
      <c r="E2102">
        <v>23.219999000000001</v>
      </c>
      <c r="F2102">
        <v>23.219999000000001</v>
      </c>
      <c r="G2102">
        <v>3615700</v>
      </c>
    </row>
    <row r="2103" spans="1:7" x14ac:dyDescent="0.25">
      <c r="A2103" s="18">
        <v>43598</v>
      </c>
      <c r="B2103">
        <v>26.120000999999998</v>
      </c>
      <c r="C2103">
        <v>26.799999</v>
      </c>
      <c r="D2103">
        <v>25.34</v>
      </c>
      <c r="E2103">
        <v>26.610001</v>
      </c>
      <c r="F2103">
        <v>26.610001</v>
      </c>
      <c r="G2103">
        <v>4242700</v>
      </c>
    </row>
    <row r="2104" spans="1:7" x14ac:dyDescent="0.25">
      <c r="A2104" s="18">
        <v>43599</v>
      </c>
      <c r="B2104">
        <v>25.68</v>
      </c>
      <c r="C2104">
        <v>25.84</v>
      </c>
      <c r="D2104">
        <v>24.860001</v>
      </c>
      <c r="E2104">
        <v>25.18</v>
      </c>
      <c r="F2104">
        <v>25.18</v>
      </c>
      <c r="G2104">
        <v>2511500</v>
      </c>
    </row>
    <row r="2105" spans="1:7" x14ac:dyDescent="0.25">
      <c r="A2105" s="18">
        <v>43600</v>
      </c>
      <c r="B2105">
        <v>25.92</v>
      </c>
      <c r="C2105">
        <v>26.08</v>
      </c>
      <c r="D2105">
        <v>24.07</v>
      </c>
      <c r="E2105">
        <v>24.139999</v>
      </c>
      <c r="F2105">
        <v>24.139999</v>
      </c>
      <c r="G2105">
        <v>2394900</v>
      </c>
    </row>
    <row r="2106" spans="1:7" x14ac:dyDescent="0.25">
      <c r="A2106" s="18">
        <v>43601</v>
      </c>
      <c r="B2106">
        <v>23.950001</v>
      </c>
      <c r="C2106">
        <v>23.959999</v>
      </c>
      <c r="D2106">
        <v>22.93</v>
      </c>
      <c r="E2106">
        <v>23.120000999999998</v>
      </c>
      <c r="F2106">
        <v>23.120000999999998</v>
      </c>
      <c r="G2106">
        <v>2280600</v>
      </c>
    </row>
    <row r="2107" spans="1:7" x14ac:dyDescent="0.25">
      <c r="A2107" s="18">
        <v>43602</v>
      </c>
      <c r="B2107">
        <v>24.040001</v>
      </c>
      <c r="C2107">
        <v>24.07</v>
      </c>
      <c r="D2107">
        <v>22.799999</v>
      </c>
      <c r="E2107">
        <v>23.440000999999999</v>
      </c>
      <c r="F2107">
        <v>23.440000999999999</v>
      </c>
      <c r="G2107">
        <v>2452300</v>
      </c>
    </row>
    <row r="2108" spans="1:7" x14ac:dyDescent="0.25">
      <c r="A2108" s="18">
        <v>43605</v>
      </c>
      <c r="B2108">
        <v>24.07</v>
      </c>
      <c r="C2108">
        <v>24.5</v>
      </c>
      <c r="D2108">
        <v>23.35</v>
      </c>
      <c r="E2108">
        <v>23.790001</v>
      </c>
      <c r="F2108">
        <v>23.790001</v>
      </c>
      <c r="G2108">
        <v>1665900</v>
      </c>
    </row>
    <row r="2109" spans="1:7" x14ac:dyDescent="0.25">
      <c r="A2109" s="18">
        <v>43606</v>
      </c>
      <c r="B2109">
        <v>23.049999</v>
      </c>
      <c r="C2109">
        <v>23.059999000000001</v>
      </c>
      <c r="D2109">
        <v>22.530000999999999</v>
      </c>
      <c r="E2109">
        <v>22.610001</v>
      </c>
      <c r="F2109">
        <v>22.610001</v>
      </c>
      <c r="G2109">
        <v>1297900</v>
      </c>
    </row>
    <row r="2110" spans="1:7" x14ac:dyDescent="0.25">
      <c r="A2110" s="18">
        <v>43607</v>
      </c>
      <c r="B2110">
        <v>22.709999</v>
      </c>
      <c r="C2110">
        <v>22.76</v>
      </c>
      <c r="D2110">
        <v>22.15</v>
      </c>
      <c r="E2110">
        <v>22.360001</v>
      </c>
      <c r="F2110">
        <v>22.360001</v>
      </c>
      <c r="G2110">
        <v>1441100</v>
      </c>
    </row>
    <row r="2111" spans="1:7" x14ac:dyDescent="0.25">
      <c r="A2111" s="18">
        <v>43608</v>
      </c>
      <c r="B2111">
        <v>23.24</v>
      </c>
      <c r="C2111">
        <v>24.26</v>
      </c>
      <c r="D2111">
        <v>23.219999000000001</v>
      </c>
      <c r="E2111">
        <v>23.84</v>
      </c>
      <c r="F2111">
        <v>23.84</v>
      </c>
      <c r="G2111">
        <v>2968400</v>
      </c>
    </row>
    <row r="2112" spans="1:7" x14ac:dyDescent="0.25">
      <c r="A2112" s="18">
        <v>43609</v>
      </c>
      <c r="B2112">
        <v>23.18</v>
      </c>
      <c r="C2112">
        <v>23.67</v>
      </c>
      <c r="D2112">
        <v>22.940000999999999</v>
      </c>
      <c r="E2112">
        <v>23.360001</v>
      </c>
      <c r="F2112">
        <v>23.360001</v>
      </c>
      <c r="G2112">
        <v>1768700</v>
      </c>
    </row>
    <row r="2113" spans="1:7" x14ac:dyDescent="0.25">
      <c r="A2113" s="18">
        <v>43613</v>
      </c>
      <c r="B2113">
        <v>23.209999</v>
      </c>
      <c r="C2113">
        <v>24.049999</v>
      </c>
      <c r="D2113">
        <v>22.85</v>
      </c>
      <c r="E2113">
        <v>24.049999</v>
      </c>
      <c r="F2113">
        <v>24.049999</v>
      </c>
      <c r="G2113">
        <v>1564700</v>
      </c>
    </row>
    <row r="2114" spans="1:7" x14ac:dyDescent="0.25">
      <c r="A2114" s="18">
        <v>43614</v>
      </c>
      <c r="B2114">
        <v>24.549999</v>
      </c>
      <c r="C2114">
        <v>24.98</v>
      </c>
      <c r="D2114">
        <v>24.129999000000002</v>
      </c>
      <c r="E2114">
        <v>24.530000999999999</v>
      </c>
      <c r="F2114">
        <v>24.530000999999999</v>
      </c>
      <c r="G2114">
        <v>3091000</v>
      </c>
    </row>
    <row r="2115" spans="1:7" x14ac:dyDescent="0.25">
      <c r="A2115" s="18">
        <v>43615</v>
      </c>
      <c r="B2115">
        <v>24</v>
      </c>
      <c r="C2115">
        <v>24.559999000000001</v>
      </c>
      <c r="D2115">
        <v>23.73</v>
      </c>
      <c r="E2115">
        <v>24.02</v>
      </c>
      <c r="F2115">
        <v>24.02</v>
      </c>
      <c r="G2115">
        <v>1861700</v>
      </c>
    </row>
    <row r="2116" spans="1:7" x14ac:dyDescent="0.25">
      <c r="A2116" s="18">
        <v>43616</v>
      </c>
      <c r="B2116">
        <v>25.280000999999999</v>
      </c>
      <c r="C2116">
        <v>25.4</v>
      </c>
      <c r="D2116">
        <v>24.59</v>
      </c>
      <c r="E2116">
        <v>25.07</v>
      </c>
      <c r="F2116">
        <v>25.07</v>
      </c>
      <c r="G2116">
        <v>2331100</v>
      </c>
    </row>
    <row r="2117" spans="1:7" x14ac:dyDescent="0.25">
      <c r="A2117" s="18">
        <v>43619</v>
      </c>
      <c r="B2117">
        <v>24.99</v>
      </c>
      <c r="C2117">
        <v>25.82</v>
      </c>
      <c r="D2117">
        <v>24.52</v>
      </c>
      <c r="E2117">
        <v>25.23</v>
      </c>
      <c r="F2117">
        <v>25.23</v>
      </c>
      <c r="G2117">
        <v>2479300</v>
      </c>
    </row>
    <row r="2118" spans="1:7" x14ac:dyDescent="0.25">
      <c r="A2118" s="18">
        <v>43620</v>
      </c>
      <c r="B2118">
        <v>24.49</v>
      </c>
      <c r="C2118">
        <v>24.85</v>
      </c>
      <c r="D2118">
        <v>23.84</v>
      </c>
      <c r="E2118">
        <v>23.870000999999998</v>
      </c>
      <c r="F2118">
        <v>23.870000999999998</v>
      </c>
      <c r="G2118">
        <v>1933300</v>
      </c>
    </row>
    <row r="2119" spans="1:7" x14ac:dyDescent="0.25">
      <c r="A2119" s="18">
        <v>43621</v>
      </c>
      <c r="B2119">
        <v>23.629999000000002</v>
      </c>
      <c r="C2119">
        <v>24.1</v>
      </c>
      <c r="D2119">
        <v>23.280000999999999</v>
      </c>
      <c r="E2119">
        <v>23.360001</v>
      </c>
      <c r="F2119">
        <v>23.360001</v>
      </c>
      <c r="G2119">
        <v>1681900</v>
      </c>
    </row>
    <row r="2120" spans="1:7" x14ac:dyDescent="0.25">
      <c r="A2120" s="18">
        <v>43622</v>
      </c>
      <c r="B2120">
        <v>23.219999000000001</v>
      </c>
      <c r="C2120">
        <v>23.459999</v>
      </c>
      <c r="D2120">
        <v>22.84</v>
      </c>
      <c r="E2120">
        <v>22.9</v>
      </c>
      <c r="F2120">
        <v>22.9</v>
      </c>
      <c r="G2120">
        <v>928200</v>
      </c>
    </row>
    <row r="2121" spans="1:7" x14ac:dyDescent="0.25">
      <c r="A2121" s="18">
        <v>43623</v>
      </c>
      <c r="B2121">
        <v>22.83</v>
      </c>
      <c r="C2121">
        <v>23.129999000000002</v>
      </c>
      <c r="D2121">
        <v>22.690000999999999</v>
      </c>
      <c r="E2121">
        <v>23.09</v>
      </c>
      <c r="F2121">
        <v>23.09</v>
      </c>
      <c r="G2121">
        <v>1162700</v>
      </c>
    </row>
    <row r="2122" spans="1:7" x14ac:dyDescent="0.25">
      <c r="A2122" s="18">
        <v>43626</v>
      </c>
      <c r="B2122">
        <v>22.76</v>
      </c>
      <c r="C2122">
        <v>23.200001</v>
      </c>
      <c r="D2122">
        <v>22.700001</v>
      </c>
      <c r="E2122">
        <v>22.860001</v>
      </c>
      <c r="F2122">
        <v>22.860001</v>
      </c>
      <c r="G2122">
        <v>807500</v>
      </c>
    </row>
    <row r="2123" spans="1:7" x14ac:dyDescent="0.25">
      <c r="A2123" s="18">
        <v>43627</v>
      </c>
      <c r="B2123">
        <v>22.469999000000001</v>
      </c>
      <c r="C2123">
        <v>23.27</v>
      </c>
      <c r="D2123">
        <v>22.450001</v>
      </c>
      <c r="E2123">
        <v>22.940000999999999</v>
      </c>
      <c r="F2123">
        <v>22.940000999999999</v>
      </c>
      <c r="G2123">
        <v>1047300</v>
      </c>
    </row>
    <row r="2124" spans="1:7" x14ac:dyDescent="0.25">
      <c r="A2124" s="18">
        <v>43628</v>
      </c>
      <c r="B2124">
        <v>23.129999000000002</v>
      </c>
      <c r="C2124">
        <v>23.27</v>
      </c>
      <c r="D2124">
        <v>22.74</v>
      </c>
      <c r="E2124">
        <v>22.799999</v>
      </c>
      <c r="F2124">
        <v>22.799999</v>
      </c>
      <c r="G2124">
        <v>1216100</v>
      </c>
    </row>
    <row r="2125" spans="1:7" x14ac:dyDescent="0.25">
      <c r="A2125" s="18">
        <v>43629</v>
      </c>
      <c r="B2125">
        <v>22.6</v>
      </c>
      <c r="C2125">
        <v>22.940000999999999</v>
      </c>
      <c r="D2125">
        <v>22.469999000000001</v>
      </c>
      <c r="E2125">
        <v>22.700001</v>
      </c>
      <c r="F2125">
        <v>22.700001</v>
      </c>
      <c r="G2125">
        <v>835800</v>
      </c>
    </row>
    <row r="2126" spans="1:7" x14ac:dyDescent="0.25">
      <c r="A2126" s="18">
        <v>43630</v>
      </c>
      <c r="B2126">
        <v>22.860001</v>
      </c>
      <c r="C2126">
        <v>23.059999000000001</v>
      </c>
      <c r="D2126">
        <v>22.43</v>
      </c>
      <c r="E2126">
        <v>22.48</v>
      </c>
      <c r="F2126">
        <v>22.48</v>
      </c>
      <c r="G2126">
        <v>1035600</v>
      </c>
    </row>
    <row r="2127" spans="1:7" x14ac:dyDescent="0.25">
      <c r="A2127" s="18">
        <v>43633</v>
      </c>
      <c r="B2127">
        <v>22.440000999999999</v>
      </c>
      <c r="C2127">
        <v>22.5</v>
      </c>
      <c r="D2127">
        <v>22.120000999999998</v>
      </c>
      <c r="E2127">
        <v>22.219999000000001</v>
      </c>
      <c r="F2127">
        <v>22.219999000000001</v>
      </c>
      <c r="G2127">
        <v>1096300</v>
      </c>
    </row>
    <row r="2128" spans="1:7" x14ac:dyDescent="0.25">
      <c r="A2128" s="18">
        <v>43634</v>
      </c>
      <c r="B2128">
        <v>21.940000999999999</v>
      </c>
      <c r="C2128">
        <v>22.17</v>
      </c>
      <c r="D2128">
        <v>21.67</v>
      </c>
      <c r="E2128">
        <v>22.049999</v>
      </c>
      <c r="F2128">
        <v>22.049999</v>
      </c>
      <c r="G2128">
        <v>2026900</v>
      </c>
    </row>
    <row r="2129" spans="1:7" x14ac:dyDescent="0.25">
      <c r="A2129" s="18">
        <v>43635</v>
      </c>
      <c r="B2129">
        <v>21.879999000000002</v>
      </c>
      <c r="C2129">
        <v>22.129999000000002</v>
      </c>
      <c r="D2129">
        <v>21.27</v>
      </c>
      <c r="E2129">
        <v>21.290001</v>
      </c>
      <c r="F2129">
        <v>21.290001</v>
      </c>
      <c r="G2129">
        <v>2332600</v>
      </c>
    </row>
    <row r="2130" spans="1:7" x14ac:dyDescent="0.25">
      <c r="A2130" s="18">
        <v>43636</v>
      </c>
      <c r="B2130">
        <v>20.940000999999999</v>
      </c>
      <c r="C2130">
        <v>22.030000999999999</v>
      </c>
      <c r="D2130">
        <v>20.77</v>
      </c>
      <c r="E2130">
        <v>21.389999</v>
      </c>
      <c r="F2130">
        <v>21.389999</v>
      </c>
      <c r="G2130">
        <v>2047100</v>
      </c>
    </row>
    <row r="2131" spans="1:7" x14ac:dyDescent="0.25">
      <c r="A2131" s="18">
        <v>43637</v>
      </c>
      <c r="B2131">
        <v>21.559999000000001</v>
      </c>
      <c r="C2131">
        <v>21.98</v>
      </c>
      <c r="D2131">
        <v>21.290001</v>
      </c>
      <c r="E2131">
        <v>21.9</v>
      </c>
      <c r="F2131">
        <v>21.9</v>
      </c>
      <c r="G2131">
        <v>1537300</v>
      </c>
    </row>
    <row r="2132" spans="1:7" x14ac:dyDescent="0.25">
      <c r="A2132" s="18">
        <v>43640</v>
      </c>
      <c r="B2132">
        <v>21.719999000000001</v>
      </c>
      <c r="C2132">
        <v>21.790001</v>
      </c>
      <c r="D2132">
        <v>21.51</v>
      </c>
      <c r="E2132">
        <v>21.68</v>
      </c>
      <c r="F2132">
        <v>21.68</v>
      </c>
      <c r="G2132">
        <v>967700</v>
      </c>
    </row>
    <row r="2133" spans="1:7" x14ac:dyDescent="0.25">
      <c r="A2133" s="18">
        <v>43641</v>
      </c>
      <c r="B2133">
        <v>21.709999</v>
      </c>
      <c r="C2133">
        <v>22.34</v>
      </c>
      <c r="D2133">
        <v>21.700001</v>
      </c>
      <c r="E2133">
        <v>22.27</v>
      </c>
      <c r="F2133">
        <v>22.27</v>
      </c>
      <c r="G2133">
        <v>1912800</v>
      </c>
    </row>
    <row r="2134" spans="1:7" x14ac:dyDescent="0.25">
      <c r="A2134" s="18">
        <v>43642</v>
      </c>
      <c r="B2134">
        <v>21.85</v>
      </c>
      <c r="C2134">
        <v>22.24</v>
      </c>
      <c r="D2134">
        <v>21.700001</v>
      </c>
      <c r="E2134">
        <v>22.059999000000001</v>
      </c>
      <c r="F2134">
        <v>22.059999000000001</v>
      </c>
      <c r="G2134">
        <v>1141700</v>
      </c>
    </row>
    <row r="2135" spans="1:7" x14ac:dyDescent="0.25">
      <c r="A2135" s="18">
        <v>43643</v>
      </c>
      <c r="B2135">
        <v>21.91</v>
      </c>
      <c r="C2135">
        <v>22.02</v>
      </c>
      <c r="D2135">
        <v>21.540001</v>
      </c>
      <c r="E2135">
        <v>21.690000999999999</v>
      </c>
      <c r="F2135">
        <v>21.690000999999999</v>
      </c>
      <c r="G2135">
        <v>1170100</v>
      </c>
    </row>
    <row r="2136" spans="1:7" x14ac:dyDescent="0.25">
      <c r="A2136" s="18">
        <v>43644</v>
      </c>
      <c r="B2136">
        <v>21.549999</v>
      </c>
      <c r="C2136">
        <v>21.620000999999998</v>
      </c>
      <c r="D2136">
        <v>21.26</v>
      </c>
      <c r="E2136">
        <v>21.4</v>
      </c>
      <c r="F2136">
        <v>21.4</v>
      </c>
      <c r="G2136">
        <v>1379700</v>
      </c>
    </row>
    <row r="2137" spans="1:7" x14ac:dyDescent="0.25">
      <c r="A2137" s="18">
        <v>43647</v>
      </c>
      <c r="B2137">
        <v>20.260000000000002</v>
      </c>
      <c r="C2137">
        <v>20.610001</v>
      </c>
      <c r="D2137">
        <v>20.100000000000001</v>
      </c>
      <c r="E2137">
        <v>20.170000000000002</v>
      </c>
      <c r="F2137">
        <v>20.170000000000002</v>
      </c>
      <c r="G2137">
        <v>2202500</v>
      </c>
    </row>
    <row r="2138" spans="1:7" x14ac:dyDescent="0.25">
      <c r="A2138" s="18">
        <v>43648</v>
      </c>
      <c r="B2138">
        <v>20.209999</v>
      </c>
      <c r="C2138">
        <v>20.27</v>
      </c>
      <c r="D2138">
        <v>19.41</v>
      </c>
      <c r="E2138">
        <v>19.420000000000002</v>
      </c>
      <c r="F2138">
        <v>19.420000000000002</v>
      </c>
      <c r="G2138">
        <v>2496100</v>
      </c>
    </row>
    <row r="2139" spans="1:7" x14ac:dyDescent="0.25">
      <c r="A2139" s="18">
        <v>43649</v>
      </c>
      <c r="B2139">
        <v>19.469999000000001</v>
      </c>
      <c r="C2139">
        <v>19.629999000000002</v>
      </c>
      <c r="D2139">
        <v>19.27</v>
      </c>
      <c r="E2139">
        <v>19.32</v>
      </c>
      <c r="F2139">
        <v>19.32</v>
      </c>
      <c r="G2139">
        <v>815600</v>
      </c>
    </row>
    <row r="2140" spans="1:7" x14ac:dyDescent="0.25">
      <c r="A2140" s="18">
        <v>43651</v>
      </c>
      <c r="B2140">
        <v>19.77</v>
      </c>
      <c r="C2140">
        <v>20.299999</v>
      </c>
      <c r="D2140">
        <v>19.329999999999998</v>
      </c>
      <c r="E2140">
        <v>19.389999</v>
      </c>
      <c r="F2140">
        <v>19.389999</v>
      </c>
      <c r="G2140">
        <v>1734700</v>
      </c>
    </row>
    <row r="2141" spans="1:7" x14ac:dyDescent="0.25">
      <c r="A2141" s="18">
        <v>43654</v>
      </c>
      <c r="B2141">
        <v>19.870000999999998</v>
      </c>
      <c r="C2141">
        <v>20.110001</v>
      </c>
      <c r="D2141">
        <v>19.66</v>
      </c>
      <c r="E2141">
        <v>19.91</v>
      </c>
      <c r="F2141">
        <v>19.91</v>
      </c>
      <c r="G2141">
        <v>1746500</v>
      </c>
    </row>
    <row r="2142" spans="1:7" x14ac:dyDescent="0.25">
      <c r="A2142" s="18">
        <v>43655</v>
      </c>
      <c r="B2142">
        <v>20.459999</v>
      </c>
      <c r="C2142">
        <v>20.49</v>
      </c>
      <c r="D2142">
        <v>19.920000000000002</v>
      </c>
      <c r="E2142">
        <v>19.989999999999998</v>
      </c>
      <c r="F2142">
        <v>19.989999999999998</v>
      </c>
      <c r="G2142">
        <v>1207500</v>
      </c>
    </row>
    <row r="2143" spans="1:7" x14ac:dyDescent="0.25">
      <c r="A2143" s="18">
        <v>43656</v>
      </c>
      <c r="B2143">
        <v>19.68</v>
      </c>
      <c r="C2143">
        <v>19.719999000000001</v>
      </c>
      <c r="D2143">
        <v>19.32</v>
      </c>
      <c r="E2143">
        <v>19.370000999999998</v>
      </c>
      <c r="F2143">
        <v>19.370000999999998</v>
      </c>
      <c r="G2143">
        <v>1627100</v>
      </c>
    </row>
    <row r="2144" spans="1:7" x14ac:dyDescent="0.25">
      <c r="A2144" s="18">
        <v>43657</v>
      </c>
      <c r="B2144">
        <v>19.18</v>
      </c>
      <c r="C2144">
        <v>19.389999</v>
      </c>
      <c r="D2144">
        <v>18.940000999999999</v>
      </c>
      <c r="E2144">
        <v>19.040001</v>
      </c>
      <c r="F2144">
        <v>19.040001</v>
      </c>
      <c r="G2144">
        <v>1704300</v>
      </c>
    </row>
    <row r="2145" spans="1:7" x14ac:dyDescent="0.25">
      <c r="A2145" s="18">
        <v>43658</v>
      </c>
      <c r="B2145">
        <v>18.91</v>
      </c>
      <c r="C2145">
        <v>19.059999000000001</v>
      </c>
      <c r="D2145">
        <v>18.700001</v>
      </c>
      <c r="E2145">
        <v>18.700001</v>
      </c>
      <c r="F2145">
        <v>18.700001</v>
      </c>
      <c r="G2145">
        <v>1582800</v>
      </c>
    </row>
    <row r="2146" spans="1:7" x14ac:dyDescent="0.25">
      <c r="A2146" s="18">
        <v>43661</v>
      </c>
      <c r="B2146">
        <v>18.68</v>
      </c>
      <c r="C2146">
        <v>18.84</v>
      </c>
      <c r="D2146">
        <v>18.579999999999998</v>
      </c>
      <c r="E2146">
        <v>18.690000999999999</v>
      </c>
      <c r="F2146">
        <v>18.690000999999999</v>
      </c>
      <c r="G2146">
        <v>1201400</v>
      </c>
    </row>
    <row r="2147" spans="1:7" x14ac:dyDescent="0.25">
      <c r="A2147" s="18">
        <v>43662</v>
      </c>
      <c r="B2147">
        <v>18.620000999999998</v>
      </c>
      <c r="C2147">
        <v>18.829999999999998</v>
      </c>
      <c r="D2147">
        <v>18.329999999999998</v>
      </c>
      <c r="E2147">
        <v>18.75</v>
      </c>
      <c r="F2147">
        <v>18.75</v>
      </c>
      <c r="G2147">
        <v>1830400</v>
      </c>
    </row>
    <row r="2148" spans="1:7" x14ac:dyDescent="0.25">
      <c r="A2148" s="18">
        <v>43663</v>
      </c>
      <c r="B2148">
        <v>18.59</v>
      </c>
      <c r="C2148">
        <v>19.18</v>
      </c>
      <c r="D2148">
        <v>18.459999</v>
      </c>
      <c r="E2148">
        <v>19.18</v>
      </c>
      <c r="F2148">
        <v>19.18</v>
      </c>
      <c r="G2148">
        <v>2451300</v>
      </c>
    </row>
    <row r="2149" spans="1:7" x14ac:dyDescent="0.25">
      <c r="A2149" s="18">
        <v>43664</v>
      </c>
      <c r="B2149">
        <v>19.190000999999999</v>
      </c>
      <c r="C2149">
        <v>19.489999999999998</v>
      </c>
      <c r="D2149">
        <v>18.690000999999999</v>
      </c>
      <c r="E2149">
        <v>19.010000000000002</v>
      </c>
      <c r="F2149">
        <v>19.010000000000002</v>
      </c>
      <c r="G2149">
        <v>2204700</v>
      </c>
    </row>
    <row r="2150" spans="1:7" x14ac:dyDescent="0.25">
      <c r="A2150" s="18">
        <v>43665</v>
      </c>
      <c r="B2150">
        <v>18.66</v>
      </c>
      <c r="C2150">
        <v>19.260000000000002</v>
      </c>
      <c r="D2150">
        <v>18.579999999999998</v>
      </c>
      <c r="E2150">
        <v>19.219999000000001</v>
      </c>
      <c r="F2150">
        <v>19.219999000000001</v>
      </c>
      <c r="G2150">
        <v>1812700</v>
      </c>
    </row>
    <row r="2151" spans="1:7" x14ac:dyDescent="0.25">
      <c r="A2151" s="18">
        <v>43668</v>
      </c>
      <c r="B2151">
        <v>19.190000999999999</v>
      </c>
      <c r="C2151">
        <v>19.299999</v>
      </c>
      <c r="D2151">
        <v>18.700001</v>
      </c>
      <c r="E2151">
        <v>18.82</v>
      </c>
      <c r="F2151">
        <v>18.82</v>
      </c>
      <c r="G2151">
        <v>1736200</v>
      </c>
    </row>
    <row r="2152" spans="1:7" x14ac:dyDescent="0.25">
      <c r="A2152" s="18">
        <v>43669</v>
      </c>
      <c r="B2152">
        <v>18.530000999999999</v>
      </c>
      <c r="C2152">
        <v>18.809999000000001</v>
      </c>
      <c r="D2152">
        <v>18.149999999999999</v>
      </c>
      <c r="E2152">
        <v>18.18</v>
      </c>
      <c r="F2152">
        <v>18.18</v>
      </c>
      <c r="G2152">
        <v>1550000</v>
      </c>
    </row>
    <row r="2153" spans="1:7" x14ac:dyDescent="0.25">
      <c r="A2153" s="18">
        <v>43670</v>
      </c>
      <c r="B2153">
        <v>18.370000999999998</v>
      </c>
      <c r="C2153">
        <v>18.389999</v>
      </c>
      <c r="D2153">
        <v>17.600000000000001</v>
      </c>
      <c r="E2153">
        <v>17.700001</v>
      </c>
      <c r="F2153">
        <v>17.700001</v>
      </c>
      <c r="G2153">
        <v>2314100</v>
      </c>
    </row>
    <row r="2154" spans="1:7" x14ac:dyDescent="0.25">
      <c r="A2154" s="18">
        <v>43671</v>
      </c>
      <c r="B2154">
        <v>17.84</v>
      </c>
      <c r="C2154">
        <v>18.57</v>
      </c>
      <c r="D2154">
        <v>17.82</v>
      </c>
      <c r="E2154">
        <v>18.260000000000002</v>
      </c>
      <c r="F2154">
        <v>18.260000000000002</v>
      </c>
      <c r="G2154">
        <v>2141300</v>
      </c>
    </row>
    <row r="2155" spans="1:7" x14ac:dyDescent="0.25">
      <c r="A2155" s="18">
        <v>43672</v>
      </c>
      <c r="B2155">
        <v>17.899999999999999</v>
      </c>
      <c r="C2155">
        <v>17.940000999999999</v>
      </c>
      <c r="D2155">
        <v>17.639999</v>
      </c>
      <c r="E2155">
        <v>17.799999</v>
      </c>
      <c r="F2155">
        <v>17.799999</v>
      </c>
      <c r="G2155">
        <v>1386300</v>
      </c>
    </row>
    <row r="2156" spans="1:7" x14ac:dyDescent="0.25">
      <c r="A2156" s="18">
        <v>43675</v>
      </c>
      <c r="B2156">
        <v>17.809999000000001</v>
      </c>
      <c r="C2156">
        <v>18.09</v>
      </c>
      <c r="D2156">
        <v>17.75</v>
      </c>
      <c r="E2156">
        <v>17.920000000000002</v>
      </c>
      <c r="F2156">
        <v>17.920000000000002</v>
      </c>
      <c r="G2156">
        <v>1813400</v>
      </c>
    </row>
    <row r="2157" spans="1:7" x14ac:dyDescent="0.25">
      <c r="A2157" s="18">
        <v>43676</v>
      </c>
      <c r="B2157">
        <v>18.280000999999999</v>
      </c>
      <c r="C2157">
        <v>18.459999</v>
      </c>
      <c r="D2157">
        <v>18.040001</v>
      </c>
      <c r="E2157">
        <v>18.370000999999998</v>
      </c>
      <c r="F2157">
        <v>18.370000999999998</v>
      </c>
      <c r="G2157">
        <v>1605600</v>
      </c>
    </row>
    <row r="2158" spans="1:7" x14ac:dyDescent="0.25">
      <c r="A2158" s="18">
        <v>43677</v>
      </c>
      <c r="B2158">
        <v>18.309999000000001</v>
      </c>
      <c r="C2158">
        <v>20.010000000000002</v>
      </c>
      <c r="D2158">
        <v>18.040001</v>
      </c>
      <c r="E2158">
        <v>19.399999999999999</v>
      </c>
      <c r="F2158">
        <v>19.399999999999999</v>
      </c>
      <c r="G2158">
        <v>4222700</v>
      </c>
    </row>
    <row r="2159" spans="1:7" x14ac:dyDescent="0.25">
      <c r="A2159" s="18">
        <v>43678</v>
      </c>
      <c r="B2159">
        <v>19.389999</v>
      </c>
      <c r="C2159">
        <v>21.48</v>
      </c>
      <c r="D2159">
        <v>18.540001</v>
      </c>
      <c r="E2159">
        <v>20.9</v>
      </c>
      <c r="F2159">
        <v>20.9</v>
      </c>
      <c r="G2159">
        <v>7845200</v>
      </c>
    </row>
    <row r="2160" spans="1:7" x14ac:dyDescent="0.25">
      <c r="A2160" s="18">
        <v>43679</v>
      </c>
      <c r="B2160">
        <v>20.940000999999999</v>
      </c>
      <c r="C2160">
        <v>21.940000999999999</v>
      </c>
      <c r="D2160">
        <v>20.780000999999999</v>
      </c>
      <c r="E2160">
        <v>21.049999</v>
      </c>
      <c r="F2160">
        <v>21.049999</v>
      </c>
      <c r="G2160">
        <v>5863400</v>
      </c>
    </row>
    <row r="2161" spans="1:7" x14ac:dyDescent="0.25">
      <c r="A2161" s="18">
        <v>43682</v>
      </c>
      <c r="B2161">
        <v>22.610001</v>
      </c>
      <c r="C2161">
        <v>24.34</v>
      </c>
      <c r="D2161">
        <v>22.450001</v>
      </c>
      <c r="E2161">
        <v>24.15</v>
      </c>
      <c r="F2161">
        <v>24.15</v>
      </c>
      <c r="G2161">
        <v>7716300</v>
      </c>
    </row>
    <row r="2162" spans="1:7" x14ac:dyDescent="0.25">
      <c r="A2162" s="18">
        <v>43683</v>
      </c>
      <c r="B2162">
        <v>23.200001</v>
      </c>
      <c r="C2162">
        <v>24.389999</v>
      </c>
      <c r="D2162">
        <v>22.6</v>
      </c>
      <c r="E2162">
        <v>22.620000999999998</v>
      </c>
      <c r="F2162">
        <v>22.620000999999998</v>
      </c>
      <c r="G2162">
        <v>5350300</v>
      </c>
    </row>
    <row r="2163" spans="1:7" x14ac:dyDescent="0.25">
      <c r="A2163" s="18">
        <v>43684</v>
      </c>
      <c r="B2163">
        <v>24.219999000000001</v>
      </c>
      <c r="C2163">
        <v>24.74</v>
      </c>
      <c r="D2163">
        <v>22.610001</v>
      </c>
      <c r="E2163">
        <v>22.719999000000001</v>
      </c>
      <c r="F2163">
        <v>22.719999000000001</v>
      </c>
      <c r="G2163">
        <v>5855500</v>
      </c>
    </row>
    <row r="2164" spans="1:7" x14ac:dyDescent="0.25">
      <c r="A2164" s="18">
        <v>43685</v>
      </c>
      <c r="B2164">
        <v>22.24</v>
      </c>
      <c r="C2164">
        <v>22.540001</v>
      </c>
      <c r="D2164">
        <v>21.280000999999999</v>
      </c>
      <c r="E2164">
        <v>21.35</v>
      </c>
      <c r="F2164">
        <v>21.35</v>
      </c>
      <c r="G2164">
        <v>3821800</v>
      </c>
    </row>
    <row r="2165" spans="1:7" x14ac:dyDescent="0.25">
      <c r="A2165" s="18">
        <v>43686</v>
      </c>
      <c r="B2165">
        <v>21.75</v>
      </c>
      <c r="C2165">
        <v>22.59</v>
      </c>
      <c r="D2165">
        <v>21.530000999999999</v>
      </c>
      <c r="E2165">
        <v>22.15</v>
      </c>
      <c r="F2165">
        <v>22.15</v>
      </c>
      <c r="G2165">
        <v>3915300</v>
      </c>
    </row>
    <row r="2166" spans="1:7" x14ac:dyDescent="0.25">
      <c r="A2166" s="18">
        <v>43689</v>
      </c>
      <c r="B2166">
        <v>22.549999</v>
      </c>
      <c r="C2166">
        <v>23.84</v>
      </c>
      <c r="D2166">
        <v>22.42</v>
      </c>
      <c r="E2166">
        <v>23.76</v>
      </c>
      <c r="F2166">
        <v>23.76</v>
      </c>
      <c r="G2166">
        <v>3183900</v>
      </c>
    </row>
    <row r="2167" spans="1:7" x14ac:dyDescent="0.25">
      <c r="A2167" s="18">
        <v>43690</v>
      </c>
      <c r="B2167">
        <v>24.110001</v>
      </c>
      <c r="C2167">
        <v>24.17</v>
      </c>
      <c r="D2167">
        <v>21.98</v>
      </c>
      <c r="E2167">
        <v>21.98</v>
      </c>
      <c r="F2167">
        <v>21.98</v>
      </c>
      <c r="G2167">
        <v>4953100</v>
      </c>
    </row>
    <row r="2168" spans="1:7" x14ac:dyDescent="0.25">
      <c r="A2168" s="18">
        <v>43691</v>
      </c>
      <c r="B2168">
        <v>23.530000999999999</v>
      </c>
      <c r="C2168">
        <v>25.110001</v>
      </c>
      <c r="D2168">
        <v>23.08</v>
      </c>
      <c r="E2168">
        <v>25.059999000000001</v>
      </c>
      <c r="F2168">
        <v>25.059999000000001</v>
      </c>
      <c r="G2168">
        <v>6887700</v>
      </c>
    </row>
    <row r="2169" spans="1:7" x14ac:dyDescent="0.25">
      <c r="A2169" s="18">
        <v>43692</v>
      </c>
      <c r="B2169">
        <v>24.4</v>
      </c>
      <c r="C2169">
        <v>25.5</v>
      </c>
      <c r="D2169">
        <v>24.18</v>
      </c>
      <c r="E2169">
        <v>24.440000999999999</v>
      </c>
      <c r="F2169">
        <v>24.440000999999999</v>
      </c>
      <c r="G2169">
        <v>4417300</v>
      </c>
    </row>
    <row r="2170" spans="1:7" x14ac:dyDescent="0.25">
      <c r="A2170" s="18">
        <v>43693</v>
      </c>
      <c r="B2170">
        <v>24</v>
      </c>
      <c r="C2170">
        <v>24</v>
      </c>
      <c r="D2170">
        <v>23</v>
      </c>
      <c r="E2170">
        <v>23.08</v>
      </c>
      <c r="F2170">
        <v>23.08</v>
      </c>
      <c r="G2170">
        <v>3065100</v>
      </c>
    </row>
    <row r="2171" spans="1:7" x14ac:dyDescent="0.25">
      <c r="A2171" s="18">
        <v>43696</v>
      </c>
      <c r="B2171">
        <v>22.049999</v>
      </c>
      <c r="C2171">
        <v>22.200001</v>
      </c>
      <c r="D2171">
        <v>21.299999</v>
      </c>
      <c r="E2171">
        <v>21.35</v>
      </c>
      <c r="F2171">
        <v>21.35</v>
      </c>
      <c r="G2171">
        <v>2625600</v>
      </c>
    </row>
    <row r="2172" spans="1:7" x14ac:dyDescent="0.25">
      <c r="A2172" s="18">
        <v>43697</v>
      </c>
      <c r="B2172">
        <v>21.51</v>
      </c>
      <c r="C2172">
        <v>22.040001</v>
      </c>
      <c r="D2172">
        <v>21.389999</v>
      </c>
      <c r="E2172">
        <v>21.860001</v>
      </c>
      <c r="F2172">
        <v>21.860001</v>
      </c>
      <c r="G2172">
        <v>2455300</v>
      </c>
    </row>
    <row r="2173" spans="1:7" x14ac:dyDescent="0.25">
      <c r="A2173" s="18">
        <v>43698</v>
      </c>
      <c r="B2173">
        <v>20.98</v>
      </c>
      <c r="C2173">
        <v>21.16</v>
      </c>
      <c r="D2173">
        <v>20.76</v>
      </c>
      <c r="E2173">
        <v>20.82</v>
      </c>
      <c r="F2173">
        <v>20.82</v>
      </c>
      <c r="G2173">
        <v>2708500</v>
      </c>
    </row>
    <row r="2174" spans="1:7" x14ac:dyDescent="0.25">
      <c r="A2174" s="18">
        <v>43699</v>
      </c>
      <c r="B2174">
        <v>20.690000999999999</v>
      </c>
      <c r="C2174">
        <v>21.74</v>
      </c>
      <c r="D2174">
        <v>20.610001</v>
      </c>
      <c r="E2174">
        <v>21.15</v>
      </c>
      <c r="F2174">
        <v>21.15</v>
      </c>
      <c r="G2174">
        <v>3235400</v>
      </c>
    </row>
    <row r="2175" spans="1:7" x14ac:dyDescent="0.25">
      <c r="A2175" s="18">
        <v>43700</v>
      </c>
      <c r="B2175">
        <v>21.83</v>
      </c>
      <c r="C2175">
        <v>24.23</v>
      </c>
      <c r="D2175">
        <v>20.940000999999999</v>
      </c>
      <c r="E2175">
        <v>23.780000999999999</v>
      </c>
      <c r="F2175">
        <v>23.780000999999999</v>
      </c>
      <c r="G2175">
        <v>8775600</v>
      </c>
    </row>
    <row r="2176" spans="1:7" x14ac:dyDescent="0.25">
      <c r="A2176" s="18">
        <v>43703</v>
      </c>
      <c r="B2176">
        <v>22.620000999999998</v>
      </c>
      <c r="C2176">
        <v>23.809999000000001</v>
      </c>
      <c r="D2176">
        <v>22.620000999999998</v>
      </c>
      <c r="E2176">
        <v>23.15</v>
      </c>
      <c r="F2176">
        <v>23.15</v>
      </c>
      <c r="G2176">
        <v>3329200</v>
      </c>
    </row>
    <row r="2177" spans="1:7" x14ac:dyDescent="0.25">
      <c r="A2177" s="18">
        <v>43704</v>
      </c>
      <c r="B2177">
        <v>22.719999000000001</v>
      </c>
      <c r="C2177">
        <v>24.16</v>
      </c>
      <c r="D2177">
        <v>22.65</v>
      </c>
      <c r="E2177">
        <v>23.57</v>
      </c>
      <c r="F2177">
        <v>23.57</v>
      </c>
      <c r="G2177">
        <v>3227800</v>
      </c>
    </row>
    <row r="2178" spans="1:7" x14ac:dyDescent="0.25">
      <c r="A2178" s="18">
        <v>43705</v>
      </c>
      <c r="B2178">
        <v>24.110001</v>
      </c>
      <c r="C2178">
        <v>24.469999000000001</v>
      </c>
      <c r="D2178">
        <v>23.02</v>
      </c>
      <c r="E2178">
        <v>23.030000999999999</v>
      </c>
      <c r="F2178">
        <v>23.030000999999999</v>
      </c>
      <c r="G2178">
        <v>3411400</v>
      </c>
    </row>
    <row r="2179" spans="1:7" x14ac:dyDescent="0.25">
      <c r="A2179" s="18">
        <v>43706</v>
      </c>
      <c r="B2179">
        <v>22.360001</v>
      </c>
      <c r="C2179">
        <v>22.559999000000001</v>
      </c>
      <c r="D2179">
        <v>21.85</v>
      </c>
      <c r="E2179">
        <v>22.1</v>
      </c>
      <c r="F2179">
        <v>22.1</v>
      </c>
      <c r="G2179">
        <v>3378400</v>
      </c>
    </row>
    <row r="2180" spans="1:7" x14ac:dyDescent="0.25">
      <c r="A2180" s="18">
        <v>43707</v>
      </c>
      <c r="B2180">
        <v>21.690000999999999</v>
      </c>
      <c r="C2180">
        <v>22.719999000000001</v>
      </c>
      <c r="D2180">
        <v>21.65</v>
      </c>
      <c r="E2180">
        <v>22.120000999999998</v>
      </c>
      <c r="F2180">
        <v>22.120000999999998</v>
      </c>
      <c r="G2180">
        <v>3542600</v>
      </c>
    </row>
    <row r="2181" spans="1:7" x14ac:dyDescent="0.25">
      <c r="A2181" s="18">
        <v>43711</v>
      </c>
      <c r="B2181">
        <v>22.99</v>
      </c>
      <c r="C2181">
        <v>23.4</v>
      </c>
      <c r="D2181">
        <v>22.639999</v>
      </c>
      <c r="E2181">
        <v>23.23</v>
      </c>
      <c r="F2181">
        <v>23.23</v>
      </c>
      <c r="G2181">
        <v>3592000</v>
      </c>
    </row>
    <row r="2182" spans="1:7" x14ac:dyDescent="0.25">
      <c r="A2182" s="18">
        <v>43712</v>
      </c>
      <c r="B2182">
        <v>22.27</v>
      </c>
      <c r="C2182">
        <v>22.67</v>
      </c>
      <c r="D2182">
        <v>21.73</v>
      </c>
      <c r="E2182">
        <v>21.76</v>
      </c>
      <c r="F2182">
        <v>21.76</v>
      </c>
      <c r="G2182">
        <v>2651000</v>
      </c>
    </row>
    <row r="2183" spans="1:7" x14ac:dyDescent="0.25">
      <c r="A2183" s="18">
        <v>43713</v>
      </c>
      <c r="B2183">
        <v>21.200001</v>
      </c>
      <c r="C2183">
        <v>21.25</v>
      </c>
      <c r="D2183">
        <v>20.68</v>
      </c>
      <c r="E2183">
        <v>20.91</v>
      </c>
      <c r="F2183">
        <v>20.91</v>
      </c>
      <c r="G2183">
        <v>3218000</v>
      </c>
    </row>
    <row r="2184" spans="1:7" x14ac:dyDescent="0.25">
      <c r="A2184" s="18">
        <v>43714</v>
      </c>
      <c r="B2184">
        <v>20.65</v>
      </c>
      <c r="C2184">
        <v>20.809999000000001</v>
      </c>
      <c r="D2184">
        <v>20.239999999999998</v>
      </c>
      <c r="E2184">
        <v>20.34</v>
      </c>
      <c r="F2184">
        <v>20.34</v>
      </c>
      <c r="G2184">
        <v>2862400</v>
      </c>
    </row>
    <row r="2185" spans="1:7" x14ac:dyDescent="0.25">
      <c r="A2185" s="18">
        <v>43717</v>
      </c>
      <c r="B2185">
        <v>19.950001</v>
      </c>
      <c r="C2185">
        <v>20.67</v>
      </c>
      <c r="D2185">
        <v>19.920000000000002</v>
      </c>
      <c r="E2185">
        <v>20.120000999999998</v>
      </c>
      <c r="F2185">
        <v>20.120000999999998</v>
      </c>
      <c r="G2185">
        <v>2752800</v>
      </c>
    </row>
    <row r="2186" spans="1:7" x14ac:dyDescent="0.25">
      <c r="A2186" s="18">
        <v>43718</v>
      </c>
      <c r="B2186">
        <v>20.43</v>
      </c>
      <c r="C2186">
        <v>20.709999</v>
      </c>
      <c r="D2186">
        <v>20.02</v>
      </c>
      <c r="E2186">
        <v>20.100000000000001</v>
      </c>
      <c r="F2186">
        <v>20.100000000000001</v>
      </c>
      <c r="G2186">
        <v>3794000</v>
      </c>
    </row>
    <row r="2187" spans="1:7" x14ac:dyDescent="0.25">
      <c r="A2187" s="18">
        <v>43719</v>
      </c>
      <c r="B2187">
        <v>20.079999999999998</v>
      </c>
      <c r="C2187">
        <v>20.120000999999998</v>
      </c>
      <c r="D2187">
        <v>19.620000999999998</v>
      </c>
      <c r="E2187">
        <v>19.709999</v>
      </c>
      <c r="F2187">
        <v>19.709999</v>
      </c>
      <c r="G2187">
        <v>2707200</v>
      </c>
    </row>
    <row r="2188" spans="1:7" x14ac:dyDescent="0.25">
      <c r="A2188" s="18">
        <v>43720</v>
      </c>
      <c r="B2188">
        <v>19.379999000000002</v>
      </c>
      <c r="C2188">
        <v>19.649999999999999</v>
      </c>
      <c r="D2188">
        <v>19.059999000000001</v>
      </c>
      <c r="E2188">
        <v>19.239999999999998</v>
      </c>
      <c r="F2188">
        <v>19.239999999999998</v>
      </c>
      <c r="G2188">
        <v>3097900</v>
      </c>
    </row>
    <row r="2189" spans="1:7" x14ac:dyDescent="0.25">
      <c r="A2189" s="18">
        <v>43721</v>
      </c>
      <c r="B2189">
        <v>19.049999</v>
      </c>
      <c r="C2189">
        <v>19.18</v>
      </c>
      <c r="D2189">
        <v>18.780000999999999</v>
      </c>
      <c r="E2189">
        <v>18.950001</v>
      </c>
      <c r="F2189">
        <v>18.950001</v>
      </c>
      <c r="G2189">
        <v>3200900</v>
      </c>
    </row>
    <row r="2190" spans="1:7" x14ac:dyDescent="0.25">
      <c r="A2190" s="18">
        <v>43724</v>
      </c>
      <c r="B2190">
        <v>19.34</v>
      </c>
      <c r="C2190">
        <v>19.459999</v>
      </c>
      <c r="D2190">
        <v>18.93</v>
      </c>
      <c r="E2190">
        <v>19.25</v>
      </c>
      <c r="F2190">
        <v>19.25</v>
      </c>
      <c r="G2190">
        <v>3924600</v>
      </c>
    </row>
    <row r="2191" spans="1:7" x14ac:dyDescent="0.25">
      <c r="A2191" s="18">
        <v>43725</v>
      </c>
      <c r="B2191">
        <v>19.370000999999998</v>
      </c>
      <c r="C2191">
        <v>19.510000000000002</v>
      </c>
      <c r="D2191">
        <v>19.149999999999999</v>
      </c>
      <c r="E2191">
        <v>19.170000000000002</v>
      </c>
      <c r="F2191">
        <v>19.170000000000002</v>
      </c>
      <c r="G2191">
        <v>2518900</v>
      </c>
    </row>
    <row r="2192" spans="1:7" x14ac:dyDescent="0.25">
      <c r="A2192" s="18">
        <v>43726</v>
      </c>
      <c r="B2192">
        <v>19.02</v>
      </c>
      <c r="C2192">
        <v>19.48</v>
      </c>
      <c r="D2192">
        <v>18.510000000000002</v>
      </c>
      <c r="E2192">
        <v>18.530000999999999</v>
      </c>
      <c r="F2192">
        <v>18.530000999999999</v>
      </c>
      <c r="G2192">
        <v>4899300</v>
      </c>
    </row>
    <row r="2193" spans="1:7" x14ac:dyDescent="0.25">
      <c r="A2193" s="18">
        <v>43727</v>
      </c>
      <c r="B2193">
        <v>18.350000000000001</v>
      </c>
      <c r="C2193">
        <v>18.350000000000001</v>
      </c>
      <c r="D2193">
        <v>17.93</v>
      </c>
      <c r="E2193">
        <v>18.209999</v>
      </c>
      <c r="F2193">
        <v>18.209999</v>
      </c>
      <c r="G2193">
        <v>3933300</v>
      </c>
    </row>
    <row r="2194" spans="1:7" x14ac:dyDescent="0.25">
      <c r="A2194" s="18">
        <v>43728</v>
      </c>
      <c r="B2194">
        <v>18.030000999999999</v>
      </c>
      <c r="C2194">
        <v>19.299999</v>
      </c>
      <c r="D2194">
        <v>17.959999</v>
      </c>
      <c r="E2194">
        <v>19.09</v>
      </c>
      <c r="F2194">
        <v>19.09</v>
      </c>
      <c r="G2194">
        <v>5386300</v>
      </c>
    </row>
    <row r="2195" spans="1:7" x14ac:dyDescent="0.25">
      <c r="A2195" s="18">
        <v>43731</v>
      </c>
      <c r="B2195">
        <v>19.170000000000002</v>
      </c>
      <c r="C2195">
        <v>19.25</v>
      </c>
      <c r="D2195">
        <v>18.670000000000002</v>
      </c>
      <c r="E2195">
        <v>18.969999000000001</v>
      </c>
      <c r="F2195">
        <v>18.969999000000001</v>
      </c>
      <c r="G2195">
        <v>2137000</v>
      </c>
    </row>
    <row r="2196" spans="1:7" x14ac:dyDescent="0.25">
      <c r="A2196" s="18">
        <v>43732</v>
      </c>
      <c r="B2196">
        <v>18.489999999999998</v>
      </c>
      <c r="C2196">
        <v>20</v>
      </c>
      <c r="D2196">
        <v>18.450001</v>
      </c>
      <c r="E2196">
        <v>19.850000000000001</v>
      </c>
      <c r="F2196">
        <v>19.850000000000001</v>
      </c>
      <c r="G2196">
        <v>7230000</v>
      </c>
    </row>
    <row r="2197" spans="1:7" x14ac:dyDescent="0.25">
      <c r="A2197" s="18">
        <v>43733</v>
      </c>
      <c r="B2197">
        <v>19.889999</v>
      </c>
      <c r="C2197">
        <v>20.540001</v>
      </c>
      <c r="D2197">
        <v>19.239999999999998</v>
      </c>
      <c r="E2197">
        <v>19.420000000000002</v>
      </c>
      <c r="F2197">
        <v>19.420000000000002</v>
      </c>
      <c r="G2197">
        <v>3784300</v>
      </c>
    </row>
    <row r="2198" spans="1:7" x14ac:dyDescent="0.25">
      <c r="A2198" s="18">
        <v>43734</v>
      </c>
      <c r="B2198">
        <v>19.389999</v>
      </c>
      <c r="C2198">
        <v>19.950001</v>
      </c>
      <c r="D2198">
        <v>19.360001</v>
      </c>
      <c r="E2198">
        <v>19.549999</v>
      </c>
      <c r="F2198">
        <v>19.549999</v>
      </c>
      <c r="G2198">
        <v>3274100</v>
      </c>
    </row>
    <row r="2199" spans="1:7" x14ac:dyDescent="0.25">
      <c r="A2199" s="18">
        <v>43735</v>
      </c>
      <c r="B2199">
        <v>19.329999999999998</v>
      </c>
      <c r="C2199">
        <v>20.639999</v>
      </c>
      <c r="D2199">
        <v>19.23</v>
      </c>
      <c r="E2199">
        <v>20.09</v>
      </c>
      <c r="F2199">
        <v>20.09</v>
      </c>
      <c r="G2199">
        <v>5151100</v>
      </c>
    </row>
    <row r="2200" spans="1:7" x14ac:dyDescent="0.25">
      <c r="A2200" s="18">
        <v>43738</v>
      </c>
      <c r="B2200">
        <v>19.899999999999999</v>
      </c>
      <c r="C2200">
        <v>19.920000000000002</v>
      </c>
      <c r="D2200">
        <v>19.309999000000001</v>
      </c>
      <c r="E2200">
        <v>19.52</v>
      </c>
      <c r="F2200">
        <v>19.52</v>
      </c>
      <c r="G2200">
        <v>2122700</v>
      </c>
    </row>
    <row r="2201" spans="1:7" x14ac:dyDescent="0.25">
      <c r="A2201" s="18">
        <v>43739</v>
      </c>
      <c r="B2201">
        <v>19.09</v>
      </c>
      <c r="C2201">
        <v>20.399999999999999</v>
      </c>
      <c r="D2201">
        <v>18.959999</v>
      </c>
      <c r="E2201">
        <v>20.370000999999998</v>
      </c>
      <c r="F2201">
        <v>20.370000999999998</v>
      </c>
      <c r="G2201">
        <v>5239200</v>
      </c>
    </row>
    <row r="2202" spans="1:7" x14ac:dyDescent="0.25">
      <c r="A2202" s="18">
        <v>43740</v>
      </c>
      <c r="B2202">
        <v>20.99</v>
      </c>
      <c r="C2202">
        <v>22</v>
      </c>
      <c r="D2202">
        <v>20.950001</v>
      </c>
      <c r="E2202">
        <v>21.75</v>
      </c>
      <c r="F2202">
        <v>21.75</v>
      </c>
      <c r="G2202">
        <v>5516400</v>
      </c>
    </row>
    <row r="2203" spans="1:7" x14ac:dyDescent="0.25">
      <c r="A2203" s="18">
        <v>43741</v>
      </c>
      <c r="B2203">
        <v>21.68</v>
      </c>
      <c r="C2203">
        <v>22.299999</v>
      </c>
      <c r="D2203">
        <v>20.93</v>
      </c>
      <c r="E2203">
        <v>20.940000999999999</v>
      </c>
      <c r="F2203">
        <v>20.940000999999999</v>
      </c>
      <c r="G2203">
        <v>4970500</v>
      </c>
    </row>
    <row r="2204" spans="1:7" x14ac:dyDescent="0.25">
      <c r="A2204" s="18">
        <v>43742</v>
      </c>
      <c r="B2204">
        <v>20.77</v>
      </c>
      <c r="C2204">
        <v>20.77</v>
      </c>
      <c r="D2204">
        <v>19.760000000000002</v>
      </c>
      <c r="E2204">
        <v>19.790001</v>
      </c>
      <c r="F2204">
        <v>19.790001</v>
      </c>
      <c r="G2204">
        <v>2493400</v>
      </c>
    </row>
    <row r="2205" spans="1:7" x14ac:dyDescent="0.25">
      <c r="A2205" s="18">
        <v>43745</v>
      </c>
      <c r="B2205">
        <v>20.149999999999999</v>
      </c>
      <c r="C2205">
        <v>20.290001</v>
      </c>
      <c r="D2205">
        <v>19.549999</v>
      </c>
      <c r="E2205">
        <v>20</v>
      </c>
      <c r="F2205">
        <v>20</v>
      </c>
      <c r="G2205">
        <v>2063000</v>
      </c>
    </row>
    <row r="2206" spans="1:7" x14ac:dyDescent="0.25">
      <c r="A2206" s="18">
        <v>43746</v>
      </c>
      <c r="B2206">
        <v>20.719999000000001</v>
      </c>
      <c r="C2206">
        <v>21.6</v>
      </c>
      <c r="D2206">
        <v>20.5</v>
      </c>
      <c r="E2206">
        <v>21.59</v>
      </c>
      <c r="F2206">
        <v>21.59</v>
      </c>
      <c r="G2206">
        <v>4941000</v>
      </c>
    </row>
    <row r="2207" spans="1:7" x14ac:dyDescent="0.25">
      <c r="A2207" s="18">
        <v>43747</v>
      </c>
      <c r="B2207">
        <v>20.92</v>
      </c>
      <c r="C2207">
        <v>21.23</v>
      </c>
      <c r="D2207">
        <v>20.379999000000002</v>
      </c>
      <c r="E2207">
        <v>20.790001</v>
      </c>
      <c r="F2207">
        <v>20.790001</v>
      </c>
      <c r="G2207">
        <v>2649300</v>
      </c>
    </row>
    <row r="2208" spans="1:7" x14ac:dyDescent="0.25">
      <c r="A2208" s="18">
        <v>43748</v>
      </c>
      <c r="B2208">
        <v>20.790001</v>
      </c>
      <c r="C2208">
        <v>20.879999000000002</v>
      </c>
      <c r="D2208">
        <v>20.02</v>
      </c>
      <c r="E2208">
        <v>20.120000999999998</v>
      </c>
      <c r="F2208">
        <v>20.120000999999998</v>
      </c>
      <c r="G2208">
        <v>2842700</v>
      </c>
    </row>
    <row r="2209" spans="1:7" x14ac:dyDescent="0.25">
      <c r="A2209" s="18">
        <v>43749</v>
      </c>
      <c r="B2209">
        <v>19.469999000000001</v>
      </c>
      <c r="C2209">
        <v>19.579999999999998</v>
      </c>
      <c r="D2209">
        <v>18.620000999999998</v>
      </c>
      <c r="E2209">
        <v>18.969999000000001</v>
      </c>
      <c r="F2209">
        <v>18.969999000000001</v>
      </c>
      <c r="G2209">
        <v>5791400</v>
      </c>
    </row>
    <row r="2210" spans="1:7" x14ac:dyDescent="0.25">
      <c r="A2210" s="18">
        <v>43752</v>
      </c>
      <c r="B2210">
        <v>19.02</v>
      </c>
      <c r="C2210">
        <v>19.02</v>
      </c>
      <c r="D2210">
        <v>18.280000999999999</v>
      </c>
      <c r="E2210">
        <v>18.32</v>
      </c>
      <c r="F2210">
        <v>18.32</v>
      </c>
      <c r="G2210">
        <v>2919600</v>
      </c>
    </row>
    <row r="2211" spans="1:7" x14ac:dyDescent="0.25">
      <c r="A2211" s="18">
        <v>43753</v>
      </c>
      <c r="B2211">
        <v>18</v>
      </c>
      <c r="C2211">
        <v>18</v>
      </c>
      <c r="D2211">
        <v>17.559999000000001</v>
      </c>
      <c r="E2211">
        <v>17.809999000000001</v>
      </c>
      <c r="F2211">
        <v>17.809999000000001</v>
      </c>
      <c r="G2211">
        <v>4402900</v>
      </c>
    </row>
    <row r="2212" spans="1:7" x14ac:dyDescent="0.25">
      <c r="A2212" s="18">
        <v>43754</v>
      </c>
      <c r="B2212">
        <v>17.780000999999999</v>
      </c>
      <c r="C2212">
        <v>17.98</v>
      </c>
      <c r="D2212">
        <v>17.579999999999998</v>
      </c>
      <c r="E2212">
        <v>17.579999999999998</v>
      </c>
      <c r="F2212">
        <v>17.579999999999998</v>
      </c>
      <c r="G2212">
        <v>2684800</v>
      </c>
    </row>
    <row r="2213" spans="1:7" x14ac:dyDescent="0.25">
      <c r="A2213" s="18">
        <v>43755</v>
      </c>
      <c r="B2213">
        <v>17.379999000000002</v>
      </c>
      <c r="C2213">
        <v>17.610001</v>
      </c>
      <c r="D2213">
        <v>17.239999999999998</v>
      </c>
      <c r="E2213">
        <v>17.5</v>
      </c>
      <c r="F2213">
        <v>17.5</v>
      </c>
      <c r="G2213">
        <v>2684000</v>
      </c>
    </row>
    <row r="2214" spans="1:7" x14ac:dyDescent="0.25">
      <c r="A2214" s="18">
        <v>43756</v>
      </c>
      <c r="B2214">
        <v>17.59</v>
      </c>
      <c r="C2214">
        <v>17.889999</v>
      </c>
      <c r="D2214">
        <v>17.309999000000001</v>
      </c>
      <c r="E2214">
        <v>17.469999000000001</v>
      </c>
      <c r="F2214">
        <v>17.469999000000001</v>
      </c>
      <c r="G2214">
        <v>2965600</v>
      </c>
    </row>
    <row r="2215" spans="1:7" x14ac:dyDescent="0.25">
      <c r="A2215" s="18">
        <v>43759</v>
      </c>
      <c r="B2215">
        <v>17.27</v>
      </c>
      <c r="C2215">
        <v>17.329999999999998</v>
      </c>
      <c r="D2215">
        <v>17</v>
      </c>
      <c r="E2215">
        <v>17</v>
      </c>
      <c r="F2215">
        <v>17</v>
      </c>
      <c r="G2215">
        <v>2011400</v>
      </c>
    </row>
    <row r="2216" spans="1:7" x14ac:dyDescent="0.25">
      <c r="A2216" s="18">
        <v>43760</v>
      </c>
      <c r="B2216">
        <v>16.91</v>
      </c>
      <c r="C2216">
        <v>17.290001</v>
      </c>
      <c r="D2216">
        <v>16.799999</v>
      </c>
      <c r="E2216">
        <v>17.260000000000002</v>
      </c>
      <c r="F2216">
        <v>17.260000000000002</v>
      </c>
      <c r="G2216">
        <v>1932900</v>
      </c>
    </row>
    <row r="2217" spans="1:7" x14ac:dyDescent="0.25">
      <c r="A2217" s="18">
        <v>43761</v>
      </c>
      <c r="B2217">
        <v>17.420000000000002</v>
      </c>
      <c r="C2217">
        <v>17.420000000000002</v>
      </c>
      <c r="D2217">
        <v>17.049999</v>
      </c>
      <c r="E2217">
        <v>17.049999</v>
      </c>
      <c r="F2217">
        <v>17.049999</v>
      </c>
      <c r="G2217">
        <v>1372200</v>
      </c>
    </row>
    <row r="2218" spans="1:7" x14ac:dyDescent="0.25">
      <c r="A2218" s="18">
        <v>43762</v>
      </c>
      <c r="B2218">
        <v>16.91</v>
      </c>
      <c r="C2218">
        <v>17.219999000000001</v>
      </c>
      <c r="D2218">
        <v>16.799999</v>
      </c>
      <c r="E2218">
        <v>16.82</v>
      </c>
      <c r="F2218">
        <v>16.82</v>
      </c>
      <c r="G2218">
        <v>2176400</v>
      </c>
    </row>
    <row r="2219" spans="1:7" x14ac:dyDescent="0.25">
      <c r="A2219" s="18">
        <v>43763</v>
      </c>
      <c r="B2219">
        <v>16.93</v>
      </c>
      <c r="C2219">
        <v>16.93</v>
      </c>
      <c r="D2219">
        <v>16.25</v>
      </c>
      <c r="E2219">
        <v>16.25</v>
      </c>
      <c r="F2219">
        <v>16.25</v>
      </c>
      <c r="G2219">
        <v>2759300</v>
      </c>
    </row>
    <row r="2220" spans="1:7" x14ac:dyDescent="0.25">
      <c r="A2220" s="18">
        <v>43766</v>
      </c>
      <c r="B2220">
        <v>16.200001</v>
      </c>
      <c r="C2220">
        <v>16.48</v>
      </c>
      <c r="D2220">
        <v>16.16</v>
      </c>
      <c r="E2220">
        <v>16.43</v>
      </c>
      <c r="F2220">
        <v>16.43</v>
      </c>
      <c r="G2220">
        <v>2031300</v>
      </c>
    </row>
    <row r="2221" spans="1:7" x14ac:dyDescent="0.25">
      <c r="A2221" s="18">
        <v>43767</v>
      </c>
      <c r="B2221">
        <v>16.600000000000001</v>
      </c>
      <c r="C2221">
        <v>16.670000000000002</v>
      </c>
      <c r="D2221">
        <v>16.309999000000001</v>
      </c>
      <c r="E2221">
        <v>16.420000000000002</v>
      </c>
      <c r="F2221">
        <v>16.420000000000002</v>
      </c>
      <c r="G2221">
        <v>1799700</v>
      </c>
    </row>
    <row r="2222" spans="1:7" x14ac:dyDescent="0.25">
      <c r="A2222" s="18">
        <v>43768</v>
      </c>
      <c r="B2222">
        <v>16.41</v>
      </c>
      <c r="C2222">
        <v>16.809999000000001</v>
      </c>
      <c r="D2222">
        <v>15.99</v>
      </c>
      <c r="E2222">
        <v>16</v>
      </c>
      <c r="F2222">
        <v>16</v>
      </c>
      <c r="G2222">
        <v>3250200</v>
      </c>
    </row>
    <row r="2223" spans="1:7" x14ac:dyDescent="0.25">
      <c r="A2223" s="18">
        <v>43769</v>
      </c>
      <c r="B2223">
        <v>16.18</v>
      </c>
      <c r="C2223">
        <v>16.600000000000001</v>
      </c>
      <c r="D2223">
        <v>16.079999999999998</v>
      </c>
      <c r="E2223">
        <v>16.260000000000002</v>
      </c>
      <c r="F2223">
        <v>16.260000000000002</v>
      </c>
      <c r="G2223">
        <v>2584000</v>
      </c>
    </row>
    <row r="2224" spans="1:7" x14ac:dyDescent="0.25">
      <c r="A2224" s="18">
        <v>43770</v>
      </c>
      <c r="B2224">
        <v>15.75</v>
      </c>
      <c r="C2224">
        <v>15.84</v>
      </c>
      <c r="D2224">
        <v>15.49</v>
      </c>
      <c r="E2224">
        <v>15.52</v>
      </c>
      <c r="F2224">
        <v>15.52</v>
      </c>
      <c r="G2224">
        <v>3704800</v>
      </c>
    </row>
    <row r="2225" spans="1:7" x14ac:dyDescent="0.25">
      <c r="A2225" s="18">
        <v>43773</v>
      </c>
      <c r="B2225">
        <v>15.29</v>
      </c>
      <c r="C2225">
        <v>15.67</v>
      </c>
      <c r="D2225">
        <v>15.25</v>
      </c>
      <c r="E2225">
        <v>15.56</v>
      </c>
      <c r="F2225">
        <v>15.56</v>
      </c>
      <c r="G2225">
        <v>1990900</v>
      </c>
    </row>
    <row r="2226" spans="1:7" x14ac:dyDescent="0.25">
      <c r="A2226" s="18">
        <v>43774</v>
      </c>
      <c r="B2226">
        <v>15.63</v>
      </c>
      <c r="C2226">
        <v>15.89</v>
      </c>
      <c r="D2226">
        <v>15.59</v>
      </c>
      <c r="E2226">
        <v>15.87</v>
      </c>
      <c r="F2226">
        <v>15.87</v>
      </c>
      <c r="G2226">
        <v>1990100</v>
      </c>
    </row>
    <row r="2227" spans="1:7" x14ac:dyDescent="0.25">
      <c r="A2227" s="18">
        <v>43775</v>
      </c>
      <c r="B2227">
        <v>15.84</v>
      </c>
      <c r="C2227">
        <v>16.120000999999998</v>
      </c>
      <c r="D2227">
        <v>15.76</v>
      </c>
      <c r="E2227">
        <v>15.8</v>
      </c>
      <c r="F2227">
        <v>15.8</v>
      </c>
      <c r="G2227">
        <v>2005800</v>
      </c>
    </row>
    <row r="2228" spans="1:7" x14ac:dyDescent="0.25">
      <c r="A2228" s="18">
        <v>43776</v>
      </c>
      <c r="B2228">
        <v>15.5</v>
      </c>
      <c r="C2228">
        <v>15.78</v>
      </c>
      <c r="D2228">
        <v>15.47</v>
      </c>
      <c r="E2228">
        <v>15.65</v>
      </c>
      <c r="F2228">
        <v>15.65</v>
      </c>
      <c r="G2228">
        <v>2203500</v>
      </c>
    </row>
    <row r="2229" spans="1:7" x14ac:dyDescent="0.25">
      <c r="A2229" s="18">
        <v>43777</v>
      </c>
      <c r="B2229">
        <v>15.71</v>
      </c>
      <c r="C2229">
        <v>15.84</v>
      </c>
      <c r="D2229">
        <v>15.31</v>
      </c>
      <c r="E2229">
        <v>15.32</v>
      </c>
      <c r="F2229">
        <v>15.32</v>
      </c>
      <c r="G2229">
        <v>1879600</v>
      </c>
    </row>
    <row r="2230" spans="1:7" x14ac:dyDescent="0.25">
      <c r="A2230" s="18">
        <v>43780</v>
      </c>
      <c r="B2230">
        <v>15.65</v>
      </c>
      <c r="C2230">
        <v>15.68</v>
      </c>
      <c r="D2230">
        <v>15.12</v>
      </c>
      <c r="E2230">
        <v>15.28</v>
      </c>
      <c r="F2230">
        <v>15.28</v>
      </c>
      <c r="G2230">
        <v>1322300</v>
      </c>
    </row>
    <row r="2231" spans="1:7" x14ac:dyDescent="0.25">
      <c r="A2231" s="18">
        <v>43781</v>
      </c>
      <c r="B2231">
        <v>15.13</v>
      </c>
      <c r="C2231">
        <v>15.23</v>
      </c>
      <c r="D2231">
        <v>14.97</v>
      </c>
      <c r="E2231">
        <v>15.1</v>
      </c>
      <c r="F2231">
        <v>15.1</v>
      </c>
      <c r="G2231">
        <v>2027800</v>
      </c>
    </row>
    <row r="2232" spans="1:7" x14ac:dyDescent="0.25">
      <c r="A2232" s="18">
        <v>43782</v>
      </c>
      <c r="B2232">
        <v>15.25</v>
      </c>
      <c r="C2232">
        <v>15.32</v>
      </c>
      <c r="D2232">
        <v>15.04</v>
      </c>
      <c r="E2232">
        <v>15.2</v>
      </c>
      <c r="F2232">
        <v>15.2</v>
      </c>
      <c r="G2232">
        <v>1965900</v>
      </c>
    </row>
    <row r="2233" spans="1:7" x14ac:dyDescent="0.25">
      <c r="A2233" s="18">
        <v>43783</v>
      </c>
      <c r="B2233">
        <v>15.23</v>
      </c>
      <c r="C2233">
        <v>15.37</v>
      </c>
      <c r="D2233">
        <v>14.95</v>
      </c>
      <c r="E2233">
        <v>14.97</v>
      </c>
      <c r="F2233">
        <v>14.97</v>
      </c>
      <c r="G2233">
        <v>1717400</v>
      </c>
    </row>
    <row r="2234" spans="1:7" x14ac:dyDescent="0.25">
      <c r="A2234" s="18">
        <v>43784</v>
      </c>
      <c r="B2234">
        <v>14.74</v>
      </c>
      <c r="C2234">
        <v>14.78</v>
      </c>
      <c r="D2234">
        <v>14.31</v>
      </c>
      <c r="E2234">
        <v>14.32</v>
      </c>
      <c r="F2234">
        <v>14.32</v>
      </c>
      <c r="G2234">
        <v>2707300</v>
      </c>
    </row>
    <row r="2235" spans="1:7" x14ac:dyDescent="0.25">
      <c r="A2235" s="18">
        <v>43787</v>
      </c>
      <c r="B2235">
        <v>14.34</v>
      </c>
      <c r="C2235">
        <v>14.46</v>
      </c>
      <c r="D2235">
        <v>14.2</v>
      </c>
      <c r="E2235">
        <v>14.3</v>
      </c>
      <c r="F2235">
        <v>14.3</v>
      </c>
      <c r="G2235">
        <v>1824300</v>
      </c>
    </row>
    <row r="2236" spans="1:7" x14ac:dyDescent="0.25">
      <c r="A2236" s="18">
        <v>43788</v>
      </c>
      <c r="B2236">
        <v>14.22</v>
      </c>
      <c r="C2236">
        <v>14.52</v>
      </c>
      <c r="D2236">
        <v>14.17</v>
      </c>
      <c r="E2236">
        <v>14.45</v>
      </c>
      <c r="F2236">
        <v>14.45</v>
      </c>
      <c r="G2236">
        <v>2326500</v>
      </c>
    </row>
    <row r="2237" spans="1:7" x14ac:dyDescent="0.25">
      <c r="A2237" s="18">
        <v>43789</v>
      </c>
      <c r="B2237">
        <v>14.46</v>
      </c>
      <c r="C2237">
        <v>15.12</v>
      </c>
      <c r="D2237">
        <v>14.3</v>
      </c>
      <c r="E2237">
        <v>14.59</v>
      </c>
      <c r="F2237">
        <v>14.59</v>
      </c>
      <c r="G2237">
        <v>4068600</v>
      </c>
    </row>
    <row r="2238" spans="1:7" x14ac:dyDescent="0.25">
      <c r="A2238" s="18">
        <v>43790</v>
      </c>
      <c r="B2238">
        <v>14.48</v>
      </c>
      <c r="C2238">
        <v>14.9</v>
      </c>
      <c r="D2238">
        <v>14.46</v>
      </c>
      <c r="E2238">
        <v>14.62</v>
      </c>
      <c r="F2238">
        <v>14.62</v>
      </c>
      <c r="G2238">
        <v>2363900</v>
      </c>
    </row>
    <row r="2239" spans="1:7" x14ac:dyDescent="0.25">
      <c r="A2239" s="18">
        <v>43791</v>
      </c>
      <c r="B2239">
        <v>14.44</v>
      </c>
      <c r="C2239">
        <v>14.55</v>
      </c>
      <c r="D2239">
        <v>14.18</v>
      </c>
      <c r="E2239">
        <v>14.2</v>
      </c>
      <c r="F2239">
        <v>14.2</v>
      </c>
      <c r="G2239">
        <v>1709600</v>
      </c>
    </row>
    <row r="2240" spans="1:7" x14ac:dyDescent="0.25">
      <c r="A2240" s="18">
        <v>43794</v>
      </c>
      <c r="B2240">
        <v>13.88</v>
      </c>
      <c r="C2240">
        <v>13.89</v>
      </c>
      <c r="D2240">
        <v>13.53</v>
      </c>
      <c r="E2240">
        <v>13.57</v>
      </c>
      <c r="F2240">
        <v>13.57</v>
      </c>
      <c r="G2240">
        <v>2240900</v>
      </c>
    </row>
    <row r="2241" spans="1:7" x14ac:dyDescent="0.25">
      <c r="A2241" s="18">
        <v>43795</v>
      </c>
      <c r="B2241">
        <v>13.49</v>
      </c>
      <c r="C2241">
        <v>13.56</v>
      </c>
      <c r="D2241">
        <v>13.3</v>
      </c>
      <c r="E2241">
        <v>13.39</v>
      </c>
      <c r="F2241">
        <v>13.39</v>
      </c>
      <c r="G2241">
        <v>1799000</v>
      </c>
    </row>
    <row r="2242" spans="1:7" x14ac:dyDescent="0.25">
      <c r="A2242" s="18">
        <v>43796</v>
      </c>
      <c r="B2242">
        <v>13.29</v>
      </c>
      <c r="C2242">
        <v>13.35</v>
      </c>
      <c r="D2242">
        <v>13.25</v>
      </c>
      <c r="E2242">
        <v>13.33</v>
      </c>
      <c r="F2242">
        <v>13.33</v>
      </c>
      <c r="G2242">
        <v>1532400</v>
      </c>
    </row>
    <row r="2243" spans="1:7" x14ac:dyDescent="0.25">
      <c r="A2243" s="18">
        <v>43798</v>
      </c>
      <c r="B2243">
        <v>13.44</v>
      </c>
      <c r="C2243">
        <v>13.6</v>
      </c>
      <c r="D2243">
        <v>13.38</v>
      </c>
      <c r="E2243">
        <v>13.55</v>
      </c>
      <c r="F2243">
        <v>13.55</v>
      </c>
      <c r="G2243">
        <v>1202200</v>
      </c>
    </row>
    <row r="2244" spans="1:7" x14ac:dyDescent="0.25">
      <c r="A2244" s="18">
        <v>43801</v>
      </c>
      <c r="B2244">
        <v>13.53</v>
      </c>
      <c r="C2244">
        <v>14.48</v>
      </c>
      <c r="D2244">
        <v>13.53</v>
      </c>
      <c r="E2244">
        <v>14.31</v>
      </c>
      <c r="F2244">
        <v>14.31</v>
      </c>
      <c r="G2244">
        <v>4195000</v>
      </c>
    </row>
    <row r="2245" spans="1:7" x14ac:dyDescent="0.25">
      <c r="A2245" s="18">
        <v>43802</v>
      </c>
      <c r="B2245">
        <v>15.37</v>
      </c>
      <c r="C2245">
        <v>15.65</v>
      </c>
      <c r="D2245">
        <v>15.07</v>
      </c>
      <c r="E2245">
        <v>15.13</v>
      </c>
      <c r="F2245">
        <v>15.13</v>
      </c>
      <c r="G2245">
        <v>5975600</v>
      </c>
    </row>
    <row r="2246" spans="1:7" x14ac:dyDescent="0.25">
      <c r="A2246" s="18">
        <v>43803</v>
      </c>
      <c r="B2246">
        <v>14.67</v>
      </c>
      <c r="C2246">
        <v>14.77</v>
      </c>
      <c r="D2246">
        <v>14.26</v>
      </c>
      <c r="E2246">
        <v>14.43</v>
      </c>
      <c r="F2246">
        <v>14.43</v>
      </c>
      <c r="G2246">
        <v>2604700</v>
      </c>
    </row>
    <row r="2247" spans="1:7" x14ac:dyDescent="0.25">
      <c r="A2247" s="18">
        <v>43804</v>
      </c>
      <c r="B2247">
        <v>14.21</v>
      </c>
      <c r="C2247">
        <v>14.7</v>
      </c>
      <c r="D2247">
        <v>14.2</v>
      </c>
      <c r="E2247">
        <v>14.25</v>
      </c>
      <c r="F2247">
        <v>14.25</v>
      </c>
      <c r="G2247">
        <v>2120600</v>
      </c>
    </row>
    <row r="2248" spans="1:7" x14ac:dyDescent="0.25">
      <c r="A2248" s="18">
        <v>43805</v>
      </c>
      <c r="B2248">
        <v>13.69</v>
      </c>
      <c r="C2248">
        <v>13.96</v>
      </c>
      <c r="D2248">
        <v>13.65</v>
      </c>
      <c r="E2248">
        <v>13.77</v>
      </c>
      <c r="F2248">
        <v>13.77</v>
      </c>
      <c r="G2248">
        <v>2453400</v>
      </c>
    </row>
    <row r="2249" spans="1:7" x14ac:dyDescent="0.25">
      <c r="A2249" s="18">
        <v>43808</v>
      </c>
      <c r="B2249">
        <v>13.82</v>
      </c>
      <c r="C2249">
        <v>14.48</v>
      </c>
      <c r="D2249">
        <v>13.75</v>
      </c>
      <c r="E2249">
        <v>14.47</v>
      </c>
      <c r="F2249">
        <v>14.47</v>
      </c>
      <c r="G2249">
        <v>2094900</v>
      </c>
    </row>
    <row r="2250" spans="1:7" x14ac:dyDescent="0.25">
      <c r="A2250" s="18">
        <v>43809</v>
      </c>
      <c r="B2250">
        <v>14.42</v>
      </c>
      <c r="C2250">
        <v>14.77</v>
      </c>
      <c r="D2250">
        <v>14.2</v>
      </c>
      <c r="E2250">
        <v>14.48</v>
      </c>
      <c r="F2250">
        <v>14.48</v>
      </c>
      <c r="G2250">
        <v>2027700</v>
      </c>
    </row>
    <row r="2251" spans="1:7" x14ac:dyDescent="0.25">
      <c r="A2251" s="18">
        <v>43810</v>
      </c>
      <c r="B2251">
        <v>14.35</v>
      </c>
      <c r="C2251">
        <v>14.44</v>
      </c>
      <c r="D2251">
        <v>14.08</v>
      </c>
      <c r="E2251">
        <v>14.19</v>
      </c>
      <c r="F2251">
        <v>14.19</v>
      </c>
      <c r="G2251">
        <v>1532700</v>
      </c>
    </row>
    <row r="2252" spans="1:7" x14ac:dyDescent="0.25">
      <c r="A2252" s="18">
        <v>43811</v>
      </c>
      <c r="B2252">
        <v>14.14</v>
      </c>
      <c r="C2252">
        <v>14.22</v>
      </c>
      <c r="D2252">
        <v>13.32</v>
      </c>
      <c r="E2252">
        <v>13.38</v>
      </c>
      <c r="F2252">
        <v>13.38</v>
      </c>
      <c r="G2252">
        <v>3346700</v>
      </c>
    </row>
    <row r="2253" spans="1:7" x14ac:dyDescent="0.25">
      <c r="A2253" s="18">
        <v>43812</v>
      </c>
      <c r="B2253">
        <v>13.41</v>
      </c>
      <c r="C2253">
        <v>13.6</v>
      </c>
      <c r="D2253">
        <v>12.76</v>
      </c>
      <c r="E2253">
        <v>12.78</v>
      </c>
      <c r="F2253">
        <v>12.78</v>
      </c>
      <c r="G2253">
        <v>4835200</v>
      </c>
    </row>
    <row r="2254" spans="1:7" x14ac:dyDescent="0.25">
      <c r="A2254" s="18">
        <v>43815</v>
      </c>
      <c r="B2254">
        <v>12.36</v>
      </c>
      <c r="C2254">
        <v>12.51</v>
      </c>
      <c r="D2254">
        <v>12.25</v>
      </c>
      <c r="E2254">
        <v>12.49</v>
      </c>
      <c r="F2254">
        <v>12.49</v>
      </c>
      <c r="G2254">
        <v>3057400</v>
      </c>
    </row>
    <row r="2255" spans="1:7" x14ac:dyDescent="0.25">
      <c r="A2255" s="18">
        <v>43816</v>
      </c>
      <c r="B2255">
        <v>12.36</v>
      </c>
      <c r="C2255">
        <v>12.56</v>
      </c>
      <c r="D2255">
        <v>12.31</v>
      </c>
      <c r="E2255">
        <v>12.39</v>
      </c>
      <c r="F2255">
        <v>12.39</v>
      </c>
      <c r="G2255">
        <v>3472500</v>
      </c>
    </row>
    <row r="2256" spans="1:7" x14ac:dyDescent="0.25">
      <c r="A2256" s="18">
        <v>43817</v>
      </c>
      <c r="B2256">
        <v>12.25</v>
      </c>
      <c r="C2256">
        <v>12.54</v>
      </c>
      <c r="D2256">
        <v>12.22</v>
      </c>
      <c r="E2256">
        <v>12.53</v>
      </c>
      <c r="F2256">
        <v>12.53</v>
      </c>
      <c r="G2256">
        <v>1933400</v>
      </c>
    </row>
    <row r="2257" spans="1:7" x14ac:dyDescent="0.25">
      <c r="A2257" s="18">
        <v>43818</v>
      </c>
      <c r="B2257">
        <v>12.47</v>
      </c>
      <c r="C2257">
        <v>12.53</v>
      </c>
      <c r="D2257">
        <v>12.21</v>
      </c>
      <c r="E2257">
        <v>12.22</v>
      </c>
      <c r="F2257">
        <v>12.22</v>
      </c>
      <c r="G2257">
        <v>2156900</v>
      </c>
    </row>
    <row r="2258" spans="1:7" x14ac:dyDescent="0.25">
      <c r="A2258" s="18">
        <v>43819</v>
      </c>
      <c r="B2258">
        <v>12.19</v>
      </c>
      <c r="C2258">
        <v>12.37</v>
      </c>
      <c r="D2258">
        <v>12.14</v>
      </c>
      <c r="E2258">
        <v>12.35</v>
      </c>
      <c r="F2258">
        <v>12.35</v>
      </c>
      <c r="G2258">
        <v>2026400</v>
      </c>
    </row>
    <row r="2259" spans="1:7" x14ac:dyDescent="0.25">
      <c r="A2259" s="18">
        <v>43822</v>
      </c>
      <c r="B2259">
        <v>12.35</v>
      </c>
      <c r="C2259">
        <v>12.44</v>
      </c>
      <c r="D2259">
        <v>12.31</v>
      </c>
      <c r="E2259">
        <v>12.41</v>
      </c>
      <c r="F2259">
        <v>12.41</v>
      </c>
      <c r="G2259">
        <v>1011300</v>
      </c>
    </row>
    <row r="2260" spans="1:7" x14ac:dyDescent="0.25">
      <c r="A2260" s="18">
        <v>43823</v>
      </c>
      <c r="B2260">
        <v>12.35</v>
      </c>
      <c r="C2260">
        <v>12.42</v>
      </c>
      <c r="D2260">
        <v>12.26</v>
      </c>
      <c r="E2260">
        <v>12.28</v>
      </c>
      <c r="F2260">
        <v>12.28</v>
      </c>
      <c r="G2260">
        <v>1050700</v>
      </c>
    </row>
    <row r="2261" spans="1:7" x14ac:dyDescent="0.25">
      <c r="A2261" s="18">
        <v>43825</v>
      </c>
      <c r="B2261">
        <v>12.19</v>
      </c>
      <c r="C2261">
        <v>12.29</v>
      </c>
      <c r="D2261">
        <v>12.17</v>
      </c>
      <c r="E2261">
        <v>12.25</v>
      </c>
      <c r="F2261">
        <v>12.25</v>
      </c>
      <c r="G2261">
        <v>1324000</v>
      </c>
    </row>
    <row r="2262" spans="1:7" x14ac:dyDescent="0.25">
      <c r="A2262" s="18">
        <v>43826</v>
      </c>
      <c r="B2262">
        <v>12.21</v>
      </c>
      <c r="C2262">
        <v>12.64</v>
      </c>
      <c r="D2262">
        <v>12.2</v>
      </c>
      <c r="E2262">
        <v>12.52</v>
      </c>
      <c r="F2262">
        <v>12.52</v>
      </c>
      <c r="G2262">
        <v>2217900</v>
      </c>
    </row>
    <row r="2263" spans="1:7" x14ac:dyDescent="0.25">
      <c r="A2263" s="18">
        <v>43829</v>
      </c>
      <c r="B2263">
        <v>12.64</v>
      </c>
      <c r="C2263">
        <v>13.12</v>
      </c>
      <c r="D2263">
        <v>12.61</v>
      </c>
      <c r="E2263">
        <v>12.97</v>
      </c>
      <c r="F2263">
        <v>12.97</v>
      </c>
      <c r="G2263">
        <v>3436300</v>
      </c>
    </row>
    <row r="2264" spans="1:7" x14ac:dyDescent="0.25">
      <c r="A2264" s="18">
        <v>43830</v>
      </c>
      <c r="B2264">
        <v>13.12</v>
      </c>
      <c r="C2264">
        <v>13.2</v>
      </c>
      <c r="D2264">
        <v>12.39</v>
      </c>
      <c r="E2264">
        <v>12.43</v>
      </c>
      <c r="F2264">
        <v>12.43</v>
      </c>
      <c r="G2264">
        <v>2753300</v>
      </c>
    </row>
    <row r="2265" spans="1:7" x14ac:dyDescent="0.25">
      <c r="A2265" s="18">
        <v>43832</v>
      </c>
      <c r="B2265">
        <v>12.1</v>
      </c>
      <c r="C2265">
        <v>12.36</v>
      </c>
      <c r="D2265">
        <v>11.92</v>
      </c>
      <c r="E2265">
        <v>11.95</v>
      </c>
      <c r="F2265">
        <v>11.95</v>
      </c>
      <c r="G2265">
        <v>3078600</v>
      </c>
    </row>
    <row r="2266" spans="1:7" x14ac:dyDescent="0.25">
      <c r="A2266" s="18">
        <v>43833</v>
      </c>
      <c r="B2266">
        <v>12.9</v>
      </c>
      <c r="C2266">
        <v>12.93</v>
      </c>
      <c r="D2266">
        <v>12.29</v>
      </c>
      <c r="E2266">
        <v>12.55</v>
      </c>
      <c r="F2266">
        <v>12.55</v>
      </c>
      <c r="G2266">
        <v>4108300</v>
      </c>
    </row>
    <row r="2267" spans="1:7" x14ac:dyDescent="0.25">
      <c r="A2267" s="18">
        <v>43836</v>
      </c>
      <c r="B2267">
        <v>12.94</v>
      </c>
      <c r="C2267">
        <v>12.97</v>
      </c>
      <c r="D2267">
        <v>12.4</v>
      </c>
      <c r="E2267">
        <v>12.4</v>
      </c>
      <c r="F2267">
        <v>12.4</v>
      </c>
      <c r="G2267">
        <v>3139700</v>
      </c>
    </row>
    <row r="2268" spans="1:7" x14ac:dyDescent="0.25">
      <c r="A2268" s="18">
        <v>43837</v>
      </c>
      <c r="B2268">
        <v>12.46</v>
      </c>
      <c r="C2268">
        <v>12.62</v>
      </c>
      <c r="D2268">
        <v>12.22</v>
      </c>
      <c r="E2268">
        <v>12.35</v>
      </c>
      <c r="F2268">
        <v>12.35</v>
      </c>
      <c r="G2268">
        <v>1987500</v>
      </c>
    </row>
    <row r="2269" spans="1:7" x14ac:dyDescent="0.25">
      <c r="A2269" s="18">
        <v>43838</v>
      </c>
      <c r="B2269">
        <v>12.25</v>
      </c>
      <c r="C2269">
        <v>12.33</v>
      </c>
      <c r="D2269">
        <v>11.78</v>
      </c>
      <c r="E2269">
        <v>12.11</v>
      </c>
      <c r="F2269">
        <v>12.11</v>
      </c>
      <c r="G2269">
        <v>4894600</v>
      </c>
    </row>
    <row r="2270" spans="1:7" x14ac:dyDescent="0.25">
      <c r="A2270" s="18">
        <v>43839</v>
      </c>
      <c r="B2270">
        <v>11.78</v>
      </c>
      <c r="C2270">
        <v>11.92</v>
      </c>
      <c r="D2270">
        <v>11.66</v>
      </c>
      <c r="E2270">
        <v>11.68</v>
      </c>
      <c r="F2270">
        <v>11.68</v>
      </c>
      <c r="G2270">
        <v>2544900</v>
      </c>
    </row>
    <row r="2271" spans="1:7" x14ac:dyDescent="0.25">
      <c r="A2271" s="18">
        <v>43840</v>
      </c>
      <c r="B2271">
        <v>11.63</v>
      </c>
      <c r="C2271">
        <v>11.74</v>
      </c>
      <c r="D2271">
        <v>11.48</v>
      </c>
      <c r="E2271">
        <v>11.61</v>
      </c>
      <c r="F2271">
        <v>11.61</v>
      </c>
      <c r="G2271">
        <v>2896700</v>
      </c>
    </row>
    <row r="2272" spans="1:7" x14ac:dyDescent="0.25">
      <c r="A2272" s="18">
        <v>43843</v>
      </c>
      <c r="B2272">
        <v>11.47</v>
      </c>
      <c r="C2272">
        <v>11.58</v>
      </c>
      <c r="D2272">
        <v>11.29</v>
      </c>
      <c r="E2272">
        <v>11.3</v>
      </c>
      <c r="F2272">
        <v>11.3</v>
      </c>
      <c r="G2272">
        <v>1857200</v>
      </c>
    </row>
    <row r="2273" spans="1:7" x14ac:dyDescent="0.25">
      <c r="A2273" s="18">
        <v>43844</v>
      </c>
      <c r="B2273">
        <v>11.3</v>
      </c>
      <c r="C2273">
        <v>11.42</v>
      </c>
      <c r="D2273">
        <v>11.12</v>
      </c>
      <c r="E2273">
        <v>11.24</v>
      </c>
      <c r="F2273">
        <v>11.24</v>
      </c>
      <c r="G2273">
        <v>2524000</v>
      </c>
    </row>
    <row r="2274" spans="1:7" x14ac:dyDescent="0.25">
      <c r="A2274" s="18">
        <v>43845</v>
      </c>
      <c r="B2274">
        <v>11.22</v>
      </c>
      <c r="C2274">
        <v>11.26</v>
      </c>
      <c r="D2274">
        <v>11.09</v>
      </c>
      <c r="E2274">
        <v>11.19</v>
      </c>
      <c r="F2274">
        <v>11.19</v>
      </c>
      <c r="G2274">
        <v>1919000</v>
      </c>
    </row>
    <row r="2275" spans="1:7" x14ac:dyDescent="0.25">
      <c r="A2275" s="18">
        <v>43846</v>
      </c>
      <c r="B2275">
        <v>11.03</v>
      </c>
      <c r="C2275">
        <v>11.05</v>
      </c>
      <c r="D2275">
        <v>10.9</v>
      </c>
      <c r="E2275">
        <v>10.93</v>
      </c>
      <c r="F2275">
        <v>10.93</v>
      </c>
      <c r="G2275">
        <v>1964000</v>
      </c>
    </row>
    <row r="2276" spans="1:7" x14ac:dyDescent="0.25">
      <c r="A2276" s="18">
        <v>43847</v>
      </c>
      <c r="B2276">
        <v>10.92</v>
      </c>
      <c r="C2276">
        <v>11.14</v>
      </c>
      <c r="D2276">
        <v>10.9</v>
      </c>
      <c r="E2276">
        <v>10.96</v>
      </c>
      <c r="F2276">
        <v>10.96</v>
      </c>
      <c r="G2276">
        <v>1874000</v>
      </c>
    </row>
    <row r="2277" spans="1:7" x14ac:dyDescent="0.25">
      <c r="A2277" s="18">
        <v>43851</v>
      </c>
      <c r="B2277">
        <v>11.08</v>
      </c>
      <c r="C2277">
        <v>11.11</v>
      </c>
      <c r="D2277">
        <v>10.8</v>
      </c>
      <c r="E2277">
        <v>11.03</v>
      </c>
      <c r="F2277">
        <v>11.03</v>
      </c>
      <c r="G2277">
        <v>2960400</v>
      </c>
    </row>
    <row r="2278" spans="1:7" x14ac:dyDescent="0.25">
      <c r="A2278" s="18">
        <v>43852</v>
      </c>
      <c r="B2278">
        <v>10.84</v>
      </c>
      <c r="C2278">
        <v>11.12</v>
      </c>
      <c r="D2278">
        <v>10.83</v>
      </c>
      <c r="E2278">
        <v>11.1</v>
      </c>
      <c r="F2278">
        <v>11.1</v>
      </c>
      <c r="G2278">
        <v>1977000</v>
      </c>
    </row>
    <row r="2279" spans="1:7" x14ac:dyDescent="0.25">
      <c r="A2279" s="18">
        <v>43853</v>
      </c>
      <c r="B2279">
        <v>11.31</v>
      </c>
      <c r="C2279">
        <v>11.48</v>
      </c>
      <c r="D2279">
        <v>11.04</v>
      </c>
      <c r="E2279">
        <v>11.07</v>
      </c>
      <c r="F2279">
        <v>11.07</v>
      </c>
      <c r="G2279">
        <v>3270000</v>
      </c>
    </row>
    <row r="2280" spans="1:7" x14ac:dyDescent="0.25">
      <c r="A2280" s="18">
        <v>43854</v>
      </c>
      <c r="B2280">
        <v>10.9</v>
      </c>
      <c r="C2280">
        <v>11.94</v>
      </c>
      <c r="D2280">
        <v>10.87</v>
      </c>
      <c r="E2280">
        <v>11.71</v>
      </c>
      <c r="F2280">
        <v>11.71</v>
      </c>
      <c r="G2280">
        <v>6550800</v>
      </c>
    </row>
    <row r="2281" spans="1:7" x14ac:dyDescent="0.25">
      <c r="A2281" s="18">
        <v>43857</v>
      </c>
      <c r="B2281">
        <v>12.71</v>
      </c>
      <c r="C2281">
        <v>12.92</v>
      </c>
      <c r="D2281">
        <v>12.41</v>
      </c>
      <c r="E2281">
        <v>12.92</v>
      </c>
      <c r="F2281">
        <v>12.92</v>
      </c>
      <c r="G2281">
        <v>11199200</v>
      </c>
    </row>
    <row r="2282" spans="1:7" x14ac:dyDescent="0.25">
      <c r="A2282" s="18">
        <v>43858</v>
      </c>
      <c r="B2282">
        <v>12.59</v>
      </c>
      <c r="C2282">
        <v>12.69</v>
      </c>
      <c r="D2282">
        <v>12.12</v>
      </c>
      <c r="E2282">
        <v>12.19</v>
      </c>
      <c r="F2282">
        <v>12.19</v>
      </c>
      <c r="G2282">
        <v>4365800</v>
      </c>
    </row>
    <row r="2283" spans="1:7" x14ac:dyDescent="0.25">
      <c r="A2283" s="18">
        <v>43859</v>
      </c>
      <c r="B2283">
        <v>11.97</v>
      </c>
      <c r="C2283">
        <v>12.38</v>
      </c>
      <c r="D2283">
        <v>11.85</v>
      </c>
      <c r="E2283">
        <v>12.2</v>
      </c>
      <c r="F2283">
        <v>12.2</v>
      </c>
      <c r="G2283">
        <v>2456200</v>
      </c>
    </row>
    <row r="2284" spans="1:7" x14ac:dyDescent="0.25">
      <c r="A2284" s="18">
        <v>43860</v>
      </c>
      <c r="B2284">
        <v>12.67</v>
      </c>
      <c r="C2284">
        <v>12.93</v>
      </c>
      <c r="D2284">
        <v>11.99</v>
      </c>
      <c r="E2284">
        <v>12.01</v>
      </c>
      <c r="F2284">
        <v>12.01</v>
      </c>
      <c r="G2284">
        <v>5855800</v>
      </c>
    </row>
    <row r="2285" spans="1:7" x14ac:dyDescent="0.25">
      <c r="A2285" s="18">
        <v>43861</v>
      </c>
      <c r="B2285">
        <v>12.3</v>
      </c>
      <c r="C2285">
        <v>13.73</v>
      </c>
      <c r="D2285">
        <v>12.25</v>
      </c>
      <c r="E2285">
        <v>13.37</v>
      </c>
      <c r="F2285">
        <v>13.37</v>
      </c>
      <c r="G2285">
        <v>10889200</v>
      </c>
    </row>
    <row r="2286" spans="1:7" x14ac:dyDescent="0.25">
      <c r="A2286" s="18">
        <v>43864</v>
      </c>
      <c r="B2286">
        <v>12.97</v>
      </c>
      <c r="C2286">
        <v>13.16</v>
      </c>
      <c r="D2286">
        <v>12.53</v>
      </c>
      <c r="E2286">
        <v>12.87</v>
      </c>
      <c r="F2286">
        <v>12.87</v>
      </c>
      <c r="G2286">
        <v>4318100</v>
      </c>
    </row>
    <row r="2287" spans="1:7" x14ac:dyDescent="0.25">
      <c r="A2287" s="18">
        <v>43865</v>
      </c>
      <c r="B2287">
        <v>12.25</v>
      </c>
      <c r="C2287">
        <v>12.33</v>
      </c>
      <c r="D2287">
        <v>12</v>
      </c>
      <c r="E2287">
        <v>12.17</v>
      </c>
      <c r="F2287">
        <v>12.17</v>
      </c>
      <c r="G2287">
        <v>3204200</v>
      </c>
    </row>
    <row r="2288" spans="1:7" x14ac:dyDescent="0.25">
      <c r="A2288" s="18">
        <v>43866</v>
      </c>
      <c r="B2288">
        <v>11.76</v>
      </c>
      <c r="C2288">
        <v>12.1</v>
      </c>
      <c r="D2288">
        <v>11.68</v>
      </c>
      <c r="E2288">
        <v>11.69</v>
      </c>
      <c r="F2288">
        <v>11.69</v>
      </c>
      <c r="G2288">
        <v>4019700</v>
      </c>
    </row>
    <row r="2289" spans="1:7" x14ac:dyDescent="0.25">
      <c r="A2289" s="18">
        <v>43867</v>
      </c>
      <c r="B2289">
        <v>11.57</v>
      </c>
      <c r="C2289">
        <v>11.82</v>
      </c>
      <c r="D2289">
        <v>11.51</v>
      </c>
      <c r="E2289">
        <v>11.58</v>
      </c>
      <c r="F2289">
        <v>11.58</v>
      </c>
      <c r="G2289">
        <v>2411300</v>
      </c>
    </row>
    <row r="2290" spans="1:7" x14ac:dyDescent="0.25">
      <c r="A2290" s="18">
        <v>43868</v>
      </c>
      <c r="B2290">
        <v>11.87</v>
      </c>
      <c r="C2290">
        <v>12.04</v>
      </c>
      <c r="D2290">
        <v>11.63</v>
      </c>
      <c r="E2290">
        <v>11.73</v>
      </c>
      <c r="F2290">
        <v>11.73</v>
      </c>
      <c r="G2290">
        <v>3920700</v>
      </c>
    </row>
    <row r="2291" spans="1:7" x14ac:dyDescent="0.25">
      <c r="A2291" s="18">
        <v>43871</v>
      </c>
      <c r="B2291">
        <v>11.92</v>
      </c>
      <c r="C2291">
        <v>11.92</v>
      </c>
      <c r="D2291">
        <v>11.54</v>
      </c>
      <c r="E2291">
        <v>11.6</v>
      </c>
      <c r="F2291">
        <v>11.6</v>
      </c>
      <c r="G2291">
        <v>2278500</v>
      </c>
    </row>
    <row r="2292" spans="1:7" x14ac:dyDescent="0.25">
      <c r="A2292" s="18">
        <v>43872</v>
      </c>
      <c r="B2292">
        <v>11.42</v>
      </c>
      <c r="C2292">
        <v>11.64</v>
      </c>
      <c r="D2292">
        <v>11.34</v>
      </c>
      <c r="E2292">
        <v>11.62</v>
      </c>
      <c r="F2292">
        <v>11.62</v>
      </c>
      <c r="G2292">
        <v>2362400</v>
      </c>
    </row>
    <row r="2293" spans="1:7" x14ac:dyDescent="0.25">
      <c r="A2293" s="18">
        <v>43873</v>
      </c>
      <c r="B2293">
        <v>11.36</v>
      </c>
      <c r="C2293">
        <v>11.45</v>
      </c>
      <c r="D2293">
        <v>11.01</v>
      </c>
      <c r="E2293">
        <v>11.06</v>
      </c>
      <c r="F2293">
        <v>11.06</v>
      </c>
      <c r="G2293">
        <v>4285700</v>
      </c>
    </row>
    <row r="2294" spans="1:7" x14ac:dyDescent="0.25">
      <c r="A2294" s="18">
        <v>43874</v>
      </c>
      <c r="B2294">
        <v>11.44</v>
      </c>
      <c r="C2294">
        <v>11.47</v>
      </c>
      <c r="D2294">
        <v>11.13</v>
      </c>
      <c r="E2294">
        <v>11.25</v>
      </c>
      <c r="F2294">
        <v>11.25</v>
      </c>
      <c r="G2294">
        <v>2953200</v>
      </c>
    </row>
    <row r="2295" spans="1:7" x14ac:dyDescent="0.25">
      <c r="A2295" s="18">
        <v>43875</v>
      </c>
      <c r="B2295">
        <v>11.16</v>
      </c>
      <c r="C2295">
        <v>11.35</v>
      </c>
      <c r="D2295">
        <v>11.07</v>
      </c>
      <c r="E2295">
        <v>11.1</v>
      </c>
      <c r="F2295">
        <v>11.1</v>
      </c>
      <c r="G2295">
        <v>2871100</v>
      </c>
    </row>
    <row r="2296" spans="1:7" x14ac:dyDescent="0.25">
      <c r="A2296" s="18">
        <v>43879</v>
      </c>
      <c r="B2296">
        <v>11.29</v>
      </c>
      <c r="C2296">
        <v>11.53</v>
      </c>
      <c r="D2296">
        <v>11.16</v>
      </c>
      <c r="E2296">
        <v>11.29</v>
      </c>
      <c r="F2296">
        <v>11.29</v>
      </c>
      <c r="G2296">
        <v>3566000</v>
      </c>
    </row>
    <row r="2297" spans="1:7" x14ac:dyDescent="0.25">
      <c r="A2297" s="18">
        <v>43880</v>
      </c>
      <c r="B2297">
        <v>11.1</v>
      </c>
      <c r="C2297">
        <v>11.22</v>
      </c>
      <c r="D2297">
        <v>11.03</v>
      </c>
      <c r="E2297">
        <v>11.15</v>
      </c>
      <c r="F2297">
        <v>11.15</v>
      </c>
      <c r="G2297">
        <v>2309200</v>
      </c>
    </row>
    <row r="2298" spans="1:7" x14ac:dyDescent="0.25">
      <c r="A2298" s="18">
        <v>43881</v>
      </c>
      <c r="B2298">
        <v>11.21</v>
      </c>
      <c r="C2298">
        <v>11.91</v>
      </c>
      <c r="D2298">
        <v>11.1</v>
      </c>
      <c r="E2298">
        <v>11.51</v>
      </c>
      <c r="F2298">
        <v>11.51</v>
      </c>
      <c r="G2298">
        <v>6685400</v>
      </c>
    </row>
    <row r="2299" spans="1:7" x14ac:dyDescent="0.25">
      <c r="A2299" s="18">
        <v>43882</v>
      </c>
      <c r="B2299">
        <v>11.89</v>
      </c>
      <c r="C2299">
        <v>12.57</v>
      </c>
      <c r="D2299">
        <v>11.78</v>
      </c>
      <c r="E2299">
        <v>12.26</v>
      </c>
      <c r="F2299">
        <v>12.26</v>
      </c>
      <c r="G2299">
        <v>7497200</v>
      </c>
    </row>
    <row r="2300" spans="1:7" x14ac:dyDescent="0.25">
      <c r="A2300" s="18">
        <v>43885</v>
      </c>
      <c r="B2300">
        <v>14.1</v>
      </c>
      <c r="C2300">
        <v>14.57</v>
      </c>
      <c r="D2300">
        <v>13.44</v>
      </c>
      <c r="E2300">
        <v>14.51</v>
      </c>
      <c r="F2300">
        <v>14.51</v>
      </c>
      <c r="G2300">
        <v>12945600</v>
      </c>
    </row>
    <row r="2301" spans="1:7" x14ac:dyDescent="0.25">
      <c r="A2301" s="18">
        <v>43886</v>
      </c>
      <c r="B2301">
        <v>14.01</v>
      </c>
      <c r="C2301">
        <v>16.32</v>
      </c>
      <c r="D2301">
        <v>13.92</v>
      </c>
      <c r="E2301">
        <v>15.91</v>
      </c>
      <c r="F2301">
        <v>15.91</v>
      </c>
      <c r="G2301">
        <v>15327400</v>
      </c>
    </row>
    <row r="2302" spans="1:7" x14ac:dyDescent="0.25">
      <c r="A2302" s="18">
        <v>43887</v>
      </c>
      <c r="B2302">
        <v>15.39</v>
      </c>
      <c r="C2302">
        <v>16.129999000000002</v>
      </c>
      <c r="D2302">
        <v>14.84</v>
      </c>
      <c r="E2302">
        <v>15.54</v>
      </c>
      <c r="F2302">
        <v>15.54</v>
      </c>
      <c r="G2302">
        <v>12370100</v>
      </c>
    </row>
    <row r="2303" spans="1:7" x14ac:dyDescent="0.25">
      <c r="A2303" s="18">
        <v>43888</v>
      </c>
      <c r="B2303">
        <v>16.940000999999999</v>
      </c>
      <c r="C2303">
        <v>18.07</v>
      </c>
      <c r="D2303">
        <v>16.52</v>
      </c>
      <c r="E2303">
        <v>18.059999000000001</v>
      </c>
      <c r="F2303">
        <v>18.059999000000001</v>
      </c>
      <c r="G2303">
        <v>22031500</v>
      </c>
    </row>
    <row r="2304" spans="1:7" x14ac:dyDescent="0.25">
      <c r="A2304" s="18">
        <v>43889</v>
      </c>
      <c r="B2304">
        <v>20.100000000000001</v>
      </c>
      <c r="C2304">
        <v>20.549999</v>
      </c>
      <c r="D2304">
        <v>18.649999999999999</v>
      </c>
      <c r="E2304">
        <v>18.84</v>
      </c>
      <c r="F2304">
        <v>18.84</v>
      </c>
      <c r="G2304">
        <v>21841300</v>
      </c>
    </row>
    <row r="2305" spans="1:7" x14ac:dyDescent="0.25">
      <c r="A2305" s="18">
        <v>43892</v>
      </c>
      <c r="B2305">
        <v>18.360001</v>
      </c>
      <c r="C2305">
        <v>19.389999</v>
      </c>
      <c r="D2305">
        <v>18.010000000000002</v>
      </c>
      <c r="E2305">
        <v>18.059999000000001</v>
      </c>
      <c r="F2305">
        <v>18.059999000000001</v>
      </c>
      <c r="G2305">
        <v>10899700</v>
      </c>
    </row>
    <row r="2306" spans="1:7" x14ac:dyDescent="0.25">
      <c r="A2306" s="18">
        <v>43893</v>
      </c>
      <c r="B2306">
        <v>18.09</v>
      </c>
      <c r="C2306">
        <v>20.6</v>
      </c>
      <c r="D2306">
        <v>17.329999999999998</v>
      </c>
      <c r="E2306">
        <v>20.110001</v>
      </c>
      <c r="F2306">
        <v>20.110001</v>
      </c>
      <c r="G2306">
        <v>16248700</v>
      </c>
    </row>
    <row r="2307" spans="1:7" x14ac:dyDescent="0.25">
      <c r="A2307" s="18">
        <v>43894</v>
      </c>
      <c r="B2307">
        <v>19.23</v>
      </c>
      <c r="C2307">
        <v>19.950001</v>
      </c>
      <c r="D2307">
        <v>18.700001</v>
      </c>
      <c r="E2307">
        <v>19.02</v>
      </c>
      <c r="F2307">
        <v>19.02</v>
      </c>
      <c r="G2307">
        <v>8904700</v>
      </c>
    </row>
    <row r="2308" spans="1:7" x14ac:dyDescent="0.25">
      <c r="A2308" s="18">
        <v>43895</v>
      </c>
      <c r="B2308">
        <v>20.68</v>
      </c>
      <c r="C2308">
        <v>22.74</v>
      </c>
      <c r="D2308">
        <v>20.25</v>
      </c>
      <c r="E2308">
        <v>22.040001</v>
      </c>
      <c r="F2308">
        <v>22.040001</v>
      </c>
      <c r="G2308">
        <v>13783700</v>
      </c>
    </row>
    <row r="2309" spans="1:7" x14ac:dyDescent="0.25">
      <c r="A2309" s="18">
        <v>43896</v>
      </c>
      <c r="B2309">
        <v>26</v>
      </c>
      <c r="C2309">
        <v>26.84</v>
      </c>
      <c r="D2309">
        <v>24.01</v>
      </c>
      <c r="E2309">
        <v>24.33</v>
      </c>
      <c r="F2309">
        <v>24.33</v>
      </c>
      <c r="G2309">
        <v>15143200</v>
      </c>
    </row>
    <row r="2310" spans="1:7" x14ac:dyDescent="0.25">
      <c r="A2310" s="18">
        <v>43899</v>
      </c>
      <c r="B2310">
        <v>33.5</v>
      </c>
      <c r="C2310">
        <v>33.790000999999997</v>
      </c>
      <c r="D2310">
        <v>28.92</v>
      </c>
      <c r="E2310">
        <v>31</v>
      </c>
      <c r="F2310">
        <v>31</v>
      </c>
      <c r="G2310">
        <v>7624800</v>
      </c>
    </row>
    <row r="2311" spans="1:7" x14ac:dyDescent="0.25">
      <c r="A2311" s="18">
        <v>43900</v>
      </c>
      <c r="B2311">
        <v>27.059999000000001</v>
      </c>
      <c r="C2311">
        <v>30.52</v>
      </c>
      <c r="D2311">
        <v>26.91</v>
      </c>
      <c r="E2311">
        <v>27.969999000000001</v>
      </c>
      <c r="F2311">
        <v>27.969999000000001</v>
      </c>
      <c r="G2311">
        <v>8390000</v>
      </c>
    </row>
    <row r="2312" spans="1:7" x14ac:dyDescent="0.25">
      <c r="A2312" s="18">
        <v>43901</v>
      </c>
      <c r="B2312">
        <v>30.27</v>
      </c>
      <c r="C2312">
        <v>32.380001</v>
      </c>
      <c r="D2312">
        <v>29.879999000000002</v>
      </c>
      <c r="E2312">
        <v>31.42</v>
      </c>
      <c r="F2312">
        <v>31.42</v>
      </c>
      <c r="G2312">
        <v>6281200</v>
      </c>
    </row>
    <row r="2313" spans="1:7" x14ac:dyDescent="0.25">
      <c r="A2313" s="18">
        <v>43902</v>
      </c>
      <c r="B2313">
        <v>37.020000000000003</v>
      </c>
      <c r="C2313">
        <v>39.849997999999999</v>
      </c>
      <c r="D2313">
        <v>34.150002000000001</v>
      </c>
      <c r="E2313">
        <v>38.959999000000003</v>
      </c>
      <c r="F2313">
        <v>38.959999000000003</v>
      </c>
      <c r="G2313">
        <v>9141000</v>
      </c>
    </row>
    <row r="2314" spans="1:7" x14ac:dyDescent="0.25">
      <c r="A2314" s="18">
        <v>43903</v>
      </c>
      <c r="B2314">
        <v>34.580002</v>
      </c>
      <c r="C2314">
        <v>40.590000000000003</v>
      </c>
      <c r="D2314">
        <v>34.5</v>
      </c>
      <c r="E2314">
        <v>35.5</v>
      </c>
      <c r="F2314">
        <v>35.5</v>
      </c>
      <c r="G2314">
        <v>9204300</v>
      </c>
    </row>
    <row r="2315" spans="1:7" x14ac:dyDescent="0.25">
      <c r="A2315" s="18">
        <v>43906</v>
      </c>
      <c r="B2315">
        <v>45</v>
      </c>
      <c r="C2315">
        <v>50.900002000000001</v>
      </c>
      <c r="D2315">
        <v>42.279998999999997</v>
      </c>
      <c r="E2315">
        <v>49.380001</v>
      </c>
      <c r="F2315">
        <v>49.380001</v>
      </c>
      <c r="G2315">
        <v>5403500</v>
      </c>
    </row>
    <row r="2316" spans="1:7" x14ac:dyDescent="0.25">
      <c r="A2316" s="18">
        <v>43907</v>
      </c>
      <c r="B2316">
        <v>47.299999</v>
      </c>
      <c r="C2316">
        <v>51.380001</v>
      </c>
      <c r="D2316">
        <v>44.5</v>
      </c>
      <c r="E2316">
        <v>48.18</v>
      </c>
      <c r="F2316">
        <v>48.18</v>
      </c>
      <c r="G2316">
        <v>9195900</v>
      </c>
    </row>
    <row r="2317" spans="1:7" x14ac:dyDescent="0.25">
      <c r="A2317" s="18">
        <v>43908</v>
      </c>
      <c r="B2317">
        <v>54.009998000000003</v>
      </c>
      <c r="C2317">
        <v>64.559997999999993</v>
      </c>
      <c r="D2317">
        <v>50.889999000000003</v>
      </c>
      <c r="E2317">
        <v>56.299999</v>
      </c>
      <c r="F2317">
        <v>56.299999</v>
      </c>
      <c r="G2317">
        <v>7617500</v>
      </c>
    </row>
    <row r="2318" spans="1:7" x14ac:dyDescent="0.25">
      <c r="A2318" s="18">
        <v>43909</v>
      </c>
      <c r="B2318">
        <v>59.950001</v>
      </c>
      <c r="C2318">
        <v>63</v>
      </c>
      <c r="D2318">
        <v>46</v>
      </c>
      <c r="E2318">
        <v>51</v>
      </c>
      <c r="F2318">
        <v>51</v>
      </c>
      <c r="G2318">
        <v>9055200</v>
      </c>
    </row>
    <row r="2319" spans="1:7" x14ac:dyDescent="0.25">
      <c r="A2319" s="18">
        <v>43910</v>
      </c>
      <c r="B2319">
        <v>48.619999</v>
      </c>
      <c r="C2319">
        <v>51.779998999999997</v>
      </c>
      <c r="D2319">
        <v>43.169998</v>
      </c>
      <c r="E2319">
        <v>50.02</v>
      </c>
      <c r="F2319">
        <v>50.02</v>
      </c>
      <c r="G2319">
        <v>11811100</v>
      </c>
    </row>
    <row r="2320" spans="1:7" x14ac:dyDescent="0.25">
      <c r="A2320" s="18">
        <v>43913</v>
      </c>
      <c r="B2320">
        <v>46.68</v>
      </c>
      <c r="C2320">
        <v>48.73</v>
      </c>
      <c r="D2320">
        <v>40.450001</v>
      </c>
      <c r="E2320">
        <v>42.18</v>
      </c>
      <c r="F2320">
        <v>42.18</v>
      </c>
      <c r="G2320">
        <v>6118600</v>
      </c>
    </row>
    <row r="2321" spans="1:7" x14ac:dyDescent="0.25">
      <c r="A2321" s="18">
        <v>43914</v>
      </c>
      <c r="B2321">
        <v>34.090000000000003</v>
      </c>
      <c r="C2321">
        <v>39.150002000000001</v>
      </c>
      <c r="D2321">
        <v>32.419998</v>
      </c>
      <c r="E2321">
        <v>38.479999999999997</v>
      </c>
      <c r="F2321">
        <v>38.479999999999997</v>
      </c>
      <c r="G2321">
        <v>9895800</v>
      </c>
    </row>
    <row r="2322" spans="1:7" x14ac:dyDescent="0.25">
      <c r="A2322" s="18">
        <v>43915</v>
      </c>
      <c r="B2322">
        <v>39.5</v>
      </c>
      <c r="C2322">
        <v>43.209999000000003</v>
      </c>
      <c r="D2322">
        <v>39.139999000000003</v>
      </c>
      <c r="E2322">
        <v>41.599997999999999</v>
      </c>
      <c r="F2322">
        <v>41.599997999999999</v>
      </c>
      <c r="G2322">
        <v>9310700</v>
      </c>
    </row>
    <row r="2323" spans="1:7" x14ac:dyDescent="0.25">
      <c r="A2323" s="18">
        <v>43916</v>
      </c>
      <c r="B2323">
        <v>40.279998999999997</v>
      </c>
      <c r="C2323">
        <v>40.790000999999997</v>
      </c>
      <c r="D2323">
        <v>37.419998</v>
      </c>
      <c r="E2323">
        <v>37.950001</v>
      </c>
      <c r="F2323">
        <v>37.950001</v>
      </c>
      <c r="G2323">
        <v>8491200</v>
      </c>
    </row>
    <row r="2324" spans="1:7" x14ac:dyDescent="0.25">
      <c r="A2324" s="18">
        <v>43917</v>
      </c>
      <c r="B2324">
        <v>41.27</v>
      </c>
      <c r="C2324">
        <v>41.689999</v>
      </c>
      <c r="D2324">
        <v>39.75</v>
      </c>
      <c r="E2324">
        <v>41.310001</v>
      </c>
      <c r="F2324">
        <v>41.310001</v>
      </c>
      <c r="G2324">
        <v>6322800</v>
      </c>
    </row>
    <row r="2325" spans="1:7" x14ac:dyDescent="0.25">
      <c r="A2325" s="18">
        <v>43920</v>
      </c>
      <c r="B2325">
        <v>41.41</v>
      </c>
      <c r="C2325">
        <v>42.599997999999999</v>
      </c>
      <c r="D2325">
        <v>39.900002000000001</v>
      </c>
      <c r="E2325">
        <v>39.990001999999997</v>
      </c>
      <c r="F2325">
        <v>39.990001999999997</v>
      </c>
      <c r="G2325">
        <v>8528300</v>
      </c>
    </row>
    <row r="2326" spans="1:7" x14ac:dyDescent="0.25">
      <c r="A2326" s="18">
        <v>43921</v>
      </c>
      <c r="B2326">
        <v>40.139999000000003</v>
      </c>
      <c r="C2326">
        <v>40.409999999999997</v>
      </c>
      <c r="D2326">
        <v>37.310001</v>
      </c>
      <c r="E2326">
        <v>37.93</v>
      </c>
      <c r="F2326">
        <v>37.93</v>
      </c>
      <c r="G2326">
        <v>6605300</v>
      </c>
    </row>
    <row r="2327" spans="1:7" x14ac:dyDescent="0.25">
      <c r="A2327" s="18">
        <v>43922</v>
      </c>
      <c r="B2327">
        <v>40.580002</v>
      </c>
      <c r="C2327">
        <v>41.790000999999997</v>
      </c>
      <c r="D2327">
        <v>38.650002000000001</v>
      </c>
      <c r="E2327">
        <v>41.189999</v>
      </c>
      <c r="F2327">
        <v>41.189999</v>
      </c>
      <c r="G2327">
        <v>5957600</v>
      </c>
    </row>
    <row r="2328" spans="1:7" x14ac:dyDescent="0.25">
      <c r="A2328" s="18">
        <v>43923</v>
      </c>
      <c r="B2328">
        <v>40.619999</v>
      </c>
      <c r="C2328">
        <v>41.349997999999999</v>
      </c>
      <c r="D2328">
        <v>38.75</v>
      </c>
      <c r="E2328">
        <v>38.950001</v>
      </c>
      <c r="F2328">
        <v>38.950001</v>
      </c>
      <c r="G2328">
        <v>6776700</v>
      </c>
    </row>
    <row r="2329" spans="1:7" x14ac:dyDescent="0.25">
      <c r="A2329" s="18">
        <v>43924</v>
      </c>
      <c r="B2329">
        <v>38.540000999999997</v>
      </c>
      <c r="C2329">
        <v>39.259998000000003</v>
      </c>
      <c r="D2329">
        <v>36.93</v>
      </c>
      <c r="E2329">
        <v>37.25</v>
      </c>
      <c r="F2329">
        <v>37.25</v>
      </c>
      <c r="G2329">
        <v>5406400</v>
      </c>
    </row>
    <row r="2330" spans="1:7" x14ac:dyDescent="0.25">
      <c r="A2330" s="18">
        <v>43927</v>
      </c>
      <c r="B2330">
        <v>34.639999000000003</v>
      </c>
      <c r="C2330">
        <v>35.349997999999999</v>
      </c>
      <c r="D2330">
        <v>34.07</v>
      </c>
      <c r="E2330">
        <v>34.599997999999999</v>
      </c>
      <c r="F2330">
        <v>34.599997999999999</v>
      </c>
      <c r="G2330">
        <v>4693900</v>
      </c>
    </row>
    <row r="2331" spans="1:7" x14ac:dyDescent="0.25">
      <c r="A2331" s="18">
        <v>43928</v>
      </c>
      <c r="B2331">
        <v>33.580002</v>
      </c>
      <c r="C2331">
        <v>35.82</v>
      </c>
      <c r="D2331">
        <v>33.470001000000003</v>
      </c>
      <c r="E2331">
        <v>35.610000999999997</v>
      </c>
      <c r="F2331">
        <v>35.610000999999997</v>
      </c>
      <c r="G2331">
        <v>5399200</v>
      </c>
    </row>
    <row r="2332" spans="1:7" x14ac:dyDescent="0.25">
      <c r="A2332" s="18">
        <v>43929</v>
      </c>
      <c r="B2332">
        <v>35.25</v>
      </c>
      <c r="C2332">
        <v>35.889999000000003</v>
      </c>
      <c r="D2332">
        <v>34.419998</v>
      </c>
      <c r="E2332">
        <v>34.869999</v>
      </c>
      <c r="F2332">
        <v>34.869999</v>
      </c>
      <c r="G2332">
        <v>4533400</v>
      </c>
    </row>
    <row r="2333" spans="1:7" x14ac:dyDescent="0.25">
      <c r="A2333" s="18">
        <v>43930</v>
      </c>
      <c r="B2333">
        <v>34.610000999999997</v>
      </c>
      <c r="C2333">
        <v>35.189999</v>
      </c>
      <c r="D2333">
        <v>33.950001</v>
      </c>
      <c r="E2333">
        <v>34.119999</v>
      </c>
      <c r="F2333">
        <v>34.119999</v>
      </c>
      <c r="G2333">
        <v>5233100</v>
      </c>
    </row>
    <row r="2334" spans="1:7" x14ac:dyDescent="0.25">
      <c r="A2334" s="18">
        <v>43934</v>
      </c>
      <c r="B2334">
        <v>34</v>
      </c>
      <c r="C2334">
        <v>34.799999</v>
      </c>
      <c r="D2334">
        <v>33.360000999999997</v>
      </c>
      <c r="E2334">
        <v>33.400002000000001</v>
      </c>
      <c r="F2334">
        <v>33.400002000000001</v>
      </c>
      <c r="G2334">
        <v>3061000</v>
      </c>
    </row>
    <row r="2335" spans="1:7" x14ac:dyDescent="0.25">
      <c r="A2335" s="18">
        <v>43935</v>
      </c>
      <c r="B2335">
        <v>31.51</v>
      </c>
      <c r="C2335">
        <v>31.700001</v>
      </c>
      <c r="D2335">
        <v>30.379999000000002</v>
      </c>
      <c r="E2335">
        <v>30.719999000000001</v>
      </c>
      <c r="F2335">
        <v>30.719999000000001</v>
      </c>
      <c r="G2335">
        <v>4016600</v>
      </c>
    </row>
    <row r="2336" spans="1:7" x14ac:dyDescent="0.25">
      <c r="A2336" s="18">
        <v>43936</v>
      </c>
      <c r="B2336">
        <v>32.810001</v>
      </c>
      <c r="C2336">
        <v>34.020000000000003</v>
      </c>
      <c r="D2336">
        <v>32.279998999999997</v>
      </c>
      <c r="E2336">
        <v>33.270000000000003</v>
      </c>
      <c r="F2336">
        <v>33.270000000000003</v>
      </c>
      <c r="G2336">
        <v>3547700</v>
      </c>
    </row>
    <row r="2337" spans="1:7" x14ac:dyDescent="0.25">
      <c r="A2337" s="18">
        <v>43937</v>
      </c>
      <c r="B2337">
        <v>33.490001999999997</v>
      </c>
      <c r="C2337">
        <v>34.450001</v>
      </c>
      <c r="D2337">
        <v>33.159999999999997</v>
      </c>
      <c r="E2337">
        <v>33.459999000000003</v>
      </c>
      <c r="F2337">
        <v>33.459999000000003</v>
      </c>
      <c r="G2337">
        <v>4281600</v>
      </c>
    </row>
    <row r="2338" spans="1:7" x14ac:dyDescent="0.25">
      <c r="A2338" s="18">
        <v>43938</v>
      </c>
      <c r="B2338">
        <v>32.049999</v>
      </c>
      <c r="C2338">
        <v>33.189999</v>
      </c>
      <c r="D2338">
        <v>31.879999000000002</v>
      </c>
      <c r="E2338">
        <v>32.080002</v>
      </c>
      <c r="F2338">
        <v>32.080002</v>
      </c>
      <c r="G2338">
        <v>2424700</v>
      </c>
    </row>
    <row r="2339" spans="1:7" x14ac:dyDescent="0.25">
      <c r="A2339" s="18">
        <v>43941</v>
      </c>
      <c r="B2339">
        <v>33.790000999999997</v>
      </c>
      <c r="C2339">
        <v>35.299999</v>
      </c>
      <c r="D2339">
        <v>32.950001</v>
      </c>
      <c r="E2339">
        <v>35.240001999999997</v>
      </c>
      <c r="F2339">
        <v>35.240001999999997</v>
      </c>
      <c r="G2339">
        <v>2794000</v>
      </c>
    </row>
    <row r="2340" spans="1:7" x14ac:dyDescent="0.25">
      <c r="A2340" s="18">
        <v>43942</v>
      </c>
      <c r="B2340">
        <v>37.849997999999999</v>
      </c>
      <c r="C2340">
        <v>39.540000999999997</v>
      </c>
      <c r="D2340">
        <v>37.560001</v>
      </c>
      <c r="E2340">
        <v>38.099997999999999</v>
      </c>
      <c r="F2340">
        <v>38.099997999999999</v>
      </c>
      <c r="G2340">
        <v>3545700</v>
      </c>
    </row>
    <row r="2341" spans="1:7" x14ac:dyDescent="0.25">
      <c r="A2341" s="18">
        <v>43943</v>
      </c>
      <c r="B2341">
        <v>36.689999</v>
      </c>
      <c r="C2341">
        <v>37.409999999999997</v>
      </c>
      <c r="D2341">
        <v>35.919998</v>
      </c>
      <c r="E2341">
        <v>36.259998000000003</v>
      </c>
      <c r="F2341">
        <v>36.259998000000003</v>
      </c>
      <c r="G2341">
        <v>2758000</v>
      </c>
    </row>
    <row r="2342" spans="1:7" x14ac:dyDescent="0.25">
      <c r="A2342" s="18">
        <v>43944</v>
      </c>
      <c r="B2342">
        <v>35.830002</v>
      </c>
      <c r="C2342">
        <v>36.860000999999997</v>
      </c>
      <c r="D2342">
        <v>35.090000000000003</v>
      </c>
      <c r="E2342">
        <v>36.240001999999997</v>
      </c>
      <c r="F2342">
        <v>36.240001999999997</v>
      </c>
      <c r="G2342">
        <v>2371500</v>
      </c>
    </row>
    <row r="2343" spans="1:7" x14ac:dyDescent="0.25">
      <c r="A2343" s="18">
        <v>43945</v>
      </c>
      <c r="B2343">
        <v>35.560001</v>
      </c>
      <c r="C2343">
        <v>35.970001000000003</v>
      </c>
      <c r="D2343">
        <v>34.060001</v>
      </c>
      <c r="E2343">
        <v>34.25</v>
      </c>
      <c r="F2343">
        <v>34.25</v>
      </c>
      <c r="G2343">
        <v>1518300</v>
      </c>
    </row>
    <row r="2344" spans="1:7" x14ac:dyDescent="0.25">
      <c r="A2344" s="18">
        <v>43948</v>
      </c>
      <c r="B2344">
        <v>33.229999999999997</v>
      </c>
      <c r="C2344">
        <v>33.229999999999997</v>
      </c>
      <c r="D2344">
        <v>31.15</v>
      </c>
      <c r="E2344">
        <v>31.549999</v>
      </c>
      <c r="F2344">
        <v>31.549999</v>
      </c>
      <c r="G2344">
        <v>2273600</v>
      </c>
    </row>
    <row r="2345" spans="1:7" x14ac:dyDescent="0.25">
      <c r="A2345" s="18">
        <v>43949</v>
      </c>
      <c r="B2345">
        <v>30.5</v>
      </c>
      <c r="C2345">
        <v>32.479999999999997</v>
      </c>
      <c r="D2345">
        <v>30.34</v>
      </c>
      <c r="E2345">
        <v>32.090000000000003</v>
      </c>
      <c r="F2345">
        <v>32.090000000000003</v>
      </c>
      <c r="G2345">
        <v>1978500</v>
      </c>
    </row>
    <row r="2346" spans="1:7" x14ac:dyDescent="0.25">
      <c r="A2346" s="18">
        <v>43950</v>
      </c>
      <c r="B2346">
        <v>30.299999</v>
      </c>
      <c r="C2346">
        <v>30.370000999999998</v>
      </c>
      <c r="D2346">
        <v>29.43</v>
      </c>
      <c r="E2346">
        <v>30.08</v>
      </c>
      <c r="F2346">
        <v>30.08</v>
      </c>
      <c r="G2346">
        <v>2237500</v>
      </c>
    </row>
    <row r="2347" spans="1:7" x14ac:dyDescent="0.25">
      <c r="A2347" s="18">
        <v>43951</v>
      </c>
      <c r="B2347">
        <v>30.76</v>
      </c>
      <c r="C2347">
        <v>32.189999</v>
      </c>
      <c r="D2347">
        <v>30.75</v>
      </c>
      <c r="E2347">
        <v>31.07</v>
      </c>
      <c r="F2347">
        <v>31.07</v>
      </c>
      <c r="G2347">
        <v>2477300</v>
      </c>
    </row>
    <row r="2348" spans="1:7" x14ac:dyDescent="0.25">
      <c r="A2348" s="18">
        <v>43952</v>
      </c>
      <c r="B2348">
        <v>33.709999000000003</v>
      </c>
      <c r="C2348">
        <v>34.529998999999997</v>
      </c>
      <c r="D2348">
        <v>33.099997999999999</v>
      </c>
      <c r="E2348">
        <v>33.770000000000003</v>
      </c>
      <c r="F2348">
        <v>33.770000000000003</v>
      </c>
      <c r="G2348">
        <v>2719200</v>
      </c>
    </row>
    <row r="2349" spans="1:7" x14ac:dyDescent="0.25">
      <c r="A2349" s="18">
        <v>43955</v>
      </c>
      <c r="B2349">
        <v>34.950001</v>
      </c>
      <c r="C2349">
        <v>35.299999</v>
      </c>
      <c r="D2349">
        <v>33.009998000000003</v>
      </c>
      <c r="E2349">
        <v>33.080002</v>
      </c>
      <c r="F2349">
        <v>33.080002</v>
      </c>
      <c r="G2349">
        <v>2130600</v>
      </c>
    </row>
    <row r="2350" spans="1:7" x14ac:dyDescent="0.25">
      <c r="A2350" s="18">
        <v>43956</v>
      </c>
      <c r="B2350">
        <v>31.860001</v>
      </c>
      <c r="C2350">
        <v>31.950001</v>
      </c>
      <c r="D2350">
        <v>30.83</v>
      </c>
      <c r="E2350">
        <v>31.809999000000001</v>
      </c>
      <c r="F2350">
        <v>31.809999000000001</v>
      </c>
      <c r="G2350">
        <v>2153200</v>
      </c>
    </row>
    <row r="2351" spans="1:7" x14ac:dyDescent="0.25">
      <c r="A2351" s="18">
        <v>43957</v>
      </c>
      <c r="B2351">
        <v>31.209999</v>
      </c>
      <c r="C2351">
        <v>32.220001000000003</v>
      </c>
      <c r="D2351">
        <v>30.959999</v>
      </c>
      <c r="E2351">
        <v>32.169998</v>
      </c>
      <c r="F2351">
        <v>32.169998</v>
      </c>
      <c r="G2351">
        <v>1790100</v>
      </c>
    </row>
    <row r="2352" spans="1:7" x14ac:dyDescent="0.25">
      <c r="A2352" s="18">
        <v>43958</v>
      </c>
      <c r="B2352">
        <v>31.040001</v>
      </c>
      <c r="C2352">
        <v>31.26</v>
      </c>
      <c r="D2352">
        <v>30.52</v>
      </c>
      <c r="E2352">
        <v>30.870000999999998</v>
      </c>
      <c r="F2352">
        <v>30.870000999999998</v>
      </c>
      <c r="G2352">
        <v>2490200</v>
      </c>
    </row>
    <row r="2353" spans="1:7" x14ac:dyDescent="0.25">
      <c r="A2353" s="18">
        <v>43959</v>
      </c>
      <c r="B2353">
        <v>29.92</v>
      </c>
      <c r="C2353">
        <v>30.15</v>
      </c>
      <c r="D2353">
        <v>28.690000999999999</v>
      </c>
      <c r="E2353">
        <v>28.74</v>
      </c>
      <c r="F2353">
        <v>28.74</v>
      </c>
      <c r="G2353">
        <v>2366300</v>
      </c>
    </row>
    <row r="2354" spans="1:7" x14ac:dyDescent="0.25">
      <c r="A2354" s="18">
        <v>43962</v>
      </c>
      <c r="B2354">
        <v>29.469999000000001</v>
      </c>
      <c r="C2354">
        <v>29.530000999999999</v>
      </c>
      <c r="D2354">
        <v>26.67</v>
      </c>
      <c r="E2354">
        <v>26.77</v>
      </c>
      <c r="F2354">
        <v>26.77</v>
      </c>
      <c r="G2354">
        <v>2370100</v>
      </c>
    </row>
    <row r="2355" spans="1:7" x14ac:dyDescent="0.25">
      <c r="A2355" s="18">
        <v>43963</v>
      </c>
      <c r="B2355">
        <v>26.01</v>
      </c>
      <c r="C2355">
        <v>29.5</v>
      </c>
      <c r="D2355">
        <v>25.780000999999999</v>
      </c>
      <c r="E2355">
        <v>29.469999000000001</v>
      </c>
      <c r="F2355">
        <v>29.469999000000001</v>
      </c>
      <c r="G2355">
        <v>3045200</v>
      </c>
    </row>
    <row r="2356" spans="1:7" x14ac:dyDescent="0.25">
      <c r="A2356" s="18">
        <v>43964</v>
      </c>
      <c r="B2356">
        <v>29.870000999999998</v>
      </c>
      <c r="C2356">
        <v>33.790000999999997</v>
      </c>
      <c r="D2356">
        <v>29.23</v>
      </c>
      <c r="E2356">
        <v>32.490001999999997</v>
      </c>
      <c r="F2356">
        <v>32.490001999999997</v>
      </c>
      <c r="G2356">
        <v>6441700</v>
      </c>
    </row>
    <row r="2357" spans="1:7" x14ac:dyDescent="0.25">
      <c r="A2357" s="18">
        <v>43965</v>
      </c>
      <c r="B2357">
        <v>34.139999000000003</v>
      </c>
      <c r="C2357">
        <v>35.189999</v>
      </c>
      <c r="D2357">
        <v>30.860001</v>
      </c>
      <c r="E2357">
        <v>30.9</v>
      </c>
      <c r="F2357">
        <v>30.9</v>
      </c>
      <c r="G2357">
        <v>5546700</v>
      </c>
    </row>
    <row r="2358" spans="1:7" x14ac:dyDescent="0.25">
      <c r="A2358" s="18">
        <v>43966</v>
      </c>
      <c r="B2358">
        <v>32.270000000000003</v>
      </c>
      <c r="C2358">
        <v>32.779998999999997</v>
      </c>
      <c r="D2358">
        <v>30.049999</v>
      </c>
      <c r="E2358">
        <v>30.059999000000001</v>
      </c>
      <c r="F2358">
        <v>30.059999000000001</v>
      </c>
      <c r="G2358">
        <v>3927000</v>
      </c>
    </row>
    <row r="2359" spans="1:7" x14ac:dyDescent="0.25">
      <c r="A2359" s="18">
        <v>43969</v>
      </c>
      <c r="B2359">
        <v>28.030000999999999</v>
      </c>
      <c r="C2359">
        <v>28.639999</v>
      </c>
      <c r="D2359">
        <v>27.73</v>
      </c>
      <c r="E2359">
        <v>28.139999</v>
      </c>
      <c r="F2359">
        <v>28.139999</v>
      </c>
      <c r="G2359">
        <v>2962800</v>
      </c>
    </row>
    <row r="2360" spans="1:7" x14ac:dyDescent="0.25">
      <c r="A2360" s="18">
        <v>43970</v>
      </c>
      <c r="B2360">
        <v>28.24</v>
      </c>
      <c r="C2360">
        <v>29.58</v>
      </c>
      <c r="D2360">
        <v>27.629999000000002</v>
      </c>
      <c r="E2360">
        <v>29.559999000000001</v>
      </c>
      <c r="F2360">
        <v>29.559999000000001</v>
      </c>
      <c r="G2360">
        <v>3242500</v>
      </c>
    </row>
    <row r="2361" spans="1:7" x14ac:dyDescent="0.25">
      <c r="A2361" s="18">
        <v>43971</v>
      </c>
      <c r="B2361">
        <v>28.190000999999999</v>
      </c>
      <c r="C2361">
        <v>28.77</v>
      </c>
      <c r="D2361">
        <v>27.65</v>
      </c>
      <c r="E2361">
        <v>27.77</v>
      </c>
      <c r="F2361">
        <v>27.77</v>
      </c>
      <c r="G2361">
        <v>3798200</v>
      </c>
    </row>
    <row r="2362" spans="1:7" x14ac:dyDescent="0.25">
      <c r="A2362" s="18">
        <v>43972</v>
      </c>
      <c r="B2362">
        <v>27.74</v>
      </c>
      <c r="C2362">
        <v>29.01</v>
      </c>
      <c r="D2362">
        <v>27.360001</v>
      </c>
      <c r="E2362">
        <v>28.379999000000002</v>
      </c>
      <c r="F2362">
        <v>28.379999000000002</v>
      </c>
      <c r="G2362">
        <v>3502500</v>
      </c>
    </row>
    <row r="2363" spans="1:7" x14ac:dyDescent="0.25">
      <c r="A2363" s="18">
        <v>43973</v>
      </c>
      <c r="B2363">
        <v>28.6</v>
      </c>
      <c r="C2363">
        <v>29.07</v>
      </c>
      <c r="D2363">
        <v>28.07</v>
      </c>
      <c r="E2363">
        <v>28.16</v>
      </c>
      <c r="F2363">
        <v>28.16</v>
      </c>
      <c r="G2363">
        <v>2362700</v>
      </c>
    </row>
    <row r="2364" spans="1:7" x14ac:dyDescent="0.25">
      <c r="A2364" s="18">
        <v>43977</v>
      </c>
      <c r="B2364">
        <v>26.84</v>
      </c>
      <c r="C2364">
        <v>27.98</v>
      </c>
      <c r="D2364">
        <v>26.790001</v>
      </c>
      <c r="E2364">
        <v>27.799999</v>
      </c>
      <c r="F2364">
        <v>27.799999</v>
      </c>
      <c r="G2364">
        <v>1968600</v>
      </c>
    </row>
    <row r="2365" spans="1:7" x14ac:dyDescent="0.25">
      <c r="A2365" s="18">
        <v>43978</v>
      </c>
      <c r="B2365">
        <v>27.040001</v>
      </c>
      <c r="C2365">
        <v>28.99</v>
      </c>
      <c r="D2365">
        <v>26.98</v>
      </c>
      <c r="E2365">
        <v>27.16</v>
      </c>
      <c r="F2365">
        <v>27.16</v>
      </c>
      <c r="G2365">
        <v>3956100</v>
      </c>
    </row>
    <row r="2366" spans="1:7" x14ac:dyDescent="0.25">
      <c r="A2366" s="18">
        <v>43979</v>
      </c>
      <c r="B2366">
        <v>27.469999000000001</v>
      </c>
      <c r="C2366">
        <v>28.530000999999999</v>
      </c>
      <c r="D2366">
        <v>27.18</v>
      </c>
      <c r="E2366">
        <v>28.209999</v>
      </c>
      <c r="F2366">
        <v>28.209999</v>
      </c>
      <c r="G2366">
        <v>2774700</v>
      </c>
    </row>
    <row r="2367" spans="1:7" x14ac:dyDescent="0.25">
      <c r="A2367" s="18">
        <v>43980</v>
      </c>
      <c r="B2367">
        <v>28.43</v>
      </c>
      <c r="C2367">
        <v>28.93</v>
      </c>
      <c r="D2367">
        <v>27.25</v>
      </c>
      <c r="E2367">
        <v>27.299999</v>
      </c>
      <c r="F2367">
        <v>27.299999</v>
      </c>
      <c r="G2367">
        <v>3789700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Master</vt:lpstr>
      <vt:lpstr>Tbills</vt:lpstr>
      <vt:lpstr>Sheet1</vt:lpstr>
      <vt:lpstr>VIXY-IV</vt:lpstr>
      <vt:lpstr>VIXY-Web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2020-05-31T23:35:32Z</dcterms:modified>
</cp:coreProperties>
</file>